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1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52511"/>
</workbook>
</file>

<file path=xl/calcChain.xml><?xml version="1.0" encoding="utf-8"?>
<calcChain xmlns="http://schemas.openxmlformats.org/spreadsheetml/2006/main">
  <c r="F76" i="9" l="1"/>
  <c r="F66" i="9"/>
  <c r="F56" i="9"/>
  <c r="F46" i="9"/>
  <c r="F36" i="9"/>
  <c r="F26" i="9"/>
  <c r="F16" i="9"/>
  <c r="F6" i="9"/>
  <c r="E54" i="8" l="1"/>
  <c r="C54" i="8"/>
  <c r="E47" i="8"/>
  <c r="C47" i="8"/>
  <c r="E40" i="8"/>
  <c r="C40" i="8"/>
  <c r="E33" i="8"/>
  <c r="C33" i="8"/>
  <c r="E26" i="8"/>
  <c r="C26" i="8"/>
  <c r="E19" i="8"/>
  <c r="C19" i="8"/>
  <c r="E12" i="8"/>
  <c r="C12" i="8"/>
  <c r="E5" i="8"/>
  <c r="C5" i="8"/>
  <c r="F14" i="6" l="1"/>
  <c r="F5" i="6" l="1"/>
  <c r="F6" i="6"/>
  <c r="F7" i="6"/>
  <c r="F8" i="6"/>
  <c r="F9" i="6"/>
  <c r="F10" i="6"/>
  <c r="F4" i="6"/>
  <c r="C14" i="5" l="1"/>
  <c r="C13" i="5"/>
  <c r="C11" i="5"/>
  <c r="C7" i="5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<sst xmlns="http://schemas.openxmlformats.org/spreadsheetml/2006/main" count="611" uniqueCount="222">
  <si>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</si>
  <si>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</si>
  <si>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</si>
  <si>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</si>
  <si>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</si>
  <si>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</si>
  <si>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</si>
  <si>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</si>
  <si>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</si>
  <si>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</si>
  <si>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</si>
  <si>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</si>
  <si>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</si>
  <si>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</si>
  <si>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</si>
  <si>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</si>
  <si>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</si>
  <si>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</si>
  <si>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</si>
  <si>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</si>
  <si>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</si>
  <si>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</si>
  <si>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</si>
  <si>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</si>
  <si>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</si>
  <si>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</si>
  <si>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</si>
  <si>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</si>
  <si>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</si>
  <si>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</si>
  <si>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</si>
  <si>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</si>
  <si>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</si>
  <si>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</si>
  <si>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</si>
  <si>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</si>
  <si>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</si>
  <si>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</si>
  <si>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</si>
  <si>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</si>
  <si>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</si>
  <si>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</si>
  <si>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</si>
  <si>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</si>
  <si>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</si>
  <si>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</si>
  <si>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</si>
  <si>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</si>
  <si>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</si>
  <si>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</si>
  <si>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</si>
  <si>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</si>
  <si>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</si>
  <si>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</si>
  <si>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</si>
  <si>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</si>
  <si>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</si>
  <si>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</si>
  <si>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</si>
  <si>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</si>
  <si>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</si>
  <si>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</si>
  <si>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</si>
  <si>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</si>
  <si>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</si>
  <si>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</si>
  <si>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</si>
  <si>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</si>
  <si>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</si>
  <si>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</si>
  <si>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</si>
  <si>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</si>
  <si>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</si>
  <si>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</si>
  <si>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</si>
  <si>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</si>
  <si>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</si>
  <si>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</si>
  <si>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</si>
  <si>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</si>
  <si>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</si>
  <si>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</si>
  <si>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</si>
  <si>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</si>
  <si>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</si>
  <si>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</si>
  <si>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</si>
  <si>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</si>
  <si>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</si>
  <si>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</si>
  <si>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</si>
  <si>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</si>
  <si>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</si>
  <si>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</si>
  <si>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</si>
  <si>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</si>
  <si>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</si>
  <si>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</si>
  <si>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</si>
  <si>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</si>
  <si>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</si>
  <si>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</si>
  <si>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</si>
  <si>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</si>
  <si>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</si>
  <si>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</si>
  <si>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</si>
  <si>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</si>
  <si>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</si>
  <si>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</si>
  <si>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</si>
  <si>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</si>
  <si>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주식회사 사나푸드</t>
    <phoneticPr fontId="27" type="noConversion"/>
  </si>
  <si>
    <t>(연중)방과후아카데미 귀가차량</t>
    <phoneticPr fontId="4" type="noConversion"/>
  </si>
  <si>
    <t>㈜서울이라인</t>
    <phoneticPr fontId="27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</si>
  <si>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</si>
  <si>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</si>
  <si>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</si>
  <si>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>사회복지법인 미래재단</t>
    <phoneticPr fontId="27" type="noConversion"/>
  </si>
  <si>
    <t>㈜도솔방재</t>
  </si>
  <si>
    <t xml:space="preserve">(연중)소방안전관리 업무대행 </t>
    <phoneticPr fontId="4" type="noConversion"/>
  </si>
  <si>
    <t>(연중)인터넷망 사용신청(3차)</t>
    <phoneticPr fontId="4" type="noConversion"/>
  </si>
  <si>
    <t>(연중)인터넷 전화 사용신청(4차)</t>
    <phoneticPr fontId="4" type="noConversion"/>
  </si>
  <si>
    <t>케이티</t>
    <phoneticPr fontId="4" type="noConversion"/>
  </si>
  <si>
    <t>2020.01.01.</t>
  </si>
  <si>
    <t>2020.01.01.</t>
    <phoneticPr fontId="4" type="noConversion"/>
  </si>
  <si>
    <t>2020.12.31.</t>
  </si>
  <si>
    <t>2020.12.31.</t>
    <phoneticPr fontId="4" type="noConversion"/>
  </si>
  <si>
    <t>2019.12.20.</t>
    <phoneticPr fontId="4" type="noConversion"/>
  </si>
  <si>
    <t>2019.12.20.</t>
    <phoneticPr fontId="4" type="noConversion"/>
  </si>
  <si>
    <t>2019.12.27.</t>
    <phoneticPr fontId="4" type="noConversion"/>
  </si>
  <si>
    <t>2019.12.23.</t>
    <phoneticPr fontId="4" type="noConversion"/>
  </si>
  <si>
    <t>2019.12.26.</t>
    <phoneticPr fontId="4" type="noConversion"/>
  </si>
  <si>
    <t>2019.12.30.</t>
    <phoneticPr fontId="4" type="noConversion"/>
  </si>
  <si>
    <t>2019.12.23.</t>
    <phoneticPr fontId="4" type="noConversion"/>
  </si>
  <si>
    <t>분당서현청소년수련관</t>
  </si>
  <si>
    <t>분당서현청소년수련관</t>
    <phoneticPr fontId="4" type="noConversion"/>
  </si>
  <si>
    <t>(연중)인터넷망 사용신청(3차)</t>
  </si>
  <si>
    <t>(연중)인터넷 전화 사용신청(4차)</t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</si>
  <si>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</si>
  <si>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</si>
  <si>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</si>
  <si>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</si>
  <si>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</si>
  <si>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</si>
  <si>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</si>
  <si>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(연중)방과후아카데미 귀가차량</t>
  </si>
  <si>
    <t>(연중)업무용 사무기기(복합기) 임대</t>
  </si>
  <si>
    <t>케이티</t>
  </si>
  <si>
    <t>오티스엘리베이터</t>
  </si>
  <si>
    <t>코웨이㈜</t>
  </si>
  <si>
    <t>신도종합서비스</t>
  </si>
  <si>
    <t>주식회사 사나푸드</t>
  </si>
  <si>
    <t>사회복지법인 미래재단</t>
  </si>
  <si>
    <t>㈜서울이라인</t>
  </si>
  <si>
    <t>2020년</t>
    <phoneticPr fontId="4" type="noConversion"/>
  </si>
  <si>
    <t>- 해당사항 없음-</t>
    <phoneticPr fontId="4" type="noConversion"/>
  </si>
  <si>
    <t>수의계약</t>
    <phoneticPr fontId="4" type="noConversion"/>
  </si>
  <si>
    <t>분당서현청소년수련관</t>
    <phoneticPr fontId="4" type="noConversion"/>
  </si>
  <si>
    <t>- 해당사항 없음 -</t>
    <phoneticPr fontId="4" type="noConversion"/>
  </si>
  <si>
    <t>- 해당사항 없음 -</t>
    <phoneticPr fontId="4" type="noConversion"/>
  </si>
  <si>
    <t>수의 1인 견적</t>
  </si>
  <si>
    <t>일반</t>
  </si>
  <si>
    <t>소액수의</t>
  </si>
  <si>
    <t>지방자치를 당사자로 하는 계약에 관한 법률 시행령 제25조1항에 의한 수의계약</t>
    <phoneticPr fontId="4" type="noConversion"/>
  </si>
  <si>
    <t>분당서현청소년수련관</t>
    <phoneticPr fontId="4" type="noConversion"/>
  </si>
  <si>
    <t>1월</t>
    <phoneticPr fontId="4" type="noConversion"/>
  </si>
  <si>
    <t>2021년</t>
    <phoneticPr fontId="4" type="noConversion"/>
  </si>
  <si>
    <t>2021년 방역소독 연간계약</t>
    <phoneticPr fontId="4" type="noConversion"/>
  </si>
  <si>
    <t>임흥국</t>
    <phoneticPr fontId="4" type="noConversion"/>
  </si>
  <si>
    <t>031-729-9416</t>
    <phoneticPr fontId="4" type="noConversion"/>
  </si>
  <si>
    <t>2020.12.31.</t>
    <phoneticPr fontId="4" type="noConversion"/>
  </si>
  <si>
    <t>2020.12.31.</t>
    <phoneticPr fontId="4" type="noConversion"/>
  </si>
  <si>
    <t>방과후아카데미 복합기 임대</t>
    <phoneticPr fontId="4" type="noConversion"/>
  </si>
  <si>
    <t>인터넷망 사용신청</t>
    <phoneticPr fontId="4" type="noConversion"/>
  </si>
  <si>
    <t>업무용 복합기 임대</t>
    <phoneticPr fontId="4" type="noConversion"/>
  </si>
  <si>
    <t>보안시스템 유지관리</t>
    <phoneticPr fontId="4" type="noConversion"/>
  </si>
  <si>
    <t>소방안전관리</t>
    <phoneticPr fontId="4" type="noConversion"/>
  </si>
  <si>
    <t>승강기 유지관리</t>
    <phoneticPr fontId="4" type="noConversion"/>
  </si>
  <si>
    <t>위생설비 임대</t>
    <phoneticPr fontId="4" type="noConversion"/>
  </si>
  <si>
    <t>인터넷전화 사용신청</t>
    <phoneticPr fontId="4" type="noConversion"/>
  </si>
  <si>
    <t>2020.12.23.</t>
    <phoneticPr fontId="4" type="noConversion"/>
  </si>
  <si>
    <t>2020.11.27.</t>
    <phoneticPr fontId="4" type="noConversion"/>
  </si>
  <si>
    <t>2020.12.30.</t>
    <phoneticPr fontId="4" type="noConversion"/>
  </si>
  <si>
    <t>2020.11.27.</t>
    <phoneticPr fontId="4" type="noConversion"/>
  </si>
  <si>
    <t>2021.1.1.~2021.12.31.</t>
    <phoneticPr fontId="4" type="noConversion"/>
  </si>
  <si>
    <t>2021.12.31.(시기미도래)</t>
    <phoneticPr fontId="4" type="noConversion"/>
  </si>
  <si>
    <t>신도종합서비스</t>
    <phoneticPr fontId="4" type="noConversion"/>
  </si>
  <si>
    <t>경기도 성남시 분당구 장미로100번길 9-1(야탑동, 1층)</t>
    <phoneticPr fontId="4" type="noConversion"/>
  </si>
  <si>
    <t>케이티</t>
    <phoneticPr fontId="4" type="noConversion"/>
  </si>
  <si>
    <t>경기도 성남시 분당구 불정로 90(정자동)</t>
    <phoneticPr fontId="4" type="noConversion"/>
  </si>
  <si>
    <t>㈜에스원</t>
    <phoneticPr fontId="4" type="noConversion"/>
  </si>
  <si>
    <t>서울시 중구 세종대로 7길 25</t>
    <phoneticPr fontId="4" type="noConversion"/>
  </si>
  <si>
    <t>경기소방전기㈜</t>
    <phoneticPr fontId="4" type="noConversion"/>
  </si>
  <si>
    <t>경기도 성남시 분당구 대왕판교로 287, 궁내빌딩 가동 301호</t>
    <phoneticPr fontId="4" type="noConversion"/>
  </si>
  <si>
    <t>오티스엘리베이터</t>
    <phoneticPr fontId="4" type="noConversion"/>
  </si>
  <si>
    <t>경기도 성남시 분당구 대왕판교로 373(백현동 2층)</t>
    <phoneticPr fontId="4" type="noConversion"/>
  </si>
  <si>
    <t>코웨이㈜</t>
    <phoneticPr fontId="4" type="noConversion"/>
  </si>
  <si>
    <t>충청남도 공주시 유구읍 유구마곡사로 136-23</t>
    <phoneticPr fontId="4" type="noConversion"/>
  </si>
  <si>
    <t>김영빈</t>
    <phoneticPr fontId="4" type="noConversion"/>
  </si>
  <si>
    <t>황창규</t>
    <phoneticPr fontId="4" type="noConversion"/>
  </si>
  <si>
    <t>김영빈</t>
    <phoneticPr fontId="4" type="noConversion"/>
  </si>
  <si>
    <t>노희찬</t>
    <phoneticPr fontId="4" type="noConversion"/>
  </si>
  <si>
    <t>한동현</t>
    <phoneticPr fontId="4" type="noConversion"/>
  </si>
  <si>
    <t>조익서</t>
    <phoneticPr fontId="4" type="noConversion"/>
  </si>
  <si>
    <t>이해선</t>
    <phoneticPr fontId="4" type="noConversion"/>
  </si>
  <si>
    <t>방과후아카데미 복합기 임대</t>
    <phoneticPr fontId="4" type="noConversion"/>
  </si>
  <si>
    <t>인터넷망 사용신청</t>
    <phoneticPr fontId="4" type="noConversion"/>
  </si>
  <si>
    <t>승강기 유지관리</t>
    <phoneticPr fontId="4" type="noConversion"/>
  </si>
  <si>
    <t>2020.11.27.</t>
    <phoneticPr fontId="4" type="noConversion"/>
  </si>
  <si>
    <t>2020.12.23.</t>
    <phoneticPr fontId="4" type="noConversion"/>
  </si>
  <si>
    <t>2020.12.30.</t>
    <phoneticPr fontId="4" type="noConversion"/>
  </si>
  <si>
    <t>2020.11.27.</t>
    <phoneticPr fontId="4" type="noConversion"/>
  </si>
  <si>
    <t>2021.01.01.~12.31.</t>
    <phoneticPr fontId="4" type="noConversion"/>
  </si>
  <si>
    <t>신도종합서비스</t>
    <phoneticPr fontId="4" type="noConversion"/>
  </si>
  <si>
    <t>㈜에스원</t>
    <phoneticPr fontId="4" type="noConversion"/>
  </si>
  <si>
    <t>케이티</t>
    <phoneticPr fontId="4" type="noConversion"/>
  </si>
  <si>
    <t>경기도 성남시 분당구 장미로100번길 9-1(야탑동, 1층)</t>
    <phoneticPr fontId="4" type="noConversion"/>
  </si>
  <si>
    <t>서울시 중구 세종대로 7길 25</t>
    <phoneticPr fontId="4" type="noConversion"/>
  </si>
  <si>
    <t>경기도 성남시 분당구 대왕판교로 287, 궁내빌딩 가동 301호</t>
    <phoneticPr fontId="4" type="noConversion"/>
  </si>
  <si>
    <t>충청남도 공주시 유구읍 유구마곡사로 136-23</t>
    <phoneticPr fontId="4" type="noConversion"/>
  </si>
  <si>
    <t>경기도 성남시 분당구 불정로 90(정자동)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</si>
</sst>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197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20" xfId="0" applyNumberFormat="1" applyFont="1" applyBorder="1" applyAlignment="1">
      <alignment horizontal="right" vertical="center" shrinkToFit="1"/>
    </xf>
    <xf numFmtId="0" fontId="17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41" fontId="20" fillId="0" borderId="30" xfId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9" xfId="0" applyNumberFormat="1" applyFont="1" applyFill="1" applyBorder="1" applyAlignment="1" applyProtection="1">
      <alignment horizontal="center" vertical="center"/>
    </xf>
    <xf numFmtId="0" fontId="24" fillId="0" borderId="41" xfId="0" applyNumberFormat="1" applyFont="1" applyFill="1" applyBorder="1" applyAlignment="1" applyProtection="1">
      <alignment horizontal="center" vertical="center"/>
    </xf>
    <xf numFmtId="177" fontId="8" fillId="0" borderId="42" xfId="0" quotePrefix="1" applyNumberFormat="1" applyFont="1" applyBorder="1" applyAlignment="1">
      <alignment horizontal="center" vertical="center" shrinkToFit="1"/>
    </xf>
    <xf numFmtId="178" fontId="9" fillId="0" borderId="42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center" vertical="center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left" vertical="center"/>
    </xf>
    <xf numFmtId="0" fontId="0" fillId="0" borderId="27" xfId="0" applyNumberFormat="1" applyFont="1" applyFill="1" applyBorder="1" applyAlignment="1" applyProtection="1">
      <alignment horizontal="center" vertical="center"/>
    </xf>
    <xf numFmtId="0" fontId="9" fillId="0" borderId="26" xfId="0" quotePrefix="1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/>
    <xf numFmtId="0" fontId="0" fillId="0" borderId="30" xfId="0" quotePrefix="1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>
      <alignment horizontal="center" vertical="center"/>
    </xf>
    <xf numFmtId="0" fontId="0" fillId="0" borderId="30" xfId="0" quotePrefix="1" applyNumberFormat="1" applyFont="1" applyFill="1" applyBorder="1" applyAlignment="1" applyProtection="1">
      <alignment horizontal="left" vertical="center"/>
    </xf>
    <xf numFmtId="0" fontId="0" fillId="0" borderId="30" xfId="0" applyNumberFormat="1" applyFont="1" applyFill="1" applyBorder="1" applyAlignment="1" applyProtection="1">
      <alignment vertical="center"/>
    </xf>
    <xf numFmtId="0" fontId="0" fillId="0" borderId="30" xfId="0" applyNumberFormat="1" applyFont="1" applyFill="1" applyBorder="1" applyAlignment="1" applyProtection="1"/>
    <xf numFmtId="0" fontId="0" fillId="0" borderId="31" xfId="0" applyNumberFormat="1" applyFont="1" applyFill="1" applyBorder="1" applyAlignment="1" applyProtection="1"/>
    <xf numFmtId="0" fontId="9" fillId="0" borderId="30" xfId="0" quotePrefix="1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0" fillId="0" borderId="30" xfId="0" quotePrefix="1" applyFont="1" applyFill="1" applyBorder="1" applyAlignment="1">
      <alignment horizontal="center" vertical="center"/>
    </xf>
    <xf numFmtId="41" fontId="9" fillId="0" borderId="42" xfId="1" applyFont="1" applyFill="1" applyBorder="1" applyAlignment="1" applyProtection="1">
      <alignment horizontal="center" vertical="center"/>
    </xf>
    <xf numFmtId="177" fontId="26" fillId="0" borderId="28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176" fontId="3" fillId="0" borderId="30" xfId="1" applyNumberFormat="1" applyFont="1" applyFill="1" applyBorder="1" applyAlignment="1">
      <alignment horizontal="center" vertical="center"/>
    </xf>
    <xf numFmtId="41" fontId="3" fillId="0" borderId="30" xfId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49" fontId="8" fillId="4" borderId="43" xfId="0" applyNumberFormat="1" applyFont="1" applyFill="1" applyBorder="1" applyAlignment="1" applyProtection="1">
      <alignment horizontal="center" vertical="center"/>
    </xf>
    <xf numFmtId="0" fontId="8" fillId="4" borderId="44" xfId="0" applyNumberFormat="1" applyFont="1" applyFill="1" applyBorder="1" applyAlignment="1" applyProtection="1">
      <alignment horizontal="center" vertical="center"/>
    </xf>
    <xf numFmtId="49" fontId="8" fillId="4" borderId="45" xfId="0" applyNumberFormat="1" applyFont="1" applyFill="1" applyBorder="1" applyAlignment="1" applyProtection="1">
      <alignment horizontal="center" vertical="center"/>
    </xf>
    <xf numFmtId="0" fontId="8" fillId="4" borderId="46" xfId="0" applyNumberFormat="1" applyFont="1" applyFill="1" applyBorder="1" applyAlignment="1" applyProtection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/>
    </xf>
    <xf numFmtId="49" fontId="8" fillId="4" borderId="48" xfId="0" applyNumberFormat="1" applyFont="1" applyFill="1" applyBorder="1" applyAlignment="1" applyProtection="1">
      <alignment horizontal="center" vertical="center"/>
    </xf>
    <xf numFmtId="0" fontId="8" fillId="4" borderId="49" xfId="0" applyNumberFormat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49" fontId="8" fillId="4" borderId="5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3" xfId="0" applyNumberFormat="1" applyFont="1" applyFill="1" applyBorder="1" applyAlignment="1" applyProtection="1">
      <alignment horizontal="center" vertical="center" shrinkToFit="1"/>
    </xf>
    <xf numFmtId="49" fontId="8" fillId="4" borderId="50" xfId="0" applyNumberFormat="1" applyFont="1" applyFill="1" applyBorder="1" applyAlignment="1" applyProtection="1">
      <alignment horizontal="center" vertical="center" shrinkToFit="1"/>
    </xf>
    <xf numFmtId="49" fontId="8" fillId="4" borderId="43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50" xfId="1" applyFont="1" applyFill="1" applyBorder="1" applyAlignment="1" applyProtection="1">
      <alignment horizontal="center" vertical="center"/>
    </xf>
    <xf numFmtId="41" fontId="8" fillId="4" borderId="43" xfId="1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4" fillId="0" borderId="43" xfId="11" applyFont="1" applyFill="1" applyBorder="1" applyAlignment="1">
      <alignment horizontal="center" vertical="center" shrinkToFit="1"/>
    </xf>
    <xf numFmtId="179" fontId="8" fillId="0" borderId="43" xfId="12" applyNumberFormat="1" applyFont="1" applyFill="1" applyBorder="1" applyAlignment="1">
      <alignment vertical="center" wrapText="1"/>
    </xf>
    <xf numFmtId="38" fontId="24" fillId="0" borderId="43" xfId="2" applyNumberFormat="1" applyFont="1" applyFill="1" applyBorder="1" applyAlignment="1">
      <alignment horizontal="center" vertical="center"/>
    </xf>
    <xf numFmtId="178" fontId="24" fillId="0" borderId="43" xfId="0" applyNumberFormat="1" applyFont="1" applyFill="1" applyBorder="1" applyAlignment="1">
      <alignment horizontal="center" vertical="center"/>
    </xf>
    <xf numFmtId="177" fontId="8" fillId="0" borderId="43" xfId="0" applyNumberFormat="1" applyFont="1" applyFill="1" applyBorder="1" applyAlignment="1">
      <alignment horizontal="center" vertical="center"/>
    </xf>
    <xf numFmtId="178" fontId="8" fillId="0" borderId="43" xfId="0" applyNumberFormat="1" applyFont="1" applyFill="1" applyBorder="1" applyAlignment="1">
      <alignment horizontal="center" vertical="center"/>
    </xf>
    <xf numFmtId="177" fontId="8" fillId="0" borderId="44" xfId="0" applyNumberFormat="1" applyFont="1" applyFill="1" applyBorder="1" applyAlignment="1">
      <alignment horizontal="left" vertical="center" shrinkToFit="1"/>
    </xf>
    <xf numFmtId="177" fontId="8" fillId="0" borderId="45" xfId="0" applyNumberFormat="1" applyFont="1" applyFill="1" applyBorder="1" applyAlignment="1">
      <alignment horizontal="left" vertical="center" shrinkToFit="1"/>
    </xf>
    <xf numFmtId="0" fontId="25" fillId="0" borderId="45" xfId="0" applyFont="1" applyFill="1" applyBorder="1" applyAlignment="1">
      <alignment horizontal="left" vertical="center"/>
    </xf>
    <xf numFmtId="177" fontId="8" fillId="0" borderId="45" xfId="0" applyNumberFormat="1" applyFont="1" applyFill="1" applyBorder="1" applyAlignment="1">
      <alignment horizontal="center" vertical="center" shrinkToFit="1"/>
    </xf>
    <xf numFmtId="177" fontId="8" fillId="0" borderId="44" xfId="0" applyNumberFormat="1" applyFont="1" applyFill="1" applyBorder="1" applyAlignment="1">
      <alignment horizontal="left" vertical="center" wrapText="1" shrinkToFit="1"/>
    </xf>
    <xf numFmtId="177" fontId="8" fillId="0" borderId="46" xfId="0" applyNumberFormat="1" applyFont="1" applyFill="1" applyBorder="1" applyAlignment="1">
      <alignment horizontal="left" vertical="center" shrinkToFit="1"/>
    </xf>
    <xf numFmtId="0" fontId="24" fillId="0" borderId="47" xfId="11" applyFont="1" applyFill="1" applyBorder="1" applyAlignment="1">
      <alignment horizontal="center" vertical="center" shrinkToFit="1"/>
    </xf>
    <xf numFmtId="179" fontId="8" fillId="0" borderId="47" xfId="12" applyNumberFormat="1" applyFont="1" applyFill="1" applyBorder="1" applyAlignment="1">
      <alignment vertical="center" wrapText="1"/>
    </xf>
    <xf numFmtId="177" fontId="8" fillId="0" borderId="48" xfId="0" applyNumberFormat="1" applyFont="1" applyFill="1" applyBorder="1" applyAlignment="1">
      <alignment horizontal="left" vertical="center" shrinkToFit="1"/>
    </xf>
    <xf numFmtId="177" fontId="8" fillId="0" borderId="49" xfId="0" applyNumberFormat="1" applyFont="1" applyFill="1" applyBorder="1" applyAlignment="1">
      <alignment horizontal="left" vertical="center" shrinkToFit="1"/>
    </xf>
    <xf numFmtId="0" fontId="24" fillId="0" borderId="50" xfId="11" applyFont="1" applyFill="1" applyBorder="1" applyAlignment="1">
      <alignment horizontal="center" vertical="center" shrinkToFit="1"/>
    </xf>
    <xf numFmtId="179" fontId="8" fillId="0" borderId="50" xfId="12" applyNumberFormat="1" applyFont="1" applyFill="1" applyBorder="1" applyAlignment="1">
      <alignment vertical="center" wrapText="1"/>
    </xf>
    <xf numFmtId="38" fontId="24" fillId="0" borderId="50" xfId="2" applyNumberFormat="1" applyFont="1" applyFill="1" applyBorder="1" applyAlignment="1">
      <alignment horizontal="center" vertical="center"/>
    </xf>
    <xf numFmtId="178" fontId="24" fillId="0" borderId="50" xfId="0" applyNumberFormat="1" applyFont="1" applyFill="1" applyBorder="1" applyAlignment="1">
      <alignment horizontal="center" vertical="center"/>
    </xf>
    <xf numFmtId="177" fontId="8" fillId="0" borderId="50" xfId="0" applyNumberFormat="1" applyFont="1" applyFill="1" applyBorder="1" applyAlignment="1">
      <alignment horizontal="center" vertical="center"/>
    </xf>
    <xf numFmtId="177" fontId="8" fillId="0" borderId="51" xfId="0" applyNumberFormat="1" applyFont="1" applyFill="1" applyBorder="1" applyAlignment="1">
      <alignment horizontal="left" vertical="center" shrinkToFit="1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 wrapText="1"/>
    </xf>
    <xf numFmtId="49" fontId="8" fillId="2" borderId="57" xfId="0" applyNumberFormat="1" applyFont="1" applyFill="1" applyBorder="1" applyAlignment="1" applyProtection="1">
      <alignment horizontal="center" vertical="center"/>
    </xf>
    <xf numFmtId="178" fontId="8" fillId="0" borderId="47" xfId="0" applyNumberFormat="1" applyFont="1" applyFill="1" applyBorder="1" applyAlignment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 shrinkToFit="1"/>
    </xf>
    <xf numFmtId="41" fontId="8" fillId="4" borderId="47" xfId="1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>
      <alignment horizontal="center" vertical="center" shrinkToFit="1"/>
    </xf>
    <xf numFmtId="177" fontId="8" fillId="0" borderId="47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20" fillId="3" borderId="32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176" fontId="20" fillId="3" borderId="33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20" fillId="4" borderId="47" xfId="0" applyFont="1" applyFill="1" applyBorder="1" applyAlignment="1">
      <alignment horizontal="center" vertical="center"/>
    </xf>
    <xf numFmtId="176" fontId="20" fillId="4" borderId="47" xfId="0" applyNumberFormat="1" applyFont="1" applyFill="1" applyBorder="1" applyAlignment="1">
      <alignment horizontal="right" vertical="center" wrapText="1"/>
    </xf>
    <xf numFmtId="0" fontId="20" fillId="4" borderId="48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 shrinkToFit="1"/>
    </xf>
    <xf numFmtId="0" fontId="20" fillId="4" borderId="47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4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quotePrefix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justify" vertical="center" wrapText="1"/>
    </xf>
    <xf numFmtId="0" fontId="12" fillId="0" borderId="53" xfId="0" applyFont="1" applyBorder="1" applyAlignment="1">
      <alignment horizontal="justify" vertical="center" wrapText="1"/>
    </xf>
    <xf numFmtId="0" fontId="12" fillId="0" borderId="54" xfId="0" applyFont="1" applyBorder="1" applyAlignment="1">
      <alignment horizontal="justify"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49" fontId="8" fillId="2" borderId="34" xfId="0" applyNumberFormat="1" applyFont="1" applyFill="1" applyBorder="1" applyAlignment="1" applyProtection="1">
      <alignment horizontal="center" vertical="center"/>
    </xf>
    <xf numFmtId="49" fontId="8" fillId="2" borderId="35" xfId="0" applyNumberFormat="1" applyFont="1" applyFill="1" applyBorder="1" applyAlignment="1" applyProtection="1">
      <alignment horizontal="center" vertical="center"/>
    </xf>
    <xf numFmtId="49" fontId="8" fillId="2" borderId="36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33" xfId="0" applyNumberFormat="1" applyFont="1" applyFill="1" applyBorder="1" applyAlignment="1" applyProtection="1">
      <alignment horizontal="center" vertic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0" fontId="8" fillId="2" borderId="32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  <xf numFmtId="178" fontId="24" fillId="0" borderId="47" xfId="0" applyNumberFormat="1" applyFont="1" applyFill="1" applyBorder="1" applyAlignment="1">
      <alignment horizontal="center" vertical="center"/>
    </xf>
    <xf numFmtId="177" fontId="8" fillId="0" borderId="58" xfId="0" applyNumberFormat="1" applyFont="1" applyFill="1" applyBorder="1" applyAlignment="1">
      <alignment horizontal="center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topLeftCell="B1" zoomScale="85" zoomScaleNormal="85" workbookViewId="0">
      <selection activeCell="C17" sqref="C1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7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56" t="s">
        <v>67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24.75" customHeight="1" thickBot="1">
      <c r="A2" s="72" t="s">
        <v>68</v>
      </c>
      <c r="B2" s="73" t="s">
        <v>48</v>
      </c>
      <c r="C2" s="73" t="s">
        <v>69</v>
      </c>
      <c r="D2" s="73" t="s">
        <v>70</v>
      </c>
      <c r="E2" s="73" t="s">
        <v>71</v>
      </c>
      <c r="F2" s="73" t="s">
        <v>72</v>
      </c>
      <c r="G2" s="73" t="s">
        <v>73</v>
      </c>
      <c r="H2" s="73" t="s">
        <v>74</v>
      </c>
      <c r="I2" s="74" t="s">
        <v>49</v>
      </c>
      <c r="J2" s="74" t="s">
        <v>75</v>
      </c>
      <c r="K2" s="74" t="s">
        <v>76</v>
      </c>
      <c r="L2" s="75" t="s">
        <v>1</v>
      </c>
    </row>
    <row r="3" spans="1:12" ht="31.5" customHeight="1" thickTop="1" thickBot="1">
      <c r="A3" s="80" t="s">
        <v>155</v>
      </c>
      <c r="B3" s="81" t="s">
        <v>166</v>
      </c>
      <c r="C3" s="76" t="s">
        <v>156</v>
      </c>
      <c r="D3" s="81"/>
      <c r="E3" s="82"/>
      <c r="F3" s="83"/>
      <c r="G3" s="81"/>
      <c r="H3" s="84"/>
      <c r="I3" s="134"/>
      <c r="J3" s="43"/>
      <c r="K3" s="43"/>
      <c r="L3" s="85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30" sqref="C30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58" t="s">
        <v>94</v>
      </c>
      <c r="B1" s="158"/>
      <c r="C1" s="158"/>
      <c r="D1" s="158"/>
      <c r="E1" s="158"/>
      <c r="F1" s="158"/>
      <c r="G1" s="158"/>
      <c r="H1" s="158"/>
      <c r="I1" s="158"/>
    </row>
    <row r="2" spans="1:9" ht="26.25" thickBot="1">
      <c r="A2" s="159"/>
      <c r="B2" s="159"/>
      <c r="C2" s="38"/>
      <c r="D2" s="38"/>
      <c r="E2" s="38"/>
      <c r="F2" s="38"/>
      <c r="G2" s="38"/>
      <c r="H2" s="38"/>
      <c r="I2" s="47" t="s">
        <v>3</v>
      </c>
    </row>
    <row r="3" spans="1:9" ht="26.25" customHeight="1">
      <c r="A3" s="193" t="s">
        <v>4</v>
      </c>
      <c r="B3" s="191" t="s">
        <v>5</v>
      </c>
      <c r="C3" s="191" t="s">
        <v>77</v>
      </c>
      <c r="D3" s="191" t="s">
        <v>96</v>
      </c>
      <c r="E3" s="187" t="s">
        <v>99</v>
      </c>
      <c r="F3" s="188"/>
      <c r="G3" s="187" t="s">
        <v>100</v>
      </c>
      <c r="H3" s="188"/>
      <c r="I3" s="189" t="s">
        <v>95</v>
      </c>
    </row>
    <row r="4" spans="1:9" ht="28.5" customHeight="1" thickBot="1">
      <c r="A4" s="194"/>
      <c r="B4" s="192"/>
      <c r="C4" s="192"/>
      <c r="D4" s="192"/>
      <c r="E4" s="50" t="s">
        <v>97</v>
      </c>
      <c r="F4" s="50" t="s">
        <v>98</v>
      </c>
      <c r="G4" s="50" t="s">
        <v>97</v>
      </c>
      <c r="H4" s="50" t="s">
        <v>98</v>
      </c>
      <c r="I4" s="190"/>
    </row>
    <row r="5" spans="1:9" ht="28.5" customHeight="1" thickTop="1" thickBot="1">
      <c r="A5" s="51"/>
      <c r="B5" s="52" t="s">
        <v>105</v>
      </c>
      <c r="C5" s="53"/>
      <c r="D5" s="53"/>
      <c r="E5" s="77"/>
      <c r="F5" s="53"/>
      <c r="G5" s="77"/>
      <c r="H5" s="53"/>
      <c r="I5" s="78"/>
    </row>
    <row r="6" spans="1:9">
      <c r="C6" s="48"/>
      <c r="D6" s="48"/>
      <c r="E6" s="48"/>
      <c r="F6" s="48"/>
      <c r="G6" s="48"/>
      <c r="H6" s="48"/>
      <c r="I6" s="49"/>
    </row>
    <row r="7" spans="1:9">
      <c r="A7" s="2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14" sqref="C14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144" customWidth="1"/>
    <col min="6" max="6" width="12.44140625" style="150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56" t="s">
        <v>85</v>
      </c>
      <c r="B1" s="156"/>
      <c r="C1" s="156"/>
      <c r="D1" s="156"/>
      <c r="E1" s="156"/>
      <c r="F1" s="156"/>
      <c r="G1" s="156"/>
      <c r="H1" s="156"/>
      <c r="I1" s="156"/>
    </row>
    <row r="2" spans="1:12" ht="24">
      <c r="A2" s="139" t="s">
        <v>47</v>
      </c>
      <c r="B2" s="140" t="s">
        <v>48</v>
      </c>
      <c r="C2" s="141" t="s">
        <v>64</v>
      </c>
      <c r="D2" s="141" t="s">
        <v>0</v>
      </c>
      <c r="E2" s="143" t="s">
        <v>65</v>
      </c>
      <c r="F2" s="148" t="s">
        <v>49</v>
      </c>
      <c r="G2" s="141" t="s">
        <v>50</v>
      </c>
      <c r="H2" s="141" t="s">
        <v>51</v>
      </c>
      <c r="I2" s="142" t="s">
        <v>1</v>
      </c>
    </row>
    <row r="3" spans="1:12" s="138" customFormat="1" ht="24.95" customHeight="1" thickBot="1">
      <c r="A3" s="151" t="s">
        <v>167</v>
      </c>
      <c r="B3" s="152" t="s">
        <v>166</v>
      </c>
      <c r="C3" s="145" t="s">
        <v>168</v>
      </c>
      <c r="D3" s="145" t="s">
        <v>157</v>
      </c>
      <c r="E3" s="146">
        <v>2196</v>
      </c>
      <c r="F3" s="149" t="s">
        <v>158</v>
      </c>
      <c r="G3" s="145" t="s">
        <v>169</v>
      </c>
      <c r="H3" s="145" t="s">
        <v>170</v>
      </c>
      <c r="I3" s="147"/>
      <c r="J3" s="136"/>
      <c r="K3" s="137"/>
      <c r="L3" s="136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D11" sqref="D1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04"/>
    <col min="11" max="11" width="11.6640625" style="9" customWidth="1"/>
    <col min="12" max="12" width="11.33203125" style="8" bestFit="1" customWidth="1"/>
  </cols>
  <sheetData>
    <row r="1" spans="1:13" ht="26.25" thickBot="1">
      <c r="A1" s="157" t="s">
        <v>91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ht="27" customHeight="1" thickBot="1">
      <c r="A2" s="21" t="s">
        <v>47</v>
      </c>
      <c r="B2" s="22" t="s">
        <v>48</v>
      </c>
      <c r="C2" s="23" t="s">
        <v>90</v>
      </c>
      <c r="D2" s="23" t="s">
        <v>89</v>
      </c>
      <c r="E2" s="23" t="s">
        <v>0</v>
      </c>
      <c r="F2" s="22" t="s">
        <v>101</v>
      </c>
      <c r="G2" s="22" t="s">
        <v>88</v>
      </c>
      <c r="H2" s="22" t="s">
        <v>87</v>
      </c>
      <c r="I2" s="22" t="s">
        <v>86</v>
      </c>
      <c r="J2" s="102" t="s">
        <v>49</v>
      </c>
      <c r="K2" s="23" t="s">
        <v>50</v>
      </c>
      <c r="L2" s="23" t="s">
        <v>51</v>
      </c>
      <c r="M2" s="24" t="s">
        <v>1</v>
      </c>
    </row>
    <row r="3" spans="1:13" ht="27" customHeight="1" thickTop="1" thickBot="1">
      <c r="A3" s="40">
        <v>2021</v>
      </c>
      <c r="B3" s="41" t="s">
        <v>166</v>
      </c>
      <c r="C3" s="76" t="s">
        <v>160</v>
      </c>
      <c r="D3" s="43"/>
      <c r="E3" s="43"/>
      <c r="F3" s="44"/>
      <c r="G3" s="44"/>
      <c r="H3" s="44"/>
      <c r="I3" s="44"/>
      <c r="J3" s="103"/>
      <c r="K3" s="42"/>
      <c r="L3" s="42"/>
      <c r="M3" s="45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58" t="s">
        <v>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6.25" thickBot="1">
      <c r="A2" s="159"/>
      <c r="B2" s="159"/>
      <c r="C2" s="38"/>
      <c r="D2" s="38"/>
      <c r="E2" s="38"/>
      <c r="F2" s="57"/>
      <c r="G2" s="57"/>
      <c r="H2" s="57"/>
      <c r="I2" s="57"/>
      <c r="J2" s="160" t="s">
        <v>3</v>
      </c>
      <c r="K2" s="160"/>
    </row>
    <row r="3" spans="1:11" ht="22.5" customHeight="1" thickBot="1">
      <c r="A3" s="54" t="s">
        <v>4</v>
      </c>
      <c r="B3" s="55" t="s">
        <v>5</v>
      </c>
      <c r="C3" s="55" t="s">
        <v>0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55" t="s">
        <v>12</v>
      </c>
      <c r="K3" s="56" t="s">
        <v>1</v>
      </c>
    </row>
    <row r="4" spans="1:11" ht="26.25" customHeight="1" thickTop="1" thickBot="1">
      <c r="A4" s="64"/>
      <c r="B4" s="71" t="s">
        <v>159</v>
      </c>
      <c r="C4" s="65"/>
      <c r="D4" s="66"/>
      <c r="E4" s="66"/>
      <c r="F4" s="67"/>
      <c r="G4" s="68"/>
      <c r="H4" s="69"/>
      <c r="I4" s="69"/>
      <c r="J4" s="69"/>
      <c r="K4" s="7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58" t="s">
        <v>23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6.25" thickBot="1">
      <c r="A2" s="159"/>
      <c r="B2" s="159"/>
      <c r="C2" s="38"/>
      <c r="D2" s="38"/>
      <c r="E2" s="38"/>
      <c r="F2" s="57"/>
      <c r="G2" s="57"/>
      <c r="H2" s="57"/>
      <c r="I2" s="57"/>
      <c r="J2" s="160" t="s">
        <v>3</v>
      </c>
      <c r="K2" s="160"/>
    </row>
    <row r="3" spans="1:11" ht="22.5" customHeight="1" thickBot="1">
      <c r="A3" s="54" t="s">
        <v>4</v>
      </c>
      <c r="B3" s="55" t="s">
        <v>5</v>
      </c>
      <c r="C3" s="55" t="s">
        <v>0</v>
      </c>
      <c r="D3" s="55" t="s">
        <v>8</v>
      </c>
      <c r="E3" s="55" t="s">
        <v>24</v>
      </c>
      <c r="F3" s="55" t="s">
        <v>20</v>
      </c>
      <c r="G3" s="55" t="s">
        <v>25</v>
      </c>
      <c r="H3" s="55" t="s">
        <v>28</v>
      </c>
      <c r="I3" s="55" t="s">
        <v>26</v>
      </c>
      <c r="J3" s="55" t="s">
        <v>27</v>
      </c>
      <c r="K3" s="56" t="s">
        <v>1</v>
      </c>
    </row>
    <row r="4" spans="1:11" ht="26.25" customHeight="1" thickTop="1" thickBot="1">
      <c r="A4" s="58"/>
      <c r="B4" s="63" t="s">
        <v>104</v>
      </c>
      <c r="C4" s="59"/>
      <c r="D4" s="60"/>
      <c r="E4" s="60"/>
      <c r="F4" s="61"/>
      <c r="G4" s="60"/>
      <c r="H4" s="60"/>
      <c r="I4" s="60"/>
      <c r="J4" s="60"/>
      <c r="K4" s="62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A4" sqref="A4:A14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58" t="s">
        <v>13</v>
      </c>
      <c r="B1" s="158"/>
      <c r="C1" s="158"/>
      <c r="D1" s="158"/>
      <c r="E1" s="158"/>
      <c r="F1" s="158"/>
      <c r="G1" s="158"/>
      <c r="H1" s="158"/>
      <c r="I1" s="158"/>
    </row>
    <row r="2" spans="1:9" ht="26.25" thickBot="1">
      <c r="A2" s="46"/>
      <c r="B2" s="46"/>
      <c r="C2" s="38"/>
      <c r="D2" s="38"/>
      <c r="E2" s="38"/>
      <c r="F2" s="57"/>
      <c r="G2" s="57"/>
      <c r="H2" s="160" t="s">
        <v>3</v>
      </c>
      <c r="I2" s="160"/>
    </row>
    <row r="3" spans="1:9" ht="29.25" customHeight="1" thickBot="1">
      <c r="A3" s="127" t="s">
        <v>5</v>
      </c>
      <c r="B3" s="128" t="s">
        <v>30</v>
      </c>
      <c r="C3" s="128" t="s">
        <v>14</v>
      </c>
      <c r="D3" s="128" t="s">
        <v>15</v>
      </c>
      <c r="E3" s="128" t="s">
        <v>16</v>
      </c>
      <c r="F3" s="128" t="s">
        <v>17</v>
      </c>
      <c r="G3" s="129" t="s">
        <v>66</v>
      </c>
      <c r="H3" s="128" t="s">
        <v>29</v>
      </c>
      <c r="I3" s="130" t="s">
        <v>18</v>
      </c>
    </row>
    <row r="4" spans="1:9" ht="29.25" customHeight="1" thickTop="1">
      <c r="A4" s="120" t="s">
        <v>121</v>
      </c>
      <c r="B4" s="121" t="s">
        <v>123</v>
      </c>
      <c r="C4" s="122">
        <v>6895680</v>
      </c>
      <c r="D4" s="123" t="s">
        <v>128</v>
      </c>
      <c r="E4" s="124" t="s">
        <v>124</v>
      </c>
      <c r="F4" s="125" t="s">
        <v>126</v>
      </c>
      <c r="G4" s="125" t="s">
        <v>171</v>
      </c>
      <c r="H4" s="125" t="s">
        <v>172</v>
      </c>
      <c r="I4" s="126"/>
    </row>
    <row r="5" spans="1:9" ht="29.25" customHeight="1">
      <c r="A5" s="111" t="s">
        <v>122</v>
      </c>
      <c r="B5" s="105" t="s">
        <v>123</v>
      </c>
      <c r="C5" s="106">
        <v>3000000</v>
      </c>
      <c r="D5" s="107" t="s">
        <v>129</v>
      </c>
      <c r="E5" s="108" t="s">
        <v>125</v>
      </c>
      <c r="F5" s="109" t="s">
        <v>127</v>
      </c>
      <c r="G5" s="125" t="s">
        <v>172</v>
      </c>
      <c r="H5" s="125" t="s">
        <v>172</v>
      </c>
      <c r="I5" s="112"/>
    </row>
    <row r="6" spans="1:9" ht="29.25" customHeight="1">
      <c r="A6" s="111" t="s">
        <v>120</v>
      </c>
      <c r="B6" s="105" t="s">
        <v>119</v>
      </c>
      <c r="C6" s="106">
        <v>2160000</v>
      </c>
      <c r="D6" s="107" t="s">
        <v>130</v>
      </c>
      <c r="E6" s="108" t="s">
        <v>125</v>
      </c>
      <c r="F6" s="109" t="s">
        <v>127</v>
      </c>
      <c r="G6" s="125" t="s">
        <v>172</v>
      </c>
      <c r="H6" s="125" t="s">
        <v>172</v>
      </c>
      <c r="I6" s="112"/>
    </row>
    <row r="7" spans="1:9" ht="29.25" customHeight="1">
      <c r="A7" s="111" t="s">
        <v>102</v>
      </c>
      <c r="B7" s="105" t="s">
        <v>107</v>
      </c>
      <c r="C7" s="106">
        <f>(38500*12)+(242000*12)</f>
        <v>3366000</v>
      </c>
      <c r="D7" s="107" t="s">
        <v>130</v>
      </c>
      <c r="E7" s="108" t="s">
        <v>125</v>
      </c>
      <c r="F7" s="109" t="s">
        <v>127</v>
      </c>
      <c r="G7" s="125" t="s">
        <v>172</v>
      </c>
      <c r="H7" s="125" t="s">
        <v>172</v>
      </c>
      <c r="I7" s="112"/>
    </row>
    <row r="8" spans="1:9" ht="29.25" customHeight="1">
      <c r="A8" s="111" t="s">
        <v>106</v>
      </c>
      <c r="B8" s="105" t="s">
        <v>108</v>
      </c>
      <c r="C8" s="106">
        <v>3234000</v>
      </c>
      <c r="D8" s="107" t="s">
        <v>130</v>
      </c>
      <c r="E8" s="108" t="s">
        <v>125</v>
      </c>
      <c r="F8" s="109" t="s">
        <v>127</v>
      </c>
      <c r="G8" s="125" t="s">
        <v>172</v>
      </c>
      <c r="H8" s="125" t="s">
        <v>172</v>
      </c>
      <c r="I8" s="112"/>
    </row>
    <row r="9" spans="1:9" ht="29.25" customHeight="1">
      <c r="A9" s="111" t="s">
        <v>116</v>
      </c>
      <c r="B9" s="105" t="s">
        <v>109</v>
      </c>
      <c r="C9" s="106">
        <v>10576440</v>
      </c>
      <c r="D9" s="107" t="s">
        <v>130</v>
      </c>
      <c r="E9" s="108" t="s">
        <v>125</v>
      </c>
      <c r="F9" s="109" t="s">
        <v>127</v>
      </c>
      <c r="G9" s="125" t="s">
        <v>172</v>
      </c>
      <c r="H9" s="125" t="s">
        <v>172</v>
      </c>
      <c r="I9" s="112"/>
    </row>
    <row r="10" spans="1:9" ht="29.25" customHeight="1">
      <c r="A10" s="111" t="s">
        <v>117</v>
      </c>
      <c r="B10" s="105" t="s">
        <v>110</v>
      </c>
      <c r="C10" s="106">
        <v>1620000</v>
      </c>
      <c r="D10" s="107" t="s">
        <v>131</v>
      </c>
      <c r="E10" s="108" t="s">
        <v>125</v>
      </c>
      <c r="F10" s="109" t="s">
        <v>127</v>
      </c>
      <c r="G10" s="125" t="s">
        <v>172</v>
      </c>
      <c r="H10" s="125" t="s">
        <v>172</v>
      </c>
      <c r="I10" s="113"/>
    </row>
    <row r="11" spans="1:9" ht="29.25" customHeight="1">
      <c r="A11" s="111" t="s">
        <v>111</v>
      </c>
      <c r="B11" s="105" t="s">
        <v>112</v>
      </c>
      <c r="C11" s="106">
        <f>4300*6780</f>
        <v>29154000</v>
      </c>
      <c r="D11" s="107" t="s">
        <v>132</v>
      </c>
      <c r="E11" s="108" t="s">
        <v>125</v>
      </c>
      <c r="F11" s="109" t="s">
        <v>127</v>
      </c>
      <c r="G11" s="125" t="s">
        <v>172</v>
      </c>
      <c r="H11" s="125" t="s">
        <v>172</v>
      </c>
      <c r="I11" s="114"/>
    </row>
    <row r="12" spans="1:9" ht="29.25" customHeight="1">
      <c r="A12" s="115" t="s">
        <v>103</v>
      </c>
      <c r="B12" s="105" t="s">
        <v>118</v>
      </c>
      <c r="C12" s="106">
        <v>276565750</v>
      </c>
      <c r="D12" s="110" t="s">
        <v>133</v>
      </c>
      <c r="E12" s="108" t="s">
        <v>125</v>
      </c>
      <c r="F12" s="109" t="s">
        <v>127</v>
      </c>
      <c r="G12" s="125" t="s">
        <v>172</v>
      </c>
      <c r="H12" s="125" t="s">
        <v>172</v>
      </c>
      <c r="I12" s="112"/>
    </row>
    <row r="13" spans="1:9" ht="29.25" customHeight="1">
      <c r="A13" s="111" t="s">
        <v>113</v>
      </c>
      <c r="B13" s="105" t="s">
        <v>114</v>
      </c>
      <c r="C13" s="106">
        <f>48000*226</f>
        <v>10848000</v>
      </c>
      <c r="D13" s="107" t="s">
        <v>132</v>
      </c>
      <c r="E13" s="108" t="s">
        <v>125</v>
      </c>
      <c r="F13" s="109" t="s">
        <v>127</v>
      </c>
      <c r="G13" s="125" t="s">
        <v>172</v>
      </c>
      <c r="H13" s="125" t="s">
        <v>172</v>
      </c>
      <c r="I13" s="114"/>
    </row>
    <row r="14" spans="1:9" ht="29.25" customHeight="1" thickBot="1">
      <c r="A14" s="116" t="s">
        <v>115</v>
      </c>
      <c r="B14" s="117" t="s">
        <v>110</v>
      </c>
      <c r="C14" s="118">
        <f>135000*2*12</f>
        <v>3240000</v>
      </c>
      <c r="D14" s="131" t="s">
        <v>134</v>
      </c>
      <c r="E14" s="195" t="s">
        <v>125</v>
      </c>
      <c r="F14" s="135" t="s">
        <v>127</v>
      </c>
      <c r="G14" s="196" t="s">
        <v>172</v>
      </c>
      <c r="H14" s="196" t="s">
        <v>172</v>
      </c>
      <c r="I14" s="119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B4" sqref="B4:B14"/>
    </sheetView>
  </sheetViews>
  <sheetFormatPr defaultRowHeight="13.5"/>
  <cols>
    <col min="1" max="1" width="15.109375" style="2" bestFit="1" customWidth="1"/>
    <col min="2" max="2" width="31.5546875" style="99" customWidth="1"/>
    <col min="3" max="3" width="11.77734375" style="99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58" t="s">
        <v>19</v>
      </c>
      <c r="B1" s="158"/>
      <c r="C1" s="158"/>
      <c r="D1" s="158"/>
      <c r="E1" s="158"/>
      <c r="F1" s="158"/>
      <c r="G1" s="158"/>
      <c r="H1" s="158"/>
      <c r="I1" s="158"/>
    </row>
    <row r="2" spans="1:9" ht="26.25" thickBot="1">
      <c r="A2" s="159"/>
      <c r="B2" s="159"/>
      <c r="C2" s="95"/>
      <c r="D2" s="38"/>
      <c r="E2" s="38"/>
      <c r="F2" s="38"/>
      <c r="G2" s="38"/>
      <c r="H2" s="38"/>
      <c r="I2" s="47" t="s">
        <v>82</v>
      </c>
    </row>
    <row r="3" spans="1:9" ht="26.25" customHeight="1" thickBot="1">
      <c r="A3" s="54" t="s">
        <v>4</v>
      </c>
      <c r="B3" s="96" t="s">
        <v>5</v>
      </c>
      <c r="C3" s="96" t="s">
        <v>77</v>
      </c>
      <c r="D3" s="55" t="s">
        <v>78</v>
      </c>
      <c r="E3" s="55" t="s">
        <v>83</v>
      </c>
      <c r="F3" s="55" t="s">
        <v>79</v>
      </c>
      <c r="G3" s="55" t="s">
        <v>80</v>
      </c>
      <c r="H3" s="55" t="s">
        <v>81</v>
      </c>
      <c r="I3" s="56" t="s">
        <v>92</v>
      </c>
    </row>
    <row r="4" spans="1:9" ht="26.25" customHeight="1" thickTop="1">
      <c r="A4" s="92" t="s">
        <v>136</v>
      </c>
      <c r="B4" s="97" t="s">
        <v>137</v>
      </c>
      <c r="C4" s="97" t="s">
        <v>148</v>
      </c>
      <c r="D4" s="100">
        <v>6895680</v>
      </c>
      <c r="E4" s="93"/>
      <c r="F4" s="100">
        <f>D4/12</f>
        <v>574640</v>
      </c>
      <c r="G4" s="93"/>
      <c r="H4" s="100">
        <v>574640</v>
      </c>
      <c r="I4" s="94"/>
    </row>
    <row r="5" spans="1:9" ht="26.25" customHeight="1">
      <c r="A5" s="87" t="s">
        <v>135</v>
      </c>
      <c r="B5" s="98" t="s">
        <v>138</v>
      </c>
      <c r="C5" s="98" t="s">
        <v>148</v>
      </c>
      <c r="D5" s="101">
        <v>3000000</v>
      </c>
      <c r="E5" s="86"/>
      <c r="F5" s="101">
        <f t="shared" ref="F5:F10" si="0">D5/12</f>
        <v>250000</v>
      </c>
      <c r="G5" s="86"/>
      <c r="H5" s="101">
        <v>250000</v>
      </c>
      <c r="I5" s="88"/>
    </row>
    <row r="6" spans="1:9" ht="26.25" customHeight="1">
      <c r="A6" s="87" t="s">
        <v>135</v>
      </c>
      <c r="B6" s="98" t="s">
        <v>139</v>
      </c>
      <c r="C6" s="98" t="s">
        <v>119</v>
      </c>
      <c r="D6" s="101">
        <v>2160000</v>
      </c>
      <c r="E6" s="86"/>
      <c r="F6" s="101">
        <f t="shared" si="0"/>
        <v>180000</v>
      </c>
      <c r="G6" s="86"/>
      <c r="H6" s="101">
        <v>180000</v>
      </c>
      <c r="I6" s="88"/>
    </row>
    <row r="7" spans="1:9" ht="26.25" customHeight="1">
      <c r="A7" s="87" t="s">
        <v>135</v>
      </c>
      <c r="B7" s="98" t="s">
        <v>140</v>
      </c>
      <c r="C7" s="98" t="s">
        <v>107</v>
      </c>
      <c r="D7" s="101">
        <v>3366000</v>
      </c>
      <c r="E7" s="86"/>
      <c r="F7" s="101">
        <f t="shared" si="0"/>
        <v>280500</v>
      </c>
      <c r="G7" s="86"/>
      <c r="H7" s="101">
        <v>280500</v>
      </c>
      <c r="I7" s="88"/>
    </row>
    <row r="8" spans="1:9" ht="26.25" customHeight="1">
      <c r="A8" s="87" t="s">
        <v>135</v>
      </c>
      <c r="B8" s="98" t="s">
        <v>141</v>
      </c>
      <c r="C8" s="98" t="s">
        <v>149</v>
      </c>
      <c r="D8" s="101">
        <v>3234000</v>
      </c>
      <c r="E8" s="86"/>
      <c r="F8" s="101">
        <f t="shared" si="0"/>
        <v>269500</v>
      </c>
      <c r="G8" s="86"/>
      <c r="H8" s="101">
        <v>269500</v>
      </c>
      <c r="I8" s="88"/>
    </row>
    <row r="9" spans="1:9" ht="26.25" customHeight="1">
      <c r="A9" s="87" t="s">
        <v>135</v>
      </c>
      <c r="B9" s="98" t="s">
        <v>142</v>
      </c>
      <c r="C9" s="98" t="s">
        <v>150</v>
      </c>
      <c r="D9" s="101">
        <v>10576440</v>
      </c>
      <c r="E9" s="86"/>
      <c r="F9" s="101">
        <f t="shared" si="0"/>
        <v>881370</v>
      </c>
      <c r="G9" s="86"/>
      <c r="H9" s="101">
        <v>881370</v>
      </c>
      <c r="I9" s="88"/>
    </row>
    <row r="10" spans="1:9" ht="26.25" customHeight="1">
      <c r="A10" s="87" t="s">
        <v>135</v>
      </c>
      <c r="B10" s="98" t="s">
        <v>143</v>
      </c>
      <c r="C10" s="98" t="s">
        <v>151</v>
      </c>
      <c r="D10" s="101">
        <v>1620000</v>
      </c>
      <c r="E10" s="86"/>
      <c r="F10" s="101">
        <f t="shared" si="0"/>
        <v>135000</v>
      </c>
      <c r="G10" s="86"/>
      <c r="H10" s="101">
        <v>135000</v>
      </c>
      <c r="I10" s="88"/>
    </row>
    <row r="11" spans="1:9" ht="26.25" customHeight="1">
      <c r="A11" s="87" t="s">
        <v>135</v>
      </c>
      <c r="B11" s="98" t="s">
        <v>144</v>
      </c>
      <c r="C11" s="98" t="s">
        <v>152</v>
      </c>
      <c r="D11" s="101">
        <v>29154000</v>
      </c>
      <c r="E11" s="86"/>
      <c r="F11" s="101">
        <v>1436800</v>
      </c>
      <c r="G11" s="86"/>
      <c r="H11" s="101">
        <v>1436800</v>
      </c>
      <c r="I11" s="88"/>
    </row>
    <row r="12" spans="1:9" ht="26.25" customHeight="1">
      <c r="A12" s="87" t="s">
        <v>135</v>
      </c>
      <c r="B12" s="98" t="s">
        <v>145</v>
      </c>
      <c r="C12" s="98" t="s">
        <v>153</v>
      </c>
      <c r="D12" s="101">
        <v>276565750</v>
      </c>
      <c r="E12" s="86"/>
      <c r="F12" s="101">
        <v>47096930</v>
      </c>
      <c r="G12" s="86"/>
      <c r="H12" s="101">
        <v>47096930</v>
      </c>
      <c r="I12" s="88"/>
    </row>
    <row r="13" spans="1:9" ht="26.25" customHeight="1">
      <c r="A13" s="87" t="s">
        <v>135</v>
      </c>
      <c r="B13" s="98" t="s">
        <v>146</v>
      </c>
      <c r="C13" s="98" t="s">
        <v>154</v>
      </c>
      <c r="D13" s="101">
        <v>10848000</v>
      </c>
      <c r="E13" s="86"/>
      <c r="F13" s="101">
        <v>1056000</v>
      </c>
      <c r="G13" s="86"/>
      <c r="H13" s="101">
        <v>1056000</v>
      </c>
      <c r="I13" s="88"/>
    </row>
    <row r="14" spans="1:9" ht="26.25" customHeight="1" thickBot="1">
      <c r="A14" s="89" t="s">
        <v>135</v>
      </c>
      <c r="B14" s="132" t="s">
        <v>147</v>
      </c>
      <c r="C14" s="132" t="s">
        <v>151</v>
      </c>
      <c r="D14" s="133">
        <v>3240000</v>
      </c>
      <c r="E14" s="90"/>
      <c r="F14" s="133">
        <f t="shared" ref="F14" si="1">D14/12</f>
        <v>270000</v>
      </c>
      <c r="G14" s="90"/>
      <c r="H14" s="133">
        <v>270000</v>
      </c>
      <c r="I14" s="91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workbookViewId="0">
      <selection activeCell="D54" sqref="D54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58" t="s">
        <v>21</v>
      </c>
      <c r="B1" s="158"/>
      <c r="C1" s="158"/>
      <c r="D1" s="158"/>
      <c r="E1" s="158"/>
    </row>
    <row r="2" spans="1:5" ht="26.25" thickBot="1">
      <c r="A2" s="17"/>
      <c r="B2" s="17"/>
      <c r="C2" s="1"/>
      <c r="D2" s="1"/>
      <c r="E2" s="39" t="s">
        <v>53</v>
      </c>
    </row>
    <row r="3" spans="1:5" ht="18.75" customHeight="1" thickTop="1">
      <c r="A3" s="161" t="s">
        <v>54</v>
      </c>
      <c r="B3" s="18" t="s">
        <v>55</v>
      </c>
      <c r="C3" s="164" t="s">
        <v>173</v>
      </c>
      <c r="D3" s="165"/>
      <c r="E3" s="166"/>
    </row>
    <row r="4" spans="1:5" ht="18.75" customHeight="1">
      <c r="A4" s="162"/>
      <c r="B4" s="19" t="s">
        <v>56</v>
      </c>
      <c r="C4" s="34">
        <v>1260000</v>
      </c>
      <c r="D4" s="26" t="s">
        <v>57</v>
      </c>
      <c r="E4" s="35">
        <v>1200000</v>
      </c>
    </row>
    <row r="5" spans="1:5" ht="18.75" customHeight="1">
      <c r="A5" s="162"/>
      <c r="B5" s="19" t="s">
        <v>58</v>
      </c>
      <c r="C5" s="27">
        <f>E4/C4*100%</f>
        <v>0.95238095238095233</v>
      </c>
      <c r="D5" s="26" t="s">
        <v>33</v>
      </c>
      <c r="E5" s="35">
        <f>E4</f>
        <v>1200000</v>
      </c>
    </row>
    <row r="6" spans="1:5" ht="18.75" customHeight="1">
      <c r="A6" s="162"/>
      <c r="B6" s="19" t="s">
        <v>32</v>
      </c>
      <c r="C6" s="28" t="s">
        <v>181</v>
      </c>
      <c r="D6" s="26" t="s">
        <v>84</v>
      </c>
      <c r="E6" s="36" t="s">
        <v>185</v>
      </c>
    </row>
    <row r="7" spans="1:5" ht="18.75" customHeight="1">
      <c r="A7" s="162"/>
      <c r="B7" s="19" t="s">
        <v>59</v>
      </c>
      <c r="C7" s="29" t="s">
        <v>161</v>
      </c>
      <c r="D7" s="26" t="s">
        <v>60</v>
      </c>
      <c r="E7" s="36" t="s">
        <v>186</v>
      </c>
    </row>
    <row r="8" spans="1:5" ht="18.75" customHeight="1">
      <c r="A8" s="162"/>
      <c r="B8" s="19" t="s">
        <v>61</v>
      </c>
      <c r="C8" s="29" t="s">
        <v>162</v>
      </c>
      <c r="D8" s="26" t="s">
        <v>35</v>
      </c>
      <c r="E8" s="30" t="s">
        <v>187</v>
      </c>
    </row>
    <row r="9" spans="1:5" ht="18.75" customHeight="1" thickBot="1">
      <c r="A9" s="163"/>
      <c r="B9" s="20" t="s">
        <v>62</v>
      </c>
      <c r="C9" s="31" t="s">
        <v>163</v>
      </c>
      <c r="D9" s="32" t="s">
        <v>63</v>
      </c>
      <c r="E9" s="33" t="s">
        <v>188</v>
      </c>
    </row>
    <row r="10" spans="1:5" ht="18.75" customHeight="1" thickTop="1">
      <c r="A10" s="161" t="s">
        <v>54</v>
      </c>
      <c r="B10" s="18" t="s">
        <v>55</v>
      </c>
      <c r="C10" s="164" t="s">
        <v>174</v>
      </c>
      <c r="D10" s="165"/>
      <c r="E10" s="166"/>
    </row>
    <row r="11" spans="1:5" ht="18.75" customHeight="1">
      <c r="A11" s="162"/>
      <c r="B11" s="19" t="s">
        <v>56</v>
      </c>
      <c r="C11" s="34">
        <v>7332000</v>
      </c>
      <c r="D11" s="26" t="s">
        <v>57</v>
      </c>
      <c r="E11" s="35">
        <v>7101600</v>
      </c>
    </row>
    <row r="12" spans="1:5" ht="18.75" customHeight="1">
      <c r="A12" s="162"/>
      <c r="B12" s="19" t="s">
        <v>58</v>
      </c>
      <c r="C12" s="27">
        <f>E11/C11*100%</f>
        <v>0.9685761047463175</v>
      </c>
      <c r="D12" s="26" t="s">
        <v>33</v>
      </c>
      <c r="E12" s="35">
        <f>E11</f>
        <v>7101600</v>
      </c>
    </row>
    <row r="13" spans="1:5" ht="18.75" customHeight="1">
      <c r="A13" s="162"/>
      <c r="B13" s="19" t="s">
        <v>32</v>
      </c>
      <c r="C13" s="28" t="s">
        <v>182</v>
      </c>
      <c r="D13" s="26" t="s">
        <v>84</v>
      </c>
      <c r="E13" s="36" t="s">
        <v>185</v>
      </c>
    </row>
    <row r="14" spans="1:5" ht="18.75" customHeight="1">
      <c r="A14" s="162"/>
      <c r="B14" s="19" t="s">
        <v>59</v>
      </c>
      <c r="C14" s="29" t="s">
        <v>161</v>
      </c>
      <c r="D14" s="26" t="s">
        <v>60</v>
      </c>
      <c r="E14" s="36" t="s">
        <v>186</v>
      </c>
    </row>
    <row r="15" spans="1:5" ht="18.75" customHeight="1">
      <c r="A15" s="162"/>
      <c r="B15" s="19" t="s">
        <v>61</v>
      </c>
      <c r="C15" s="29" t="s">
        <v>162</v>
      </c>
      <c r="D15" s="26" t="s">
        <v>35</v>
      </c>
      <c r="E15" s="30" t="s">
        <v>189</v>
      </c>
    </row>
    <row r="16" spans="1:5" ht="18.75" customHeight="1" thickBot="1">
      <c r="A16" s="163"/>
      <c r="B16" s="20" t="s">
        <v>62</v>
      </c>
      <c r="C16" s="31" t="s">
        <v>163</v>
      </c>
      <c r="D16" s="32" t="s">
        <v>63</v>
      </c>
      <c r="E16" s="33" t="s">
        <v>190</v>
      </c>
    </row>
    <row r="17" spans="1:5" ht="18.75" customHeight="1" thickTop="1">
      <c r="A17" s="161" t="s">
        <v>54</v>
      </c>
      <c r="B17" s="18" t="s">
        <v>55</v>
      </c>
      <c r="C17" s="164" t="s">
        <v>175</v>
      </c>
      <c r="D17" s="165"/>
      <c r="E17" s="166"/>
    </row>
    <row r="18" spans="1:5" ht="18.75" customHeight="1">
      <c r="A18" s="162"/>
      <c r="B18" s="19" t="s">
        <v>56</v>
      </c>
      <c r="C18" s="34">
        <v>3360000</v>
      </c>
      <c r="D18" s="26" t="s">
        <v>57</v>
      </c>
      <c r="E18" s="35">
        <v>3240000</v>
      </c>
    </row>
    <row r="19" spans="1:5" ht="18.75" customHeight="1">
      <c r="A19" s="162"/>
      <c r="B19" s="19" t="s">
        <v>58</v>
      </c>
      <c r="C19" s="27">
        <f>E18/C18*100%</f>
        <v>0.9642857142857143</v>
      </c>
      <c r="D19" s="26" t="s">
        <v>33</v>
      </c>
      <c r="E19" s="35">
        <f>E18</f>
        <v>3240000</v>
      </c>
    </row>
    <row r="20" spans="1:5" ht="18.75" customHeight="1">
      <c r="A20" s="162"/>
      <c r="B20" s="19" t="s">
        <v>32</v>
      </c>
      <c r="C20" s="28" t="s">
        <v>181</v>
      </c>
      <c r="D20" s="26" t="s">
        <v>84</v>
      </c>
      <c r="E20" s="36" t="s">
        <v>185</v>
      </c>
    </row>
    <row r="21" spans="1:5" ht="18.75" customHeight="1">
      <c r="A21" s="162"/>
      <c r="B21" s="19" t="s">
        <v>59</v>
      </c>
      <c r="C21" s="29" t="s">
        <v>161</v>
      </c>
      <c r="D21" s="26" t="s">
        <v>60</v>
      </c>
      <c r="E21" s="36" t="s">
        <v>186</v>
      </c>
    </row>
    <row r="22" spans="1:5" ht="18.75" customHeight="1">
      <c r="A22" s="162"/>
      <c r="B22" s="19" t="s">
        <v>61</v>
      </c>
      <c r="C22" s="29" t="s">
        <v>162</v>
      </c>
      <c r="D22" s="26" t="s">
        <v>35</v>
      </c>
      <c r="E22" s="30" t="s">
        <v>187</v>
      </c>
    </row>
    <row r="23" spans="1:5" ht="18.75" customHeight="1" thickBot="1">
      <c r="A23" s="163"/>
      <c r="B23" s="20" t="s">
        <v>62</v>
      </c>
      <c r="C23" s="31" t="s">
        <v>163</v>
      </c>
      <c r="D23" s="32" t="s">
        <v>63</v>
      </c>
      <c r="E23" s="33" t="s">
        <v>188</v>
      </c>
    </row>
    <row r="24" spans="1:5" ht="18.75" customHeight="1" thickTop="1">
      <c r="A24" s="161" t="s">
        <v>54</v>
      </c>
      <c r="B24" s="18" t="s">
        <v>55</v>
      </c>
      <c r="C24" s="164" t="s">
        <v>176</v>
      </c>
      <c r="D24" s="165"/>
      <c r="E24" s="166"/>
    </row>
    <row r="25" spans="1:5" ht="18.75" customHeight="1">
      <c r="A25" s="162"/>
      <c r="B25" s="19" t="s">
        <v>56</v>
      </c>
      <c r="C25" s="34">
        <v>3372000</v>
      </c>
      <c r="D25" s="26" t="s">
        <v>57</v>
      </c>
      <c r="E25" s="35">
        <v>3366000</v>
      </c>
    </row>
    <row r="26" spans="1:5" ht="18.75" customHeight="1">
      <c r="A26" s="162"/>
      <c r="B26" s="19" t="s">
        <v>58</v>
      </c>
      <c r="C26" s="27">
        <f>E25/C25*100%</f>
        <v>0.99822064056939497</v>
      </c>
      <c r="D26" s="26" t="s">
        <v>33</v>
      </c>
      <c r="E26" s="35">
        <f>E25</f>
        <v>3366000</v>
      </c>
    </row>
    <row r="27" spans="1:5" ht="18.75" customHeight="1">
      <c r="A27" s="162"/>
      <c r="B27" s="19" t="s">
        <v>32</v>
      </c>
      <c r="C27" s="28" t="s">
        <v>183</v>
      </c>
      <c r="D27" s="26" t="s">
        <v>84</v>
      </c>
      <c r="E27" s="36" t="s">
        <v>185</v>
      </c>
    </row>
    <row r="28" spans="1:5" ht="18.75" customHeight="1">
      <c r="A28" s="162"/>
      <c r="B28" s="19" t="s">
        <v>59</v>
      </c>
      <c r="C28" s="29" t="s">
        <v>161</v>
      </c>
      <c r="D28" s="26" t="s">
        <v>60</v>
      </c>
      <c r="E28" s="36" t="s">
        <v>186</v>
      </c>
    </row>
    <row r="29" spans="1:5" ht="18.75" customHeight="1">
      <c r="A29" s="162"/>
      <c r="B29" s="19" t="s">
        <v>61</v>
      </c>
      <c r="C29" s="29" t="s">
        <v>162</v>
      </c>
      <c r="D29" s="26" t="s">
        <v>35</v>
      </c>
      <c r="E29" s="30" t="s">
        <v>191</v>
      </c>
    </row>
    <row r="30" spans="1:5" ht="18.75" customHeight="1" thickBot="1">
      <c r="A30" s="163"/>
      <c r="B30" s="20" t="s">
        <v>62</v>
      </c>
      <c r="C30" s="31" t="s">
        <v>163</v>
      </c>
      <c r="D30" s="32" t="s">
        <v>63</v>
      </c>
      <c r="E30" s="33" t="s">
        <v>192</v>
      </c>
    </row>
    <row r="31" spans="1:5" ht="18.75" customHeight="1" thickTop="1">
      <c r="A31" s="161" t="s">
        <v>54</v>
      </c>
      <c r="B31" s="18" t="s">
        <v>55</v>
      </c>
      <c r="C31" s="164" t="s">
        <v>177</v>
      </c>
      <c r="D31" s="165"/>
      <c r="E31" s="166"/>
    </row>
    <row r="32" spans="1:5" ht="18.75" customHeight="1">
      <c r="A32" s="162"/>
      <c r="B32" s="19" t="s">
        <v>56</v>
      </c>
      <c r="C32" s="34">
        <v>2400000</v>
      </c>
      <c r="D32" s="26" t="s">
        <v>57</v>
      </c>
      <c r="E32" s="35">
        <v>2280000</v>
      </c>
    </row>
    <row r="33" spans="1:5" ht="18.75" customHeight="1">
      <c r="A33" s="162"/>
      <c r="B33" s="19" t="s">
        <v>58</v>
      </c>
      <c r="C33" s="27">
        <f>E32/C32*100%</f>
        <v>0.95</v>
      </c>
      <c r="D33" s="26" t="s">
        <v>33</v>
      </c>
      <c r="E33" s="35">
        <f>E32</f>
        <v>2280000</v>
      </c>
    </row>
    <row r="34" spans="1:5" ht="18.75" customHeight="1">
      <c r="A34" s="162"/>
      <c r="B34" s="19" t="s">
        <v>32</v>
      </c>
      <c r="C34" s="28" t="s">
        <v>183</v>
      </c>
      <c r="D34" s="26" t="s">
        <v>84</v>
      </c>
      <c r="E34" s="36" t="s">
        <v>185</v>
      </c>
    </row>
    <row r="35" spans="1:5" ht="18.75" customHeight="1">
      <c r="A35" s="162"/>
      <c r="B35" s="19" t="s">
        <v>59</v>
      </c>
      <c r="C35" s="29" t="s">
        <v>161</v>
      </c>
      <c r="D35" s="26" t="s">
        <v>60</v>
      </c>
      <c r="E35" s="36" t="s">
        <v>186</v>
      </c>
    </row>
    <row r="36" spans="1:5" ht="18.75" customHeight="1">
      <c r="A36" s="162"/>
      <c r="B36" s="19" t="s">
        <v>61</v>
      </c>
      <c r="C36" s="29" t="s">
        <v>162</v>
      </c>
      <c r="D36" s="26" t="s">
        <v>35</v>
      </c>
      <c r="E36" s="30" t="s">
        <v>193</v>
      </c>
    </row>
    <row r="37" spans="1:5" ht="18.75" customHeight="1" thickBot="1">
      <c r="A37" s="163"/>
      <c r="B37" s="20" t="s">
        <v>62</v>
      </c>
      <c r="C37" s="31" t="s">
        <v>163</v>
      </c>
      <c r="D37" s="32" t="s">
        <v>63</v>
      </c>
      <c r="E37" s="33" t="s">
        <v>194</v>
      </c>
    </row>
    <row r="38" spans="1:5" ht="18.75" customHeight="1" thickTop="1">
      <c r="A38" s="161" t="s">
        <v>54</v>
      </c>
      <c r="B38" s="18" t="s">
        <v>55</v>
      </c>
      <c r="C38" s="164" t="s">
        <v>178</v>
      </c>
      <c r="D38" s="165"/>
      <c r="E38" s="166"/>
    </row>
    <row r="39" spans="1:5" ht="18.75" customHeight="1">
      <c r="A39" s="162"/>
      <c r="B39" s="19" t="s">
        <v>56</v>
      </c>
      <c r="C39" s="34">
        <v>3480000</v>
      </c>
      <c r="D39" s="26" t="s">
        <v>57</v>
      </c>
      <c r="E39" s="35">
        <v>3432000</v>
      </c>
    </row>
    <row r="40" spans="1:5" ht="18.75" customHeight="1">
      <c r="A40" s="162"/>
      <c r="B40" s="19" t="s">
        <v>58</v>
      </c>
      <c r="C40" s="27">
        <f>E39/C39*100%</f>
        <v>0.98620689655172411</v>
      </c>
      <c r="D40" s="26" t="s">
        <v>33</v>
      </c>
      <c r="E40" s="35">
        <f>E39</f>
        <v>3432000</v>
      </c>
    </row>
    <row r="41" spans="1:5" ht="18.75" customHeight="1">
      <c r="A41" s="162"/>
      <c r="B41" s="19" t="s">
        <v>32</v>
      </c>
      <c r="C41" s="28" t="s">
        <v>183</v>
      </c>
      <c r="D41" s="26" t="s">
        <v>84</v>
      </c>
      <c r="E41" s="36" t="s">
        <v>185</v>
      </c>
    </row>
    <row r="42" spans="1:5" ht="18.75" customHeight="1">
      <c r="A42" s="162"/>
      <c r="B42" s="19" t="s">
        <v>59</v>
      </c>
      <c r="C42" s="29" t="s">
        <v>161</v>
      </c>
      <c r="D42" s="26" t="s">
        <v>60</v>
      </c>
      <c r="E42" s="36" t="s">
        <v>186</v>
      </c>
    </row>
    <row r="43" spans="1:5" ht="18.75" customHeight="1">
      <c r="A43" s="162"/>
      <c r="B43" s="19" t="s">
        <v>61</v>
      </c>
      <c r="C43" s="29" t="s">
        <v>162</v>
      </c>
      <c r="D43" s="26" t="s">
        <v>35</v>
      </c>
      <c r="E43" s="30" t="s">
        <v>195</v>
      </c>
    </row>
    <row r="44" spans="1:5" ht="18.75" customHeight="1" thickBot="1">
      <c r="A44" s="163"/>
      <c r="B44" s="20" t="s">
        <v>62</v>
      </c>
      <c r="C44" s="31" t="s">
        <v>163</v>
      </c>
      <c r="D44" s="32" t="s">
        <v>63</v>
      </c>
      <c r="E44" s="33" t="s">
        <v>196</v>
      </c>
    </row>
    <row r="45" spans="1:5" ht="18.75" customHeight="1" thickTop="1">
      <c r="A45" s="161" t="s">
        <v>54</v>
      </c>
      <c r="B45" s="18" t="s">
        <v>55</v>
      </c>
      <c r="C45" s="164" t="s">
        <v>179</v>
      </c>
      <c r="D45" s="165"/>
      <c r="E45" s="166"/>
    </row>
    <row r="46" spans="1:5" ht="18.75" customHeight="1">
      <c r="A46" s="162"/>
      <c r="B46" s="19" t="s">
        <v>56</v>
      </c>
      <c r="C46" s="34">
        <v>11220000</v>
      </c>
      <c r="D46" s="26" t="s">
        <v>57</v>
      </c>
      <c r="E46" s="35">
        <v>10002720</v>
      </c>
    </row>
    <row r="47" spans="1:5" ht="18.75" customHeight="1">
      <c r="A47" s="162"/>
      <c r="B47" s="19" t="s">
        <v>58</v>
      </c>
      <c r="C47" s="27">
        <f>E46/C46*100%</f>
        <v>0.89150802139037433</v>
      </c>
      <c r="D47" s="26" t="s">
        <v>33</v>
      </c>
      <c r="E47" s="35">
        <f>E46</f>
        <v>10002720</v>
      </c>
    </row>
    <row r="48" spans="1:5" ht="18.75" customHeight="1">
      <c r="A48" s="162"/>
      <c r="B48" s="19" t="s">
        <v>32</v>
      </c>
      <c r="C48" s="28" t="s">
        <v>183</v>
      </c>
      <c r="D48" s="26" t="s">
        <v>84</v>
      </c>
      <c r="E48" s="36" t="s">
        <v>185</v>
      </c>
    </row>
    <row r="49" spans="1:5" ht="18.75" customHeight="1">
      <c r="A49" s="162"/>
      <c r="B49" s="19" t="s">
        <v>59</v>
      </c>
      <c r="C49" s="29" t="s">
        <v>161</v>
      </c>
      <c r="D49" s="26" t="s">
        <v>60</v>
      </c>
      <c r="E49" s="36" t="s">
        <v>186</v>
      </c>
    </row>
    <row r="50" spans="1:5" ht="18.75" customHeight="1">
      <c r="A50" s="162"/>
      <c r="B50" s="19" t="s">
        <v>61</v>
      </c>
      <c r="C50" s="29" t="s">
        <v>162</v>
      </c>
      <c r="D50" s="26" t="s">
        <v>35</v>
      </c>
      <c r="E50" s="30" t="s">
        <v>197</v>
      </c>
    </row>
    <row r="51" spans="1:5" ht="18.75" customHeight="1" thickBot="1">
      <c r="A51" s="163"/>
      <c r="B51" s="20" t="s">
        <v>62</v>
      </c>
      <c r="C51" s="31" t="s">
        <v>163</v>
      </c>
      <c r="D51" s="32" t="s">
        <v>63</v>
      </c>
      <c r="E51" s="33" t="s">
        <v>198</v>
      </c>
    </row>
    <row r="52" spans="1:5" ht="18.75" customHeight="1" thickTop="1">
      <c r="A52" s="161" t="s">
        <v>54</v>
      </c>
      <c r="B52" s="18" t="s">
        <v>55</v>
      </c>
      <c r="C52" s="164" t="s">
        <v>180</v>
      </c>
      <c r="D52" s="165"/>
      <c r="E52" s="166"/>
    </row>
    <row r="53" spans="1:5" ht="18.75" customHeight="1">
      <c r="A53" s="162"/>
      <c r="B53" s="19" t="s">
        <v>56</v>
      </c>
      <c r="C53" s="34">
        <v>2631000</v>
      </c>
      <c r="D53" s="26" t="s">
        <v>57</v>
      </c>
      <c r="E53" s="35">
        <v>2631000</v>
      </c>
    </row>
    <row r="54" spans="1:5" ht="18.75" customHeight="1">
      <c r="A54" s="162"/>
      <c r="B54" s="19" t="s">
        <v>58</v>
      </c>
      <c r="C54" s="27">
        <f>E53/C53*100%</f>
        <v>1</v>
      </c>
      <c r="D54" s="26" t="s">
        <v>33</v>
      </c>
      <c r="E54" s="35">
        <f>E53</f>
        <v>2631000</v>
      </c>
    </row>
    <row r="55" spans="1:5" ht="18.75" customHeight="1">
      <c r="A55" s="162"/>
      <c r="B55" s="19" t="s">
        <v>32</v>
      </c>
      <c r="C55" s="28" t="s">
        <v>184</v>
      </c>
      <c r="D55" s="26" t="s">
        <v>84</v>
      </c>
      <c r="E55" s="36" t="s">
        <v>185</v>
      </c>
    </row>
    <row r="56" spans="1:5" ht="18.75" customHeight="1">
      <c r="A56" s="162"/>
      <c r="B56" s="19" t="s">
        <v>59</v>
      </c>
      <c r="C56" s="29" t="s">
        <v>161</v>
      </c>
      <c r="D56" s="26" t="s">
        <v>60</v>
      </c>
      <c r="E56" s="36" t="s">
        <v>186</v>
      </c>
    </row>
    <row r="57" spans="1:5" ht="18.75" customHeight="1">
      <c r="A57" s="162"/>
      <c r="B57" s="19" t="s">
        <v>61</v>
      </c>
      <c r="C57" s="29" t="s">
        <v>162</v>
      </c>
      <c r="D57" s="26" t="s">
        <v>35</v>
      </c>
      <c r="E57" s="30" t="s">
        <v>189</v>
      </c>
    </row>
    <row r="58" spans="1:5" ht="18.75" customHeight="1" thickBot="1">
      <c r="A58" s="163"/>
      <c r="B58" s="20" t="s">
        <v>62</v>
      </c>
      <c r="C58" s="31" t="s">
        <v>163</v>
      </c>
      <c r="D58" s="32" t="s">
        <v>63</v>
      </c>
      <c r="E58" s="33" t="s">
        <v>190</v>
      </c>
    </row>
    <row r="59" spans="1:5" ht="14.25" thickTop="1"/>
  </sheetData>
  <mergeCells count="17">
    <mergeCell ref="A38:A44"/>
    <mergeCell ref="C38:E38"/>
    <mergeCell ref="A45:A51"/>
    <mergeCell ref="C45:E45"/>
    <mergeCell ref="A52:A58"/>
    <mergeCell ref="C52:E52"/>
    <mergeCell ref="A17:A23"/>
    <mergeCell ref="C17:E17"/>
    <mergeCell ref="A24:A30"/>
    <mergeCell ref="C24:E24"/>
    <mergeCell ref="A31:A37"/>
    <mergeCell ref="C31:E31"/>
    <mergeCell ref="A1:E1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="85" zoomScaleNormal="85" workbookViewId="0">
      <selection activeCell="E16" sqref="E16:E17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58" t="s">
        <v>22</v>
      </c>
      <c r="B1" s="158"/>
      <c r="C1" s="158"/>
      <c r="D1" s="158"/>
      <c r="E1" s="158"/>
      <c r="F1" s="158"/>
    </row>
    <row r="2" spans="1:6" ht="26.25" thickBot="1">
      <c r="A2" s="3"/>
      <c r="B2" s="4"/>
      <c r="C2" s="5"/>
      <c r="D2" s="5"/>
      <c r="E2" s="1"/>
      <c r="F2" s="39" t="s">
        <v>52</v>
      </c>
    </row>
    <row r="3" spans="1:6" ht="22.5" customHeight="1" thickTop="1">
      <c r="A3" s="10" t="s">
        <v>31</v>
      </c>
      <c r="B3" s="177" t="s">
        <v>206</v>
      </c>
      <c r="C3" s="178"/>
      <c r="D3" s="178"/>
      <c r="E3" s="178"/>
      <c r="F3" s="179"/>
    </row>
    <row r="4" spans="1:6" ht="18.75" customHeight="1">
      <c r="A4" s="172" t="s">
        <v>39</v>
      </c>
      <c r="B4" s="173" t="s">
        <v>32</v>
      </c>
      <c r="C4" s="183" t="s">
        <v>93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72"/>
      <c r="B5" s="173"/>
      <c r="C5" s="184"/>
      <c r="D5" s="15" t="s">
        <v>41</v>
      </c>
      <c r="E5" s="15" t="s">
        <v>34</v>
      </c>
      <c r="F5" s="16" t="s">
        <v>42</v>
      </c>
    </row>
    <row r="6" spans="1:6" ht="18.75" customHeight="1">
      <c r="A6" s="172"/>
      <c r="B6" s="180" t="s">
        <v>181</v>
      </c>
      <c r="C6" s="185" t="s">
        <v>213</v>
      </c>
      <c r="D6" s="181">
        <v>1260000</v>
      </c>
      <c r="E6" s="181">
        <v>1200000</v>
      </c>
      <c r="F6" s="182">
        <f>E6/D6</f>
        <v>0.95238095238095233</v>
      </c>
    </row>
    <row r="7" spans="1:6" ht="18.75" customHeight="1">
      <c r="A7" s="172"/>
      <c r="B7" s="180"/>
      <c r="C7" s="186"/>
      <c r="D7" s="181"/>
      <c r="E7" s="181"/>
      <c r="F7" s="182"/>
    </row>
    <row r="8" spans="1:6" ht="18.75" customHeight="1">
      <c r="A8" s="172" t="s">
        <v>35</v>
      </c>
      <c r="B8" s="13" t="s">
        <v>36</v>
      </c>
      <c r="C8" s="13" t="s">
        <v>46</v>
      </c>
      <c r="D8" s="173" t="s">
        <v>37</v>
      </c>
      <c r="E8" s="173"/>
      <c r="F8" s="174"/>
    </row>
    <row r="9" spans="1:6" ht="18.75" customHeight="1">
      <c r="A9" s="172"/>
      <c r="B9" s="79" t="s">
        <v>187</v>
      </c>
      <c r="C9" s="7" t="s">
        <v>199</v>
      </c>
      <c r="D9" s="175" t="s">
        <v>217</v>
      </c>
      <c r="E9" s="175"/>
      <c r="F9" s="176"/>
    </row>
    <row r="10" spans="1:6" ht="18.75" customHeight="1">
      <c r="A10" s="11" t="s">
        <v>45</v>
      </c>
      <c r="B10" s="167" t="s">
        <v>164</v>
      </c>
      <c r="C10" s="168"/>
      <c r="D10" s="168"/>
      <c r="E10" s="168"/>
      <c r="F10" s="169"/>
    </row>
    <row r="11" spans="1:6" ht="18.75" customHeight="1">
      <c r="A11" s="11" t="s">
        <v>43</v>
      </c>
      <c r="B11" s="167" t="s">
        <v>165</v>
      </c>
      <c r="C11" s="168"/>
      <c r="D11" s="168"/>
      <c r="E11" s="168"/>
      <c r="F11" s="169"/>
    </row>
    <row r="12" spans="1:6" ht="18.75" customHeight="1" thickBot="1">
      <c r="A12" s="12" t="s">
        <v>38</v>
      </c>
      <c r="B12" s="170"/>
      <c r="C12" s="170"/>
      <c r="D12" s="170"/>
      <c r="E12" s="170"/>
      <c r="F12" s="171"/>
    </row>
    <row r="13" spans="1:6" ht="22.5" customHeight="1" thickTop="1">
      <c r="A13" s="10" t="s">
        <v>31</v>
      </c>
      <c r="B13" s="177" t="s">
        <v>207</v>
      </c>
      <c r="C13" s="178"/>
      <c r="D13" s="178"/>
      <c r="E13" s="178"/>
      <c r="F13" s="179"/>
    </row>
    <row r="14" spans="1:6" ht="18.75" customHeight="1">
      <c r="A14" s="172" t="s">
        <v>39</v>
      </c>
      <c r="B14" s="173" t="s">
        <v>32</v>
      </c>
      <c r="C14" s="183" t="s">
        <v>93</v>
      </c>
      <c r="D14" s="154" t="s">
        <v>40</v>
      </c>
      <c r="E14" s="154" t="s">
        <v>33</v>
      </c>
      <c r="F14" s="155" t="s">
        <v>44</v>
      </c>
    </row>
    <row r="15" spans="1:6" ht="18.75" customHeight="1">
      <c r="A15" s="172"/>
      <c r="B15" s="173"/>
      <c r="C15" s="184"/>
      <c r="D15" s="15" t="s">
        <v>41</v>
      </c>
      <c r="E15" s="15" t="s">
        <v>34</v>
      </c>
      <c r="F15" s="16" t="s">
        <v>42</v>
      </c>
    </row>
    <row r="16" spans="1:6" ht="18.75" customHeight="1">
      <c r="A16" s="172"/>
      <c r="B16" s="180" t="s">
        <v>209</v>
      </c>
      <c r="C16" s="185" t="s">
        <v>213</v>
      </c>
      <c r="D16" s="181">
        <v>7332000</v>
      </c>
      <c r="E16" s="181">
        <v>7101600</v>
      </c>
      <c r="F16" s="182">
        <f>E16/D16</f>
        <v>0.9685761047463175</v>
      </c>
    </row>
    <row r="17" spans="1:6" ht="18.75" customHeight="1">
      <c r="A17" s="172"/>
      <c r="B17" s="180"/>
      <c r="C17" s="186"/>
      <c r="D17" s="181"/>
      <c r="E17" s="181"/>
      <c r="F17" s="182"/>
    </row>
    <row r="18" spans="1:6" ht="18.75" customHeight="1">
      <c r="A18" s="172" t="s">
        <v>35</v>
      </c>
      <c r="B18" s="154" t="s">
        <v>36</v>
      </c>
      <c r="C18" s="154" t="s">
        <v>46</v>
      </c>
      <c r="D18" s="173" t="s">
        <v>37</v>
      </c>
      <c r="E18" s="173"/>
      <c r="F18" s="174"/>
    </row>
    <row r="19" spans="1:6" ht="18.75" customHeight="1">
      <c r="A19" s="172"/>
      <c r="B19" s="79" t="s">
        <v>189</v>
      </c>
      <c r="C19" s="7" t="s">
        <v>200</v>
      </c>
      <c r="D19" s="175" t="s">
        <v>190</v>
      </c>
      <c r="E19" s="175"/>
      <c r="F19" s="176"/>
    </row>
    <row r="20" spans="1:6" ht="18.75" customHeight="1">
      <c r="A20" s="153" t="s">
        <v>45</v>
      </c>
      <c r="B20" s="167" t="s">
        <v>164</v>
      </c>
      <c r="C20" s="168"/>
      <c r="D20" s="168"/>
      <c r="E20" s="168"/>
      <c r="F20" s="169"/>
    </row>
    <row r="21" spans="1:6" ht="18.75" customHeight="1">
      <c r="A21" s="153" t="s">
        <v>43</v>
      </c>
      <c r="B21" s="167" t="s">
        <v>165</v>
      </c>
      <c r="C21" s="168"/>
      <c r="D21" s="168"/>
      <c r="E21" s="168"/>
      <c r="F21" s="169"/>
    </row>
    <row r="22" spans="1:6" ht="18.75" customHeight="1" thickBot="1">
      <c r="A22" s="12" t="s">
        <v>38</v>
      </c>
      <c r="B22" s="170"/>
      <c r="C22" s="170"/>
      <c r="D22" s="170"/>
      <c r="E22" s="170"/>
      <c r="F22" s="171"/>
    </row>
    <row r="23" spans="1:6" ht="22.5" customHeight="1" thickTop="1">
      <c r="A23" s="10" t="s">
        <v>31</v>
      </c>
      <c r="B23" s="177" t="s">
        <v>175</v>
      </c>
      <c r="C23" s="178"/>
      <c r="D23" s="178"/>
      <c r="E23" s="178"/>
      <c r="F23" s="179"/>
    </row>
    <row r="24" spans="1:6" ht="18.75" customHeight="1">
      <c r="A24" s="172" t="s">
        <v>39</v>
      </c>
      <c r="B24" s="173" t="s">
        <v>32</v>
      </c>
      <c r="C24" s="183" t="s">
        <v>93</v>
      </c>
      <c r="D24" s="154" t="s">
        <v>40</v>
      </c>
      <c r="E24" s="154" t="s">
        <v>33</v>
      </c>
      <c r="F24" s="155" t="s">
        <v>44</v>
      </c>
    </row>
    <row r="25" spans="1:6" ht="18.75" customHeight="1">
      <c r="A25" s="172"/>
      <c r="B25" s="173"/>
      <c r="C25" s="184"/>
      <c r="D25" s="15" t="s">
        <v>41</v>
      </c>
      <c r="E25" s="15" t="s">
        <v>34</v>
      </c>
      <c r="F25" s="16" t="s">
        <v>42</v>
      </c>
    </row>
    <row r="26" spans="1:6" ht="18.75" customHeight="1">
      <c r="A26" s="172"/>
      <c r="B26" s="180" t="s">
        <v>210</v>
      </c>
      <c r="C26" s="185" t="s">
        <v>213</v>
      </c>
      <c r="D26" s="181">
        <v>3360000</v>
      </c>
      <c r="E26" s="181">
        <v>3240000</v>
      </c>
      <c r="F26" s="182">
        <f>E26/D26</f>
        <v>0.9642857142857143</v>
      </c>
    </row>
    <row r="27" spans="1:6" ht="18.75" customHeight="1">
      <c r="A27" s="172"/>
      <c r="B27" s="180"/>
      <c r="C27" s="186"/>
      <c r="D27" s="181"/>
      <c r="E27" s="181"/>
      <c r="F27" s="182"/>
    </row>
    <row r="28" spans="1:6" ht="18.75" customHeight="1">
      <c r="A28" s="172" t="s">
        <v>35</v>
      </c>
      <c r="B28" s="154" t="s">
        <v>36</v>
      </c>
      <c r="C28" s="154" t="s">
        <v>46</v>
      </c>
      <c r="D28" s="173" t="s">
        <v>37</v>
      </c>
      <c r="E28" s="173"/>
      <c r="F28" s="174"/>
    </row>
    <row r="29" spans="1:6" ht="18.75" customHeight="1">
      <c r="A29" s="172"/>
      <c r="B29" s="79" t="s">
        <v>214</v>
      </c>
      <c r="C29" s="7" t="s">
        <v>201</v>
      </c>
      <c r="D29" s="175" t="s">
        <v>188</v>
      </c>
      <c r="E29" s="175"/>
      <c r="F29" s="176"/>
    </row>
    <row r="30" spans="1:6" ht="18.75" customHeight="1">
      <c r="A30" s="153" t="s">
        <v>45</v>
      </c>
      <c r="B30" s="167" t="s">
        <v>164</v>
      </c>
      <c r="C30" s="168"/>
      <c r="D30" s="168"/>
      <c r="E30" s="168"/>
      <c r="F30" s="169"/>
    </row>
    <row r="31" spans="1:6" ht="18.75" customHeight="1">
      <c r="A31" s="153" t="s">
        <v>43</v>
      </c>
      <c r="B31" s="167" t="s">
        <v>165</v>
      </c>
      <c r="C31" s="168"/>
      <c r="D31" s="168"/>
      <c r="E31" s="168"/>
      <c r="F31" s="169"/>
    </row>
    <row r="32" spans="1:6" ht="18.75" customHeight="1" thickBot="1">
      <c r="A32" s="12" t="s">
        <v>38</v>
      </c>
      <c r="B32" s="170"/>
      <c r="C32" s="170"/>
      <c r="D32" s="170"/>
      <c r="E32" s="170"/>
      <c r="F32" s="171"/>
    </row>
    <row r="33" spans="1:6" ht="22.5" customHeight="1" thickTop="1">
      <c r="A33" s="10" t="s">
        <v>31</v>
      </c>
      <c r="B33" s="177" t="s">
        <v>176</v>
      </c>
      <c r="C33" s="178"/>
      <c r="D33" s="178"/>
      <c r="E33" s="178"/>
      <c r="F33" s="179"/>
    </row>
    <row r="34" spans="1:6" ht="18.75" customHeight="1">
      <c r="A34" s="172" t="s">
        <v>39</v>
      </c>
      <c r="B34" s="173" t="s">
        <v>32</v>
      </c>
      <c r="C34" s="183" t="s">
        <v>93</v>
      </c>
      <c r="D34" s="154" t="s">
        <v>40</v>
      </c>
      <c r="E34" s="154" t="s">
        <v>33</v>
      </c>
      <c r="F34" s="155" t="s">
        <v>44</v>
      </c>
    </row>
    <row r="35" spans="1:6" ht="18.75" customHeight="1">
      <c r="A35" s="172"/>
      <c r="B35" s="173"/>
      <c r="C35" s="184"/>
      <c r="D35" s="15" t="s">
        <v>41</v>
      </c>
      <c r="E35" s="15" t="s">
        <v>34</v>
      </c>
      <c r="F35" s="16" t="s">
        <v>42</v>
      </c>
    </row>
    <row r="36" spans="1:6" ht="18.75" customHeight="1">
      <c r="A36" s="172"/>
      <c r="B36" s="180" t="s">
        <v>211</v>
      </c>
      <c r="C36" s="185" t="s">
        <v>213</v>
      </c>
      <c r="D36" s="181">
        <v>3372000</v>
      </c>
      <c r="E36" s="181">
        <v>3366000</v>
      </c>
      <c r="F36" s="182">
        <f>E36/D36</f>
        <v>0.99822064056939497</v>
      </c>
    </row>
    <row r="37" spans="1:6" ht="18.75" customHeight="1">
      <c r="A37" s="172"/>
      <c r="B37" s="180"/>
      <c r="C37" s="186"/>
      <c r="D37" s="181"/>
      <c r="E37" s="181"/>
      <c r="F37" s="182"/>
    </row>
    <row r="38" spans="1:6" ht="18.75" customHeight="1">
      <c r="A38" s="172" t="s">
        <v>35</v>
      </c>
      <c r="B38" s="154" t="s">
        <v>36</v>
      </c>
      <c r="C38" s="154" t="s">
        <v>46</v>
      </c>
      <c r="D38" s="173" t="s">
        <v>37</v>
      </c>
      <c r="E38" s="173"/>
      <c r="F38" s="174"/>
    </row>
    <row r="39" spans="1:6" ht="18.75" customHeight="1">
      <c r="A39" s="172"/>
      <c r="B39" s="79" t="s">
        <v>215</v>
      </c>
      <c r="C39" s="7" t="s">
        <v>202</v>
      </c>
      <c r="D39" s="175" t="s">
        <v>218</v>
      </c>
      <c r="E39" s="175"/>
      <c r="F39" s="176"/>
    </row>
    <row r="40" spans="1:6" ht="18.75" customHeight="1">
      <c r="A40" s="153" t="s">
        <v>45</v>
      </c>
      <c r="B40" s="167" t="s">
        <v>164</v>
      </c>
      <c r="C40" s="168"/>
      <c r="D40" s="168"/>
      <c r="E40" s="168"/>
      <c r="F40" s="169"/>
    </row>
    <row r="41" spans="1:6" ht="18.75" customHeight="1">
      <c r="A41" s="153" t="s">
        <v>43</v>
      </c>
      <c r="B41" s="167" t="s">
        <v>165</v>
      </c>
      <c r="C41" s="168"/>
      <c r="D41" s="168"/>
      <c r="E41" s="168"/>
      <c r="F41" s="169"/>
    </row>
    <row r="42" spans="1:6" ht="18.75" customHeight="1" thickBot="1">
      <c r="A42" s="12" t="s">
        <v>38</v>
      </c>
      <c r="B42" s="170"/>
      <c r="C42" s="170"/>
      <c r="D42" s="170"/>
      <c r="E42" s="170"/>
      <c r="F42" s="171"/>
    </row>
    <row r="43" spans="1:6" ht="22.5" customHeight="1" thickTop="1">
      <c r="A43" s="10" t="s">
        <v>31</v>
      </c>
      <c r="B43" s="177" t="s">
        <v>177</v>
      </c>
      <c r="C43" s="178"/>
      <c r="D43" s="178"/>
      <c r="E43" s="178"/>
      <c r="F43" s="179"/>
    </row>
    <row r="44" spans="1:6" ht="18.75" customHeight="1">
      <c r="A44" s="172" t="s">
        <v>39</v>
      </c>
      <c r="B44" s="173" t="s">
        <v>32</v>
      </c>
      <c r="C44" s="183" t="s">
        <v>93</v>
      </c>
      <c r="D44" s="154" t="s">
        <v>40</v>
      </c>
      <c r="E44" s="154" t="s">
        <v>33</v>
      </c>
      <c r="F44" s="155" t="s">
        <v>44</v>
      </c>
    </row>
    <row r="45" spans="1:6" ht="18.75" customHeight="1">
      <c r="A45" s="172"/>
      <c r="B45" s="173"/>
      <c r="C45" s="184"/>
      <c r="D45" s="15" t="s">
        <v>41</v>
      </c>
      <c r="E45" s="15" t="s">
        <v>34</v>
      </c>
      <c r="F45" s="16" t="s">
        <v>42</v>
      </c>
    </row>
    <row r="46" spans="1:6" ht="18.75" customHeight="1">
      <c r="A46" s="172"/>
      <c r="B46" s="180" t="s">
        <v>211</v>
      </c>
      <c r="C46" s="185" t="s">
        <v>213</v>
      </c>
      <c r="D46" s="181">
        <v>2400000</v>
      </c>
      <c r="E46" s="181">
        <v>2280000</v>
      </c>
      <c r="F46" s="182">
        <f>E46/D46</f>
        <v>0.95</v>
      </c>
    </row>
    <row r="47" spans="1:6" ht="18.75" customHeight="1">
      <c r="A47" s="172"/>
      <c r="B47" s="180"/>
      <c r="C47" s="186"/>
      <c r="D47" s="181"/>
      <c r="E47" s="181"/>
      <c r="F47" s="182"/>
    </row>
    <row r="48" spans="1:6" ht="18.75" customHeight="1">
      <c r="A48" s="172" t="s">
        <v>35</v>
      </c>
      <c r="B48" s="154" t="s">
        <v>36</v>
      </c>
      <c r="C48" s="154" t="s">
        <v>46</v>
      </c>
      <c r="D48" s="173" t="s">
        <v>37</v>
      </c>
      <c r="E48" s="173"/>
      <c r="F48" s="174"/>
    </row>
    <row r="49" spans="1:6" ht="18.75" customHeight="1">
      <c r="A49" s="172"/>
      <c r="B49" s="79" t="s">
        <v>193</v>
      </c>
      <c r="C49" s="7" t="s">
        <v>203</v>
      </c>
      <c r="D49" s="175" t="s">
        <v>219</v>
      </c>
      <c r="E49" s="175"/>
      <c r="F49" s="176"/>
    </row>
    <row r="50" spans="1:6" ht="18.75" customHeight="1">
      <c r="A50" s="153" t="s">
        <v>45</v>
      </c>
      <c r="B50" s="167" t="s">
        <v>164</v>
      </c>
      <c r="C50" s="168"/>
      <c r="D50" s="168"/>
      <c r="E50" s="168"/>
      <c r="F50" s="169"/>
    </row>
    <row r="51" spans="1:6" ht="18.75" customHeight="1">
      <c r="A51" s="153" t="s">
        <v>43</v>
      </c>
      <c r="B51" s="167" t="s">
        <v>165</v>
      </c>
      <c r="C51" s="168"/>
      <c r="D51" s="168"/>
      <c r="E51" s="168"/>
      <c r="F51" s="169"/>
    </row>
    <row r="52" spans="1:6" ht="18.75" customHeight="1" thickBot="1">
      <c r="A52" s="12" t="s">
        <v>38</v>
      </c>
      <c r="B52" s="170"/>
      <c r="C52" s="170"/>
      <c r="D52" s="170"/>
      <c r="E52" s="170"/>
      <c r="F52" s="171"/>
    </row>
    <row r="53" spans="1:6" ht="22.5" customHeight="1" thickTop="1">
      <c r="A53" s="10" t="s">
        <v>31</v>
      </c>
      <c r="B53" s="177" t="s">
        <v>208</v>
      </c>
      <c r="C53" s="178"/>
      <c r="D53" s="178"/>
      <c r="E53" s="178"/>
      <c r="F53" s="179"/>
    </row>
    <row r="54" spans="1:6" ht="18.75" customHeight="1">
      <c r="A54" s="172" t="s">
        <v>39</v>
      </c>
      <c r="B54" s="173" t="s">
        <v>32</v>
      </c>
      <c r="C54" s="183" t="s">
        <v>93</v>
      </c>
      <c r="D54" s="154" t="s">
        <v>40</v>
      </c>
      <c r="E54" s="154" t="s">
        <v>33</v>
      </c>
      <c r="F54" s="155" t="s">
        <v>44</v>
      </c>
    </row>
    <row r="55" spans="1:6" ht="18.75" customHeight="1">
      <c r="A55" s="172"/>
      <c r="B55" s="173"/>
      <c r="C55" s="184"/>
      <c r="D55" s="15" t="s">
        <v>41</v>
      </c>
      <c r="E55" s="15" t="s">
        <v>34</v>
      </c>
      <c r="F55" s="16" t="s">
        <v>42</v>
      </c>
    </row>
    <row r="56" spans="1:6" ht="18.75" customHeight="1">
      <c r="A56" s="172"/>
      <c r="B56" s="180" t="s">
        <v>211</v>
      </c>
      <c r="C56" s="185" t="s">
        <v>213</v>
      </c>
      <c r="D56" s="181">
        <v>3480000</v>
      </c>
      <c r="E56" s="181">
        <v>3432000</v>
      </c>
      <c r="F56" s="182">
        <f>E56/D56</f>
        <v>0.98620689655172411</v>
      </c>
    </row>
    <row r="57" spans="1:6" ht="18.75" customHeight="1">
      <c r="A57" s="172"/>
      <c r="B57" s="180"/>
      <c r="C57" s="186"/>
      <c r="D57" s="181"/>
      <c r="E57" s="181"/>
      <c r="F57" s="182"/>
    </row>
    <row r="58" spans="1:6" ht="18.75" customHeight="1">
      <c r="A58" s="172" t="s">
        <v>35</v>
      </c>
      <c r="B58" s="154" t="s">
        <v>36</v>
      </c>
      <c r="C58" s="154" t="s">
        <v>46</v>
      </c>
      <c r="D58" s="173" t="s">
        <v>37</v>
      </c>
      <c r="E58" s="173"/>
      <c r="F58" s="174"/>
    </row>
    <row r="59" spans="1:6" ht="18.75" customHeight="1">
      <c r="A59" s="172"/>
      <c r="B59" s="79" t="s">
        <v>195</v>
      </c>
      <c r="C59" s="7" t="s">
        <v>204</v>
      </c>
      <c r="D59" s="175" t="s">
        <v>196</v>
      </c>
      <c r="E59" s="175"/>
      <c r="F59" s="176"/>
    </row>
    <row r="60" spans="1:6" ht="18.75" customHeight="1">
      <c r="A60" s="153" t="s">
        <v>45</v>
      </c>
      <c r="B60" s="167" t="s">
        <v>164</v>
      </c>
      <c r="C60" s="168"/>
      <c r="D60" s="168"/>
      <c r="E60" s="168"/>
      <c r="F60" s="169"/>
    </row>
    <row r="61" spans="1:6" ht="18.75" customHeight="1">
      <c r="A61" s="153" t="s">
        <v>43</v>
      </c>
      <c r="B61" s="167" t="s">
        <v>165</v>
      </c>
      <c r="C61" s="168"/>
      <c r="D61" s="168"/>
      <c r="E61" s="168"/>
      <c r="F61" s="169"/>
    </row>
    <row r="62" spans="1:6" ht="18.75" customHeight="1" thickBot="1">
      <c r="A62" s="12" t="s">
        <v>38</v>
      </c>
      <c r="B62" s="170"/>
      <c r="C62" s="170"/>
      <c r="D62" s="170"/>
      <c r="E62" s="170"/>
      <c r="F62" s="171"/>
    </row>
    <row r="63" spans="1:6" ht="22.5" customHeight="1" thickTop="1">
      <c r="A63" s="10" t="s">
        <v>31</v>
      </c>
      <c r="B63" s="177" t="s">
        <v>179</v>
      </c>
      <c r="C63" s="178"/>
      <c r="D63" s="178"/>
      <c r="E63" s="178"/>
      <c r="F63" s="179"/>
    </row>
    <row r="64" spans="1:6" ht="18.75" customHeight="1">
      <c r="A64" s="172" t="s">
        <v>39</v>
      </c>
      <c r="B64" s="173" t="s">
        <v>32</v>
      </c>
      <c r="C64" s="183" t="s">
        <v>93</v>
      </c>
      <c r="D64" s="154" t="s">
        <v>40</v>
      </c>
      <c r="E64" s="154" t="s">
        <v>33</v>
      </c>
      <c r="F64" s="155" t="s">
        <v>44</v>
      </c>
    </row>
    <row r="65" spans="1:6" ht="18.75" customHeight="1">
      <c r="A65" s="172"/>
      <c r="B65" s="173"/>
      <c r="C65" s="184"/>
      <c r="D65" s="15" t="s">
        <v>41</v>
      </c>
      <c r="E65" s="15" t="s">
        <v>34</v>
      </c>
      <c r="F65" s="16" t="s">
        <v>42</v>
      </c>
    </row>
    <row r="66" spans="1:6" ht="18.75" customHeight="1">
      <c r="A66" s="172"/>
      <c r="B66" s="180" t="s">
        <v>211</v>
      </c>
      <c r="C66" s="185" t="s">
        <v>213</v>
      </c>
      <c r="D66" s="181">
        <v>11220000</v>
      </c>
      <c r="E66" s="181">
        <v>10002720</v>
      </c>
      <c r="F66" s="182">
        <f>E66/D66</f>
        <v>0.89150802139037433</v>
      </c>
    </row>
    <row r="67" spans="1:6" ht="18.75" customHeight="1">
      <c r="A67" s="172"/>
      <c r="B67" s="180"/>
      <c r="C67" s="186"/>
      <c r="D67" s="181"/>
      <c r="E67" s="181"/>
      <c r="F67" s="182"/>
    </row>
    <row r="68" spans="1:6" ht="18.75" customHeight="1">
      <c r="A68" s="172" t="s">
        <v>35</v>
      </c>
      <c r="B68" s="154" t="s">
        <v>36</v>
      </c>
      <c r="C68" s="154" t="s">
        <v>46</v>
      </c>
      <c r="D68" s="173" t="s">
        <v>37</v>
      </c>
      <c r="E68" s="173"/>
      <c r="F68" s="174"/>
    </row>
    <row r="69" spans="1:6" ht="18.75" customHeight="1">
      <c r="A69" s="172"/>
      <c r="B69" s="79" t="s">
        <v>197</v>
      </c>
      <c r="C69" s="7" t="s">
        <v>205</v>
      </c>
      <c r="D69" s="175" t="s">
        <v>220</v>
      </c>
      <c r="E69" s="175"/>
      <c r="F69" s="176"/>
    </row>
    <row r="70" spans="1:6" ht="18.75" customHeight="1">
      <c r="A70" s="153" t="s">
        <v>45</v>
      </c>
      <c r="B70" s="167" t="s">
        <v>164</v>
      </c>
      <c r="C70" s="168"/>
      <c r="D70" s="168"/>
      <c r="E70" s="168"/>
      <c r="F70" s="169"/>
    </row>
    <row r="71" spans="1:6" ht="18.75" customHeight="1">
      <c r="A71" s="153" t="s">
        <v>43</v>
      </c>
      <c r="B71" s="167" t="s">
        <v>165</v>
      </c>
      <c r="C71" s="168"/>
      <c r="D71" s="168"/>
      <c r="E71" s="168"/>
      <c r="F71" s="169"/>
    </row>
    <row r="72" spans="1:6" ht="18.75" customHeight="1" thickBot="1">
      <c r="A72" s="12" t="s">
        <v>38</v>
      </c>
      <c r="B72" s="170"/>
      <c r="C72" s="170"/>
      <c r="D72" s="170"/>
      <c r="E72" s="170"/>
      <c r="F72" s="171"/>
    </row>
    <row r="73" spans="1:6" ht="22.5" customHeight="1" thickTop="1">
      <c r="A73" s="10" t="s">
        <v>31</v>
      </c>
      <c r="B73" s="177" t="s">
        <v>180</v>
      </c>
      <c r="C73" s="178"/>
      <c r="D73" s="178"/>
      <c r="E73" s="178"/>
      <c r="F73" s="179"/>
    </row>
    <row r="74" spans="1:6" ht="18.75" customHeight="1">
      <c r="A74" s="172" t="s">
        <v>39</v>
      </c>
      <c r="B74" s="173" t="s">
        <v>32</v>
      </c>
      <c r="C74" s="183" t="s">
        <v>93</v>
      </c>
      <c r="D74" s="154" t="s">
        <v>40</v>
      </c>
      <c r="E74" s="154" t="s">
        <v>33</v>
      </c>
      <c r="F74" s="155" t="s">
        <v>44</v>
      </c>
    </row>
    <row r="75" spans="1:6" ht="18.75" customHeight="1">
      <c r="A75" s="172"/>
      <c r="B75" s="173"/>
      <c r="C75" s="184"/>
      <c r="D75" s="15" t="s">
        <v>41</v>
      </c>
      <c r="E75" s="15" t="s">
        <v>34</v>
      </c>
      <c r="F75" s="16" t="s">
        <v>42</v>
      </c>
    </row>
    <row r="76" spans="1:6" ht="18.75" customHeight="1">
      <c r="A76" s="172"/>
      <c r="B76" s="180" t="s">
        <v>212</v>
      </c>
      <c r="C76" s="185" t="s">
        <v>213</v>
      </c>
      <c r="D76" s="181">
        <v>2631000</v>
      </c>
      <c r="E76" s="181">
        <v>2631000</v>
      </c>
      <c r="F76" s="182">
        <f>E76/D76</f>
        <v>1</v>
      </c>
    </row>
    <row r="77" spans="1:6" ht="18.75" customHeight="1">
      <c r="A77" s="172"/>
      <c r="B77" s="180"/>
      <c r="C77" s="186"/>
      <c r="D77" s="181"/>
      <c r="E77" s="181"/>
      <c r="F77" s="182"/>
    </row>
    <row r="78" spans="1:6" ht="18.75" customHeight="1">
      <c r="A78" s="172" t="s">
        <v>35</v>
      </c>
      <c r="B78" s="154" t="s">
        <v>36</v>
      </c>
      <c r="C78" s="154" t="s">
        <v>46</v>
      </c>
      <c r="D78" s="173" t="s">
        <v>37</v>
      </c>
      <c r="E78" s="173"/>
      <c r="F78" s="174"/>
    </row>
    <row r="79" spans="1:6" ht="18.75" customHeight="1">
      <c r="A79" s="172"/>
      <c r="B79" s="79" t="s">
        <v>216</v>
      </c>
      <c r="C79" s="7" t="s">
        <v>200</v>
      </c>
      <c r="D79" s="175" t="s">
        <v>221</v>
      </c>
      <c r="E79" s="175"/>
      <c r="F79" s="176"/>
    </row>
    <row r="80" spans="1:6" ht="18.75" customHeight="1">
      <c r="A80" s="153" t="s">
        <v>45</v>
      </c>
      <c r="B80" s="167" t="s">
        <v>164</v>
      </c>
      <c r="C80" s="168"/>
      <c r="D80" s="168"/>
      <c r="E80" s="168"/>
      <c r="F80" s="169"/>
    </row>
    <row r="81" spans="1:6" ht="18.75" customHeight="1">
      <c r="A81" s="153" t="s">
        <v>43</v>
      </c>
      <c r="B81" s="167" t="s">
        <v>165</v>
      </c>
      <c r="C81" s="168"/>
      <c r="D81" s="168"/>
      <c r="E81" s="168"/>
      <c r="F81" s="169"/>
    </row>
    <row r="82" spans="1:6" ht="18.75" customHeight="1" thickBot="1">
      <c r="A82" s="12" t="s">
        <v>38</v>
      </c>
      <c r="B82" s="170"/>
      <c r="C82" s="170"/>
      <c r="D82" s="170"/>
      <c r="E82" s="170"/>
      <c r="F82" s="171"/>
    </row>
    <row r="83" spans="1:6" ht="14.25" thickTop="1"/>
  </sheetData>
  <mergeCells count="121"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2021-01-05T05:14:30Z</dcterms:modified>
</cp:coreProperties>
</file>