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서현\2019\10.계약관련\계약현황공개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  <sheet name="Sheet1" sheetId="21" r:id="rId11"/>
  </sheets>
  <definedNames>
    <definedName name="_xlnm._FilterDatabase" localSheetId="7" hidden="1">계약현황공개!$A$2:$E$16</definedName>
    <definedName name="_xlnm._FilterDatabase" localSheetId="8" hidden="1">수의계약현황공개!$A$2:$F$22</definedName>
  </definedNames>
  <calcPr calcId="162913"/>
</workbook>
</file>

<file path=xl/calcChain.xml><?xml version="1.0" encoding="utf-8"?>
<calcChain xmlns="http://schemas.openxmlformats.org/spreadsheetml/2006/main">
  <c r="F136" i="9" l="1"/>
  <c r="F126" i="9"/>
  <c r="F116" i="9"/>
  <c r="F106" i="9"/>
  <c r="F96" i="9"/>
  <c r="F86" i="9"/>
  <c r="F76" i="9"/>
  <c r="F66" i="9"/>
  <c r="F56" i="9"/>
  <c r="F46" i="9"/>
  <c r="F36" i="9"/>
  <c r="F26" i="9"/>
  <c r="F16" i="9"/>
  <c r="C96" i="8"/>
  <c r="C89" i="8"/>
  <c r="C82" i="8"/>
  <c r="C75" i="8"/>
  <c r="C68" i="8"/>
  <c r="C61" i="8"/>
  <c r="C54" i="8"/>
  <c r="C47" i="8"/>
  <c r="C40" i="8"/>
  <c r="C33" i="8"/>
  <c r="C26" i="8"/>
  <c r="C19" i="8"/>
  <c r="C12" i="8"/>
  <c r="F6" i="9" l="1"/>
  <c r="C5" i="8"/>
  <c r="H23" i="6"/>
  <c r="H22" i="6"/>
  <c r="H21" i="6"/>
  <c r="H20" i="6"/>
  <c r="H19" i="6"/>
  <c r="H18" i="6"/>
  <c r="H17" i="6"/>
  <c r="H16" i="6"/>
  <c r="D23" i="6" l="1"/>
  <c r="D22" i="6"/>
  <c r="D20" i="6"/>
  <c r="D16" i="6"/>
  <c r="C24" i="5"/>
  <c r="C23" i="5"/>
  <c r="C21" i="5"/>
  <c r="C17" i="5"/>
  <c r="C16" i="5"/>
  <c r="H24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<sst xmlns="http://schemas.openxmlformats.org/spreadsheetml/2006/main" count="999" uniqueCount="354">
  <si>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</si>
  <si>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</si>
  <si>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</si>
  <si>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</si>
  <si>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</si>
  <si>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</si>
  <si>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</si>
  <si>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</si>
  <si>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</si>
  <si>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</si>
  <si>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</si>
  <si>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</si>
  <si>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</si>
  <si>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</si>
  <si>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</si>
  <si>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</si>
  <si>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</si>
  <si>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</si>
  <si>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</si>
  <si>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</si>
  <si>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</si>
  <si>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</si>
  <si>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</si>
  <si>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</si>
  <si>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</si>
  <si>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</si>
  <si>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</si>
  <si>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</si>
  <si>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</si>
  <si>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</si>
  <si>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</si>
  <si>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</si>
  <si>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</si>
  <si>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</si>
  <si>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</si>
  <si>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</si>
  <si>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</si>
  <si>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</si>
  <si>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</si>
  <si>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</si>
  <si>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</si>
  <si>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</si>
  <si>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</si>
  <si>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</si>
  <si>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</si>
  <si>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</si>
  <si>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</si>
  <si>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</si>
  <si>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</si>
  <si>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</si>
  <si>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</si>
  <si>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</si>
  <si>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</si>
  <si>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</si>
  <si>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</si>
  <si>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</si>
  <si>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</si>
  <si>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</si>
  <si>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</si>
  <si>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</si>
  <si>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</si>
  <si>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</si>
  <si>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</si>
  <si>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</si>
  <si>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</si>
  <si>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</si>
  <si>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</si>
  <si>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지방자치를 당사자로 하는 계약에 관한 법률 시행령 제25조1항에 의한 수의계약</t>
    <phoneticPr fontId="5" type="noConversion"/>
  </si>
  <si>
    <t>물품 발주계획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</si>
  <si>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</si>
  <si>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</si>
  <si>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</si>
  <si>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</si>
  <si>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</si>
  <si>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</si>
  <si>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</si>
  <si>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</si>
  <si>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</si>
  <si>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일반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</si>
  <si>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</si>
  <si>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</si>
  <si>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</si>
  <si>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</si>
  <si>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</si>
  <si>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</si>
  <si>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</si>
  <si>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</si>
  <si>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용역 발주계획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</si>
  <si>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</si>
  <si>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</si>
  <si>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</si>
  <si>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</si>
  <si>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</si>
  <si>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공사 발주계획</t>
    <phoneticPr fontId="5" type="noConversion"/>
  </si>
  <si>
    <t>비고</t>
    <phoneticPr fontId="5" type="noConversion"/>
  </si>
  <si>
    <t>계약기간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</si>
  <si>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</si>
  <si>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</si>
  <si>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</si>
  <si>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</si>
  <si>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계약물량.규모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</si>
  <si>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</si>
  <si>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</si>
  <si>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</si>
  <si>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분당서현청소년수련관</t>
    <phoneticPr fontId="5" type="noConversion"/>
  </si>
  <si>
    <t>(연중)보안시스템 유지관리</t>
    <phoneticPr fontId="5" type="noConversion"/>
  </si>
  <si>
    <t xml:space="preserve">(연중)소방안전관리 업무대행 </t>
    <phoneticPr fontId="5" type="noConversion"/>
  </si>
  <si>
    <t>수의 1인 견적</t>
    <phoneticPr fontId="5" type="noConversion"/>
  </si>
  <si>
    <t>소액수의</t>
    <phoneticPr fontId="5" type="noConversion"/>
  </si>
  <si>
    <t>- 해당사항 없음 -</t>
    <phoneticPr fontId="5" type="noConversion"/>
  </si>
  <si>
    <t>- 해당사항없음 -</t>
    <phoneticPr fontId="5" type="noConversion"/>
  </si>
  <si>
    <t>(연중)승강기 유지관리</t>
    <phoneticPr fontId="5" type="noConversion"/>
  </si>
  <si>
    <t>(연중)위생설비 임대</t>
    <phoneticPr fontId="5" type="noConversion"/>
  </si>
  <si>
    <t>(연중)방과후아카데미 복합기 임대</t>
    <phoneticPr fontId="5" type="noConversion"/>
  </si>
  <si>
    <t>(연중)방과후아카데미 위탁급식</t>
    <phoneticPr fontId="5" type="noConversion"/>
  </si>
  <si>
    <t>(연중)시설관리용역</t>
    <phoneticPr fontId="5" type="noConversion"/>
  </si>
  <si>
    <t>(연중)방과후아카데미 귀가차량</t>
    <phoneticPr fontId="5" type="noConversion"/>
  </si>
  <si>
    <t>(연중)업무용 사무기기(복합기) 임대</t>
    <phoneticPr fontId="5" type="noConversion"/>
  </si>
  <si>
    <t>(연중)방역소독 위탁</t>
    <phoneticPr fontId="5" type="noConversion"/>
  </si>
  <si>
    <t>2018.12.28.</t>
    <phoneticPr fontId="5" type="noConversion"/>
  </si>
  <si>
    <t>2018.12.31.</t>
    <phoneticPr fontId="5" type="noConversion"/>
  </si>
  <si>
    <t>2019.01.10.</t>
    <phoneticPr fontId="5" type="noConversion"/>
  </si>
  <si>
    <t>㈜도솔방재</t>
    <phoneticPr fontId="29" type="noConversion"/>
  </si>
  <si>
    <t>㈜에스원</t>
  </si>
  <si>
    <t>오티스엘리베이터</t>
    <phoneticPr fontId="29" type="noConversion"/>
  </si>
  <si>
    <t>코웨이㈜</t>
    <phoneticPr fontId="29" type="noConversion"/>
  </si>
  <si>
    <t>신도종합서비스</t>
    <phoneticPr fontId="29" type="noConversion"/>
  </si>
  <si>
    <t>주식회사 사나푸드</t>
    <phoneticPr fontId="29" type="noConversion"/>
  </si>
  <si>
    <t>사회복지법인 미래재단</t>
    <phoneticPr fontId="29" type="noConversion"/>
  </si>
  <si>
    <t>㈜서울이라인</t>
    <phoneticPr fontId="29" type="noConversion"/>
  </si>
  <si>
    <t>신도종합서비스</t>
    <phoneticPr fontId="29" type="noConversion"/>
  </si>
  <si>
    <t>주식회사 한창</t>
    <phoneticPr fontId="29" type="noConversion"/>
  </si>
  <si>
    <t>2019.02.01.</t>
    <phoneticPr fontId="5" type="noConversion"/>
  </si>
  <si>
    <t>2019.12.16.</t>
    <phoneticPr fontId="5" type="noConversion"/>
  </si>
  <si>
    <t>2019.01.01.</t>
    <phoneticPr fontId="5" type="noConversion"/>
  </si>
  <si>
    <t>2019.12.31.</t>
    <phoneticPr fontId="5" type="noConversion"/>
  </si>
  <si>
    <t>2018.12.27.</t>
    <phoneticPr fontId="5" type="noConversion"/>
  </si>
  <si>
    <t>-</t>
    <phoneticPr fontId="5" type="noConversion"/>
  </si>
  <si>
    <t>수의</t>
    <phoneticPr fontId="5" type="noConversion"/>
  </si>
  <si>
    <t>'- 해당사항 없음 -</t>
  </si>
  <si>
    <t xml:space="preserve">(연중)소방안전관리 업무대행 </t>
  </si>
  <si>
    <t>㈜도솔방재</t>
  </si>
  <si>
    <t>분당서현청소년수련관</t>
    <phoneticPr fontId="5" type="noConversion"/>
  </si>
  <si>
    <t>라이프가드코리아</t>
    <phoneticPr fontId="29" type="noConversion"/>
  </si>
  <si>
    <t>㈜선진항공여행사</t>
    <phoneticPr fontId="29" type="noConversion"/>
  </si>
  <si>
    <t>6월</t>
    <phoneticPr fontId="5" type="noConversion"/>
  </si>
  <si>
    <t>6월 주말자기개발활동 창의터전 차량 임차</t>
    <phoneticPr fontId="5" type="noConversion"/>
  </si>
  <si>
    <t>박태서</t>
    <phoneticPr fontId="5" type="noConversion"/>
  </si>
  <si>
    <t>031-729-9439</t>
    <phoneticPr fontId="5" type="noConversion"/>
  </si>
  <si>
    <t>2019.06.03.</t>
    <phoneticPr fontId="5" type="noConversion"/>
  </si>
  <si>
    <t>2019.05.31.</t>
    <phoneticPr fontId="5" type="noConversion"/>
  </si>
  <si>
    <t>2019. 나에게 길을 묻다 프로그램비 지급</t>
    <phoneticPr fontId="29" type="noConversion"/>
  </si>
  <si>
    <t>한국사활동 삼국시대 역사캠프 차량 임차</t>
    <phoneticPr fontId="29" type="noConversion"/>
  </si>
  <si>
    <t>5월 주말자기개발활동 창의터전 차량 임차</t>
    <phoneticPr fontId="29" type="noConversion"/>
  </si>
  <si>
    <t>한국사활동 삼국시대 역사캠프 숙식비 지급</t>
    <phoneticPr fontId="29" type="noConversion"/>
  </si>
  <si>
    <t>2019년 평화통일교육 차량 임차</t>
    <phoneticPr fontId="29" type="noConversion"/>
  </si>
  <si>
    <t>2019. 나에게 길을 묻다 차량 임차</t>
    <phoneticPr fontId="29" type="noConversion"/>
  </si>
  <si>
    <t>코딩교육 운영물품 임대계약</t>
    <phoneticPr fontId="29" type="noConversion"/>
  </si>
  <si>
    <t>안전교육박람회 세븐세이프 부스 및 물품 대여</t>
    <phoneticPr fontId="29" type="noConversion"/>
  </si>
  <si>
    <t>2019년 냉동기 세관 및 정비공사</t>
    <phoneticPr fontId="29" type="noConversion"/>
  </si>
  <si>
    <t>안전교육박람회 세븐세이프 프로그램비 지급</t>
    <phoneticPr fontId="29" type="noConversion"/>
  </si>
  <si>
    <t>2019년 평화통일교육 프로그램비 지급</t>
    <phoneticPr fontId="29" type="noConversion"/>
  </si>
  <si>
    <t>공정무역활성화 지원사업 굿즈(에코백) 제작</t>
    <phoneticPr fontId="29" type="noConversion"/>
  </si>
  <si>
    <t>한솔레포츠</t>
    <phoneticPr fontId="29" type="noConversion"/>
  </si>
  <si>
    <t>㈜선진항공여행사</t>
    <phoneticPr fontId="29" type="noConversion"/>
  </si>
  <si>
    <t>삼정부여유스타운</t>
    <phoneticPr fontId="29" type="noConversion"/>
  </si>
  <si>
    <t>㈜의림투어</t>
    <phoneticPr fontId="29" type="noConversion"/>
  </si>
  <si>
    <t>뉴한솔고속㈜</t>
    <phoneticPr fontId="29" type="noConversion"/>
  </si>
  <si>
    <t>융합메이커교육 협동조합</t>
    <phoneticPr fontId="29" type="noConversion"/>
  </si>
  <si>
    <t>마케팅스토리</t>
    <phoneticPr fontId="29" type="noConversion"/>
  </si>
  <si>
    <t>케이에스공조시스템</t>
    <phoneticPr fontId="29" type="noConversion"/>
  </si>
  <si>
    <t>경기관광공사</t>
    <phoneticPr fontId="29" type="noConversion"/>
  </si>
  <si>
    <t>플러스디자인하우스</t>
    <phoneticPr fontId="29" type="noConversion"/>
  </si>
  <si>
    <t>2019.05.07.</t>
    <phoneticPr fontId="29" type="noConversion"/>
  </si>
  <si>
    <t>2019.05.08.</t>
    <phoneticPr fontId="29" type="noConversion"/>
  </si>
  <si>
    <t>2019.05.09.</t>
    <phoneticPr fontId="29" type="noConversion"/>
  </si>
  <si>
    <t>2019.05.13.</t>
    <phoneticPr fontId="29" type="noConversion"/>
  </si>
  <si>
    <t>2019.05.14.</t>
    <phoneticPr fontId="29" type="noConversion"/>
  </si>
  <si>
    <t>2019.05.15.</t>
    <phoneticPr fontId="29" type="noConversion"/>
  </si>
  <si>
    <t>2019.05.20.</t>
    <phoneticPr fontId="29" type="noConversion"/>
  </si>
  <si>
    <t>2019.05.22.</t>
    <phoneticPr fontId="29" type="noConversion"/>
  </si>
  <si>
    <t>2019.05.11.</t>
    <phoneticPr fontId="5" type="noConversion"/>
  </si>
  <si>
    <t>2019.05.10.</t>
    <phoneticPr fontId="5" type="noConversion"/>
  </si>
  <si>
    <t>2019.05.11.</t>
    <phoneticPr fontId="5" type="noConversion"/>
  </si>
  <si>
    <t>2019.05.21.</t>
    <phoneticPr fontId="5" type="noConversion"/>
  </si>
  <si>
    <t>2019.05.15.</t>
    <phoneticPr fontId="5" type="noConversion"/>
  </si>
  <si>
    <t>2019.05.16.</t>
    <phoneticPr fontId="5" type="noConversion"/>
  </si>
  <si>
    <t>2019.05.22.</t>
    <phoneticPr fontId="5" type="noConversion"/>
  </si>
  <si>
    <t>2019.05.21.</t>
    <phoneticPr fontId="5" type="noConversion"/>
  </si>
  <si>
    <t>2019.05.11.</t>
    <phoneticPr fontId="5" type="noConversion"/>
  </si>
  <si>
    <t>2019.05.21.</t>
    <phoneticPr fontId="5" type="noConversion"/>
  </si>
  <si>
    <t>2019.05.30.</t>
    <phoneticPr fontId="29" type="noConversion"/>
  </si>
  <si>
    <t>2019.05.17.</t>
    <phoneticPr fontId="29" type="noConversion"/>
  </si>
  <si>
    <t>2019.05.11.</t>
    <phoneticPr fontId="29" type="noConversion"/>
  </si>
  <si>
    <t>2019.05.12.</t>
    <phoneticPr fontId="29" type="noConversion"/>
  </si>
  <si>
    <t>2019.05.28.</t>
    <phoneticPr fontId="29" type="noConversion"/>
  </si>
  <si>
    <t>22019.05.15.</t>
    <phoneticPr fontId="29" type="noConversion"/>
  </si>
  <si>
    <t>2019.05.16.</t>
    <phoneticPr fontId="29" type="noConversion"/>
  </si>
  <si>
    <t>2019.05.24.</t>
    <phoneticPr fontId="29" type="noConversion"/>
  </si>
  <si>
    <t>2019. 나에게 길을 묻다 프로그램비 지급</t>
    <phoneticPr fontId="5" type="noConversion"/>
  </si>
  <si>
    <t>한국사활동 삼국시대 역사캠프 차량 임차</t>
    <phoneticPr fontId="5" type="noConversion"/>
  </si>
  <si>
    <t>5월 주말자기개발활동 창의터전 차량 임차</t>
    <phoneticPr fontId="5" type="noConversion"/>
  </si>
  <si>
    <t>한국사활동 삼국시대 역사캠프 숙식비 지급</t>
    <phoneticPr fontId="5" type="noConversion"/>
  </si>
  <si>
    <t>2019년 평화통일교육 차량 임차</t>
    <phoneticPr fontId="5" type="noConversion"/>
  </si>
  <si>
    <t>2019. 나에게 길을 묻다 차량 임차</t>
    <phoneticPr fontId="5" type="noConversion"/>
  </si>
  <si>
    <t>코딩교육 운영물품 임대계약</t>
    <phoneticPr fontId="5" type="noConversion"/>
  </si>
  <si>
    <t>안전교육박람회 세븐세이프 부스 및 물품 대여</t>
    <phoneticPr fontId="5" type="noConversion"/>
  </si>
  <si>
    <t>2019년 냉동기 세관 및 정비공사</t>
    <phoneticPr fontId="5" type="noConversion"/>
  </si>
  <si>
    <t>안전교육박람회 세븐세이프 프로그램비 지급</t>
    <phoneticPr fontId="5" type="noConversion"/>
  </si>
  <si>
    <t>2019년 평화통일교육 프로그램비 지급</t>
    <phoneticPr fontId="5" type="noConversion"/>
  </si>
  <si>
    <t>공정무역활성화 지원사업 굿즈(에코백) 제작</t>
    <phoneticPr fontId="5" type="noConversion"/>
  </si>
  <si>
    <t>2019년 청소년어울림마당 1차 행사 운영물품 임차</t>
    <phoneticPr fontId="5" type="noConversion"/>
  </si>
  <si>
    <t>2019년 청소년어울림마당 1차 공연비(마술) 지급</t>
    <phoneticPr fontId="5" type="noConversion"/>
  </si>
  <si>
    <t>2019.05.07.</t>
    <phoneticPr fontId="5" type="noConversion"/>
  </si>
  <si>
    <t>2019.05.08.</t>
    <phoneticPr fontId="5" type="noConversion"/>
  </si>
  <si>
    <t>2019.05.09.</t>
    <phoneticPr fontId="5" type="noConversion"/>
  </si>
  <si>
    <t>2019.05.13.</t>
    <phoneticPr fontId="5" type="noConversion"/>
  </si>
  <si>
    <t>2019.05.14.</t>
    <phoneticPr fontId="5" type="noConversion"/>
  </si>
  <si>
    <t>2019.05.20.</t>
    <phoneticPr fontId="5" type="noConversion"/>
  </si>
  <si>
    <t>2019.05.28.</t>
    <phoneticPr fontId="5" type="noConversion"/>
  </si>
  <si>
    <t>2019.05.31.</t>
    <phoneticPr fontId="5" type="noConversion"/>
  </si>
  <si>
    <t>2019.05.10.~05.11.</t>
    <phoneticPr fontId="5" type="noConversion"/>
  </si>
  <si>
    <t>2019.05.11.~05.12.</t>
    <phoneticPr fontId="5" type="noConversion"/>
  </si>
  <si>
    <t>2019.05.12.</t>
    <phoneticPr fontId="5" type="noConversion"/>
  </si>
  <si>
    <t>2019.05.21.~05.30.</t>
    <phoneticPr fontId="5" type="noConversion"/>
  </si>
  <si>
    <t>2019.05.30.</t>
    <phoneticPr fontId="5" type="noConversion"/>
  </si>
  <si>
    <t>2019.05.15.~05.28.</t>
    <phoneticPr fontId="5" type="noConversion"/>
  </si>
  <si>
    <t>2019.05.28.</t>
    <phoneticPr fontId="5" type="noConversion"/>
  </si>
  <si>
    <t>2019.05.15.~05.17.</t>
    <phoneticPr fontId="5" type="noConversion"/>
  </si>
  <si>
    <t>2019.05.17.</t>
    <phoneticPr fontId="5" type="noConversion"/>
  </si>
  <si>
    <t>2019.05.30.</t>
    <phoneticPr fontId="5" type="noConversion"/>
  </si>
  <si>
    <t>2019.05.22.~05.24.</t>
    <phoneticPr fontId="5" type="noConversion"/>
  </si>
  <si>
    <t>2019.05.24.</t>
    <phoneticPr fontId="5" type="noConversion"/>
  </si>
  <si>
    <t>2019.06.08.</t>
    <phoneticPr fontId="5" type="noConversion"/>
  </si>
  <si>
    <t>한솔스포츠</t>
    <phoneticPr fontId="5" type="noConversion"/>
  </si>
  <si>
    <t>강원도 철원군 갈말읍 순담길 178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</si>
  <si>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</si>
  <si>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</si>
  <si>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삼정부여유스타운</t>
    <phoneticPr fontId="5" type="noConversion"/>
  </si>
  <si>
    <t>충남 부여군 부여읍 나루터로 50</t>
    <phoneticPr fontId="5" type="noConversion"/>
  </si>
  <si>
    <t>㈜의림투어</t>
    <phoneticPr fontId="5" type="noConversion"/>
  </si>
  <si>
    <t>경기도 성남시 수정구 수정로98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</si>
  <si>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</si>
  <si>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</si>
  <si>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융합메이커교육 협동조합</t>
    <phoneticPr fontId="5" type="noConversion"/>
  </si>
  <si>
    <t>경기도 성남시 분당구 성남대로331번길 8</t>
    <phoneticPr fontId="5" type="noConversion"/>
  </si>
  <si>
    <t>마케팅스토리</t>
    <phoneticPr fontId="5" type="noConversion"/>
  </si>
  <si>
    <t>경기도 성남시 분당구 벌말로 49번길 14</t>
    <phoneticPr fontId="5" type="noConversion"/>
  </si>
  <si>
    <t>케이에스공조시스템</t>
    <phoneticPr fontId="5" type="noConversion"/>
  </si>
  <si>
    <t>경기도 군포시 당산로 166-8, 101호(금정동)</t>
    <phoneticPr fontId="5" type="noConversion"/>
  </si>
  <si>
    <t>라이프가드코리아</t>
    <phoneticPr fontId="5" type="noConversion"/>
  </si>
  <si>
    <t>서울시 동대문구 천호대로77(용두동, 경진빌딩3층)</t>
    <phoneticPr fontId="5" type="noConversion"/>
  </si>
  <si>
    <t>경기관광공사</t>
    <phoneticPr fontId="5" type="noConversion"/>
  </si>
  <si>
    <t>경기도 수원시 장안구 경수대로 1150</t>
    <phoneticPr fontId="5" type="noConversion"/>
  </si>
  <si>
    <t>플러스디자인하우스</t>
    <phoneticPr fontId="5" type="noConversion"/>
  </si>
  <si>
    <t>경기도 성남시 분당구 야탑로69번길 18</t>
    <phoneticPr fontId="5" type="noConversion"/>
  </si>
  <si>
    <t>경기도 성남시 분당구 벌말로 49번길 14</t>
    <phoneticPr fontId="5" type="noConversion"/>
  </si>
  <si>
    <t>언니가 간다</t>
    <phoneticPr fontId="5" type="noConversion"/>
  </si>
  <si>
    <t>경기도 부천시 오정구 성오로 124번길 16</t>
    <phoneticPr fontId="5" type="noConversion"/>
  </si>
  <si>
    <t>2019. 나에게 길을 묻다 프로그램비 지급</t>
    <phoneticPr fontId="5" type="noConversion"/>
  </si>
  <si>
    <t>2019.05.07.</t>
    <phoneticPr fontId="5" type="noConversion"/>
  </si>
  <si>
    <t>2019.05.10.~05.11.</t>
    <phoneticPr fontId="5" type="noConversion"/>
  </si>
  <si>
    <t>한솔스포츠</t>
    <phoneticPr fontId="5" type="noConversion"/>
  </si>
  <si>
    <t>강원도 철원군 갈말읍 순담길 178</t>
    <phoneticPr fontId="5" type="noConversion"/>
  </si>
  <si>
    <t>한국사활동 삼국시대 역사캠프 차량 임차</t>
    <phoneticPr fontId="5" type="noConversion"/>
  </si>
  <si>
    <t>5월 주말자기개발활동 창의터전 차량 임차</t>
    <phoneticPr fontId="5" type="noConversion"/>
  </si>
  <si>
    <t>한국사활동 삼국시대 역사캠프 숙식비 지급</t>
    <phoneticPr fontId="5" type="noConversion"/>
  </si>
  <si>
    <t>2019년 평화통일교육 차량 임차</t>
    <phoneticPr fontId="5" type="noConversion"/>
  </si>
  <si>
    <t>2019. 나에게 길을 묻다 차량 임차</t>
    <phoneticPr fontId="5" type="noConversion"/>
  </si>
  <si>
    <t>코딩교육 운영물품 임대계약</t>
    <phoneticPr fontId="5" type="noConversion"/>
  </si>
  <si>
    <t>안전교육박람회 세븐세이프 부스 및 물품 대여</t>
    <phoneticPr fontId="5" type="noConversion"/>
  </si>
  <si>
    <t>2019년 냉동기 세관 및 정비공사</t>
  </si>
  <si>
    <t>2019년 냉동기 세관 및 정비공사</t>
    <phoneticPr fontId="5" type="noConversion"/>
  </si>
  <si>
    <t>안전교육박람회 세븐세이프 프로그램비 지급</t>
    <phoneticPr fontId="5" type="noConversion"/>
  </si>
  <si>
    <t>2019년 평화통일교육 프로그램비 지급</t>
    <phoneticPr fontId="5" type="noConversion"/>
  </si>
  <si>
    <t>공정무역활성화 지원사업 굿즈(에코백) 제작</t>
    <phoneticPr fontId="5" type="noConversion"/>
  </si>
  <si>
    <t>2019년 청소년어울림마당 1차 행사 운영물품 임차</t>
    <phoneticPr fontId="5" type="noConversion"/>
  </si>
  <si>
    <t>2019년 청소년어울림마당 1차 공연비(마술) 지급</t>
    <phoneticPr fontId="5" type="noConversion"/>
  </si>
  <si>
    <t>2019.05.11.~05.12.</t>
    <phoneticPr fontId="5" type="noConversion"/>
  </si>
  <si>
    <t>㈜선진항공여행사</t>
    <phoneticPr fontId="5" type="noConversion"/>
  </si>
  <si>
    <t>경기도 성남시 분당구 서현로170</t>
    <phoneticPr fontId="5" type="noConversion"/>
  </si>
  <si>
    <t>2019.05.11.</t>
    <phoneticPr fontId="5" type="noConversion"/>
  </si>
  <si>
    <t>2019.05.11.~05.12.</t>
    <phoneticPr fontId="5" type="noConversion"/>
  </si>
  <si>
    <t>삼정부여유스타운</t>
    <phoneticPr fontId="5" type="noConversion"/>
  </si>
  <si>
    <t>충남 부여군 부여읍 나루터로 50</t>
    <phoneticPr fontId="5" type="noConversion"/>
  </si>
  <si>
    <t>충남 부여</t>
    <phoneticPr fontId="5" type="noConversion"/>
  </si>
  <si>
    <t>2019.05.21.~05.30.</t>
    <phoneticPr fontId="5" type="noConversion"/>
  </si>
  <si>
    <t>㈜의림투어</t>
    <phoneticPr fontId="5" type="noConversion"/>
  </si>
  <si>
    <t>경기도 성남시 수정구 수정로98</t>
    <phoneticPr fontId="5" type="noConversion"/>
  </si>
  <si>
    <t>파주 일대</t>
    <phoneticPr fontId="5" type="noConversion"/>
  </si>
  <si>
    <t>2019.05.08.</t>
    <phoneticPr fontId="5" type="noConversion"/>
  </si>
  <si>
    <t>2019.05.10.~05.11.</t>
    <phoneticPr fontId="5" type="noConversion"/>
  </si>
  <si>
    <t>뉴한솔고속㈜</t>
    <phoneticPr fontId="5" type="noConversion"/>
  </si>
  <si>
    <t>경기도 성남시 수정구 산성대로 189</t>
    <phoneticPr fontId="5" type="noConversion"/>
  </si>
  <si>
    <t>2019.05.09.</t>
    <phoneticPr fontId="5" type="noConversion"/>
  </si>
  <si>
    <t>2019.05.15.~05.28.</t>
    <phoneticPr fontId="5" type="noConversion"/>
  </si>
  <si>
    <t>융합메이커교육 협동조합</t>
    <phoneticPr fontId="5" type="noConversion"/>
  </si>
  <si>
    <t>경기도 성남시 분당구 성남대로331번길 8</t>
    <phoneticPr fontId="5" type="noConversion"/>
  </si>
  <si>
    <t>2019.05.13.</t>
    <phoneticPr fontId="5" type="noConversion"/>
  </si>
  <si>
    <t>2019.05.15.</t>
    <phoneticPr fontId="5" type="noConversion"/>
  </si>
  <si>
    <t>마케팅스토리</t>
    <phoneticPr fontId="5" type="noConversion"/>
  </si>
  <si>
    <t>경기도 성남시 분당구 벌말로 49번길 14</t>
    <phoneticPr fontId="5" type="noConversion"/>
  </si>
  <si>
    <t>2019.05.14.</t>
    <phoneticPr fontId="5" type="noConversion"/>
  </si>
  <si>
    <t>2019.05.15.~05.17.</t>
    <phoneticPr fontId="5" type="noConversion"/>
  </si>
  <si>
    <t>케이에스공조시스템</t>
    <phoneticPr fontId="5" type="noConversion"/>
  </si>
  <si>
    <t>경기도 군포시 당산로 166-8, 101호(금정동)</t>
    <phoneticPr fontId="5" type="noConversion"/>
  </si>
  <si>
    <t>2019.05.16.</t>
    <phoneticPr fontId="5" type="noConversion"/>
  </si>
  <si>
    <t>라이프가드코리아</t>
    <phoneticPr fontId="5" type="noConversion"/>
  </si>
  <si>
    <t>서울시 동대문구 천호대로77(용두동, 경진빌딩3층)</t>
    <phoneticPr fontId="5" type="noConversion"/>
  </si>
  <si>
    <t>2019.05.20.</t>
    <phoneticPr fontId="5" type="noConversion"/>
  </si>
  <si>
    <t>2019.05.21.~05.30.</t>
    <phoneticPr fontId="5" type="noConversion"/>
  </si>
  <si>
    <t>경기관광공사</t>
    <phoneticPr fontId="5" type="noConversion"/>
  </si>
  <si>
    <t>경기도 수원시 장안구 경수대로 1150</t>
    <phoneticPr fontId="5" type="noConversion"/>
  </si>
  <si>
    <t>2019.05.22.</t>
    <phoneticPr fontId="5" type="noConversion"/>
  </si>
  <si>
    <t>2019.05.22.~05.24.</t>
    <phoneticPr fontId="5" type="noConversion"/>
  </si>
  <si>
    <t>플러스디자인하우스</t>
    <phoneticPr fontId="5" type="noConversion"/>
  </si>
  <si>
    <t>경기도 성남시 분당구 야탑로69번길 18</t>
    <phoneticPr fontId="5" type="noConversion"/>
  </si>
  <si>
    <t>2019.05.28.</t>
    <phoneticPr fontId="5" type="noConversion"/>
  </si>
  <si>
    <t>2019.06.08.</t>
    <phoneticPr fontId="5" type="noConversion"/>
  </si>
  <si>
    <t>2019.05.31.</t>
    <phoneticPr fontId="5" type="noConversion"/>
  </si>
  <si>
    <t>2019.06.08.</t>
    <phoneticPr fontId="5" type="noConversion"/>
  </si>
  <si>
    <t>언니가 간다</t>
    <phoneticPr fontId="5" type="noConversion"/>
  </si>
  <si>
    <t>경기도 부천시 오정구 성오로 124번길 16</t>
    <phoneticPr fontId="5" type="noConversion"/>
  </si>
  <si>
    <t>이중석</t>
    <phoneticPr fontId="5" type="noConversion"/>
  </si>
  <si>
    <t>윤두희</t>
    <phoneticPr fontId="5" type="noConversion"/>
  </si>
  <si>
    <t>박명길</t>
    <phoneticPr fontId="5" type="noConversion"/>
  </si>
  <si>
    <t>윤석영</t>
    <phoneticPr fontId="5" type="noConversion"/>
  </si>
  <si>
    <t>박예숙</t>
    <phoneticPr fontId="5" type="noConversion"/>
  </si>
  <si>
    <t>김명자</t>
    <phoneticPr fontId="5" type="noConversion"/>
  </si>
  <si>
    <t>강석훈</t>
    <phoneticPr fontId="5" type="noConversion"/>
  </si>
  <si>
    <t>김병기</t>
    <phoneticPr fontId="5" type="noConversion"/>
  </si>
  <si>
    <t>고경옥</t>
    <phoneticPr fontId="5" type="noConversion"/>
  </si>
  <si>
    <t>유동규</t>
    <phoneticPr fontId="5" type="noConversion"/>
  </si>
  <si>
    <t>강원도 철원군 일대</t>
    <phoneticPr fontId="5" type="noConversion"/>
  </si>
  <si>
    <t>충남 부여</t>
    <phoneticPr fontId="5" type="noConversion"/>
  </si>
  <si>
    <t>가천대학교</t>
    <phoneticPr fontId="5" type="noConversion"/>
  </si>
  <si>
    <t>충남 부여</t>
    <phoneticPr fontId="5" type="noConversion"/>
  </si>
  <si>
    <t>파주 일대</t>
    <phoneticPr fontId="5" type="noConversion"/>
  </si>
  <si>
    <t>4월 주말자기개발활동 창의터전 차량 임차</t>
    <phoneticPr fontId="5" type="noConversion"/>
  </si>
  <si>
    <t>2019. 나에게 길을 묻다 프로그램비 지급</t>
    <phoneticPr fontId="5" type="noConversion"/>
  </si>
  <si>
    <t>한국사활동 삼국시대 역사캠프 숙식비 지급</t>
    <phoneticPr fontId="5" type="noConversion"/>
  </si>
  <si>
    <t>2019년 평화통일교육 차량 임차</t>
    <phoneticPr fontId="5" type="noConversion"/>
  </si>
  <si>
    <t>2019. 나에게 길을 묻다 차량 임차</t>
    <phoneticPr fontId="5" type="noConversion"/>
  </si>
  <si>
    <t>안전교육박람회 세븐세이프 부스 및 물품 대여</t>
    <phoneticPr fontId="5" type="noConversion"/>
  </si>
  <si>
    <t>안전교육박람회 세븐세이프 프로그램비 지급</t>
    <phoneticPr fontId="5" type="noConversion"/>
  </si>
  <si>
    <t>㈜선진항공여행사</t>
    <phoneticPr fontId="29" type="noConversion"/>
  </si>
  <si>
    <t>한솔레포츠</t>
    <phoneticPr fontId="29" type="noConversion"/>
  </si>
  <si>
    <t>삼정부여유스타운</t>
    <phoneticPr fontId="29" type="noConversion"/>
  </si>
  <si>
    <t>㈜의림투어</t>
    <phoneticPr fontId="29" type="noConversion"/>
  </si>
  <si>
    <t>뉴한솔고속㈜</t>
    <phoneticPr fontId="29" type="noConversion"/>
  </si>
  <si>
    <t>융합메이커교육 협동조합</t>
    <phoneticPr fontId="29" type="noConversion"/>
  </si>
  <si>
    <t>마케팅스토리</t>
    <phoneticPr fontId="29" type="noConversion"/>
  </si>
  <si>
    <t>케이에스공조시스템</t>
    <phoneticPr fontId="29" type="noConversion"/>
  </si>
  <si>
    <t>라이프가드코리아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</si>
</sst>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#,###,###"/>
    <numFmt numFmtId="181" formatCode="#,###,"/>
  </numFmts>
  <fonts count="3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4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18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7" fillId="2" borderId="9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5" xfId="0" applyFont="1" applyFill="1" applyBorder="1" applyAlignment="1">
      <alignment horizontal="center" vertical="center" shrinkToFit="1"/>
    </xf>
    <xf numFmtId="9" fontId="18" fillId="0" borderId="5" xfId="0" applyNumberFormat="1" applyFont="1" applyBorder="1" applyAlignment="1">
      <alignment horizontal="center" vertical="center" shrinkToFit="1"/>
    </xf>
    <xf numFmtId="14" fontId="18" fillId="0" borderId="5" xfId="0" applyNumberFormat="1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3" fillId="0" borderId="20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 shrinkToFit="1"/>
    </xf>
    <xf numFmtId="0" fontId="17" fillId="2" borderId="10" xfId="0" applyFont="1" applyFill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3" fontId="18" fillId="0" borderId="5" xfId="0" applyNumberFormat="1" applyFont="1" applyBorder="1" applyAlignment="1">
      <alignment horizontal="right" vertical="center" shrinkToFit="1"/>
    </xf>
    <xf numFmtId="3" fontId="18" fillId="0" borderId="20" xfId="0" applyNumberFormat="1" applyFont="1" applyBorder="1" applyAlignment="1">
      <alignment horizontal="right" vertical="center" shrinkToFit="1"/>
    </xf>
    <xf numFmtId="0" fontId="18" fillId="0" borderId="20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45" xfId="0" applyNumberFormat="1" applyFont="1" applyFill="1" applyBorder="1" applyAlignment="1" applyProtection="1">
      <alignment horizontal="center" vertical="center"/>
    </xf>
    <xf numFmtId="0" fontId="25" fillId="0" borderId="47" xfId="0" applyNumberFormat="1" applyFont="1" applyFill="1" applyBorder="1" applyAlignment="1" applyProtection="1">
      <alignment horizontal="center" vertical="center"/>
    </xf>
    <xf numFmtId="177" fontId="9" fillId="0" borderId="48" xfId="0" quotePrefix="1" applyNumberFormat="1" applyFont="1" applyBorder="1" applyAlignment="1">
      <alignment horizontal="center" vertical="center" shrinkToFit="1"/>
    </xf>
    <xf numFmtId="178" fontId="10" fillId="0" borderId="48" xfId="0" applyNumberFormat="1" applyFont="1" applyFill="1" applyBorder="1" applyAlignment="1" applyProtection="1">
      <alignment horizontal="center" vertical="center"/>
    </xf>
    <xf numFmtId="0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/>
    </xf>
    <xf numFmtId="49" fontId="9" fillId="2" borderId="14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177" fontId="9" fillId="0" borderId="24" xfId="0" applyNumberFormat="1" applyFont="1" applyFill="1" applyBorder="1" applyAlignment="1">
      <alignment horizontal="left" vertical="center" shrinkToFit="1"/>
    </xf>
    <xf numFmtId="177" fontId="9" fillId="0" borderId="28" xfId="0" applyNumberFormat="1" applyFont="1" applyFill="1" applyBorder="1" applyAlignment="1">
      <alignment horizontal="left" vertical="center" shrinkToFit="1"/>
    </xf>
    <xf numFmtId="49" fontId="9" fillId="2" borderId="12" xfId="0" applyNumberFormat="1" applyFont="1" applyFill="1" applyBorder="1" applyAlignment="1" applyProtection="1">
      <alignment horizontal="center" vertical="center"/>
    </xf>
    <xf numFmtId="49" fontId="9" fillId="2" borderId="13" xfId="0" applyNumberFormat="1" applyFont="1" applyFill="1" applyBorder="1" applyAlignment="1" applyProtection="1">
      <alignment horizontal="center" vertical="center" wrapText="1"/>
    </xf>
    <xf numFmtId="0" fontId="0" fillId="0" borderId="31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2" xfId="0" applyNumberFormat="1" applyFont="1" applyFill="1" applyBorder="1" applyAlignment="1" applyProtection="1">
      <alignment horizontal="center" vertical="center"/>
    </xf>
    <xf numFmtId="0" fontId="0" fillId="0" borderId="32" xfId="0" quotePrefix="1" applyNumberFormat="1" applyFont="1" applyFill="1" applyBorder="1" applyAlignment="1" applyProtection="1">
      <alignment horizontal="left" vertical="center"/>
    </xf>
    <xf numFmtId="0" fontId="0" fillId="0" borderId="33" xfId="0" applyNumberFormat="1" applyFont="1" applyFill="1" applyBorder="1" applyAlignment="1" applyProtection="1">
      <alignment horizontal="center" vertical="center"/>
    </xf>
    <xf numFmtId="0" fontId="10" fillId="0" borderId="32" xfId="0" quotePrefix="1" applyNumberFormat="1" applyFont="1" applyFill="1" applyBorder="1" applyAlignment="1" applyProtection="1">
      <alignment horizontal="center" vertical="center"/>
    </xf>
    <xf numFmtId="0" fontId="0" fillId="0" borderId="35" xfId="0" applyNumberFormat="1" applyFont="1" applyFill="1" applyBorder="1" applyAlignment="1" applyProtection="1"/>
    <xf numFmtId="0" fontId="0" fillId="0" borderId="36" xfId="0" quotePrefix="1" applyNumberFormat="1" applyFont="1" applyFill="1" applyBorder="1" applyAlignment="1" applyProtection="1">
      <alignment horizontal="center" vertical="center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6" xfId="0" quotePrefix="1" applyNumberFormat="1" applyFont="1" applyFill="1" applyBorder="1" applyAlignment="1" applyProtection="1">
      <alignment horizontal="left" vertical="center"/>
    </xf>
    <xf numFmtId="0" fontId="0" fillId="0" borderId="36" xfId="0" applyNumberFormat="1" applyFont="1" applyFill="1" applyBorder="1" applyAlignment="1" applyProtection="1">
      <alignment vertical="center"/>
    </xf>
    <xf numFmtId="0" fontId="0" fillId="0" borderId="36" xfId="0" applyNumberFormat="1" applyFont="1" applyFill="1" applyBorder="1" applyAlignment="1" applyProtection="1"/>
    <xf numFmtId="0" fontId="0" fillId="0" borderId="37" xfId="0" applyNumberFormat="1" applyFont="1" applyFill="1" applyBorder="1" applyAlignment="1" applyProtection="1"/>
    <xf numFmtId="0" fontId="10" fillId="0" borderId="36" xfId="0" quotePrefix="1" applyNumberFormat="1" applyFont="1" applyFill="1" applyBorder="1" applyAlignment="1" applyProtection="1">
      <alignment horizontal="center" vertical="center"/>
    </xf>
    <xf numFmtId="41" fontId="10" fillId="0" borderId="48" xfId="1" applyFont="1" applyFill="1" applyBorder="1" applyAlignment="1" applyProtection="1">
      <alignment horizontal="center" vertical="center"/>
    </xf>
    <xf numFmtId="177" fontId="28" fillId="0" borderId="34" xfId="0" applyNumberFormat="1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left" vertical="center"/>
    </xf>
    <xf numFmtId="0" fontId="13" fillId="0" borderId="5" xfId="0" applyFont="1" applyBorder="1" applyAlignment="1">
      <alignment horizontal="center" vertical="center" shrinkToFit="1"/>
    </xf>
    <xf numFmtId="0" fontId="0" fillId="4" borderId="0" xfId="0" applyFill="1"/>
    <xf numFmtId="0" fontId="21" fillId="4" borderId="31" xfId="0" applyFont="1" applyFill="1" applyBorder="1" applyAlignment="1">
      <alignment horizontal="center" vertical="center"/>
    </xf>
    <xf numFmtId="0" fontId="21" fillId="4" borderId="32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177" fontId="9" fillId="4" borderId="25" xfId="0" applyNumberFormat="1" applyFont="1" applyFill="1" applyBorder="1" applyAlignment="1">
      <alignment horizontal="left" vertical="center" shrinkToFit="1"/>
    </xf>
    <xf numFmtId="38" fontId="25" fillId="4" borderId="23" xfId="2" applyNumberFormat="1" applyFont="1" applyFill="1" applyBorder="1" applyAlignment="1">
      <alignment horizontal="center" vertical="center"/>
    </xf>
    <xf numFmtId="178" fontId="25" fillId="4" borderId="23" xfId="0" applyNumberFormat="1" applyFont="1" applyFill="1" applyBorder="1" applyAlignment="1">
      <alignment horizontal="center" vertical="center"/>
    </xf>
    <xf numFmtId="177" fontId="9" fillId="4" borderId="23" xfId="0" applyNumberFormat="1" applyFont="1" applyFill="1" applyBorder="1" applyAlignment="1">
      <alignment horizontal="center" vertical="center"/>
    </xf>
    <xf numFmtId="177" fontId="9" fillId="4" borderId="24" xfId="0" applyNumberFormat="1" applyFont="1" applyFill="1" applyBorder="1" applyAlignment="1">
      <alignment horizontal="left" vertical="center" shrinkToFi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shrinkToFit="1"/>
    </xf>
    <xf numFmtId="0" fontId="4" fillId="0" borderId="3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21" fillId="3" borderId="49" xfId="0" applyFont="1" applyFill="1" applyBorder="1" applyAlignment="1">
      <alignment horizontal="center" vertical="center"/>
    </xf>
    <xf numFmtId="0" fontId="21" fillId="3" borderId="50" xfId="0" applyFont="1" applyFill="1" applyBorder="1" applyAlignment="1">
      <alignment horizontal="center" vertical="center" wrapText="1"/>
    </xf>
    <xf numFmtId="0" fontId="21" fillId="3" borderId="50" xfId="0" applyFont="1" applyFill="1" applyBorder="1" applyAlignment="1">
      <alignment horizontal="center" vertical="center"/>
    </xf>
    <xf numFmtId="179" fontId="21" fillId="3" borderId="50" xfId="0" applyNumberFormat="1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shrinkToFit="1"/>
    </xf>
    <xf numFmtId="41" fontId="21" fillId="4" borderId="27" xfId="1" applyFont="1" applyFill="1" applyBorder="1" applyAlignment="1">
      <alignment horizontal="center" vertical="center" wrapText="1"/>
    </xf>
    <xf numFmtId="177" fontId="9" fillId="4" borderId="25" xfId="0" applyNumberFormat="1" applyFont="1" applyFill="1" applyBorder="1" applyAlignment="1">
      <alignment horizontal="left" vertical="center" wrapText="1" shrinkToFit="1"/>
    </xf>
    <xf numFmtId="178" fontId="9" fillId="4" borderId="23" xfId="0" applyNumberFormat="1" applyFont="1" applyFill="1" applyBorder="1" applyAlignment="1">
      <alignment horizontal="center" vertical="center"/>
    </xf>
    <xf numFmtId="177" fontId="9" fillId="4" borderId="26" xfId="0" applyNumberFormat="1" applyFont="1" applyFill="1" applyBorder="1" applyAlignment="1">
      <alignment horizontal="left" vertical="center" shrinkToFit="1"/>
    </xf>
    <xf numFmtId="178" fontId="9" fillId="4" borderId="27" xfId="0" applyNumberFormat="1" applyFont="1" applyFill="1" applyBorder="1" applyAlignment="1">
      <alignment horizontal="center" vertical="center"/>
    </xf>
    <xf numFmtId="178" fontId="25" fillId="4" borderId="27" xfId="0" applyNumberFormat="1" applyFont="1" applyFill="1" applyBorder="1" applyAlignment="1">
      <alignment horizontal="center" vertical="center"/>
    </xf>
    <xf numFmtId="177" fontId="9" fillId="4" borderId="27" xfId="0" applyNumberFormat="1" applyFont="1" applyFill="1" applyBorder="1" applyAlignment="1">
      <alignment horizontal="center" vertical="center"/>
    </xf>
    <xf numFmtId="0" fontId="25" fillId="4" borderId="54" xfId="12" applyFont="1" applyFill="1" applyBorder="1" applyAlignment="1">
      <alignment vertical="center" shrinkToFit="1"/>
    </xf>
    <xf numFmtId="0" fontId="25" fillId="4" borderId="23" xfId="11" applyFont="1" applyFill="1" applyBorder="1" applyAlignment="1">
      <alignment horizontal="center" vertical="center" shrinkToFit="1"/>
    </xf>
    <xf numFmtId="181" fontId="9" fillId="4" borderId="23" xfId="12" applyNumberFormat="1" applyFont="1" applyFill="1" applyBorder="1" applyAlignment="1">
      <alignment vertical="center" wrapText="1"/>
    </xf>
    <xf numFmtId="176" fontId="25" fillId="4" borderId="23" xfId="12" applyNumberFormat="1" applyFont="1" applyFill="1" applyBorder="1" applyAlignment="1">
      <alignment horizontal="center" vertical="center" wrapText="1"/>
    </xf>
    <xf numFmtId="181" fontId="25" fillId="4" borderId="23" xfId="12" applyNumberFormat="1" applyFont="1" applyFill="1" applyBorder="1" applyAlignment="1">
      <alignment vertical="center" wrapText="1"/>
    </xf>
    <xf numFmtId="14" fontId="25" fillId="4" borderId="23" xfId="12" applyNumberFormat="1" applyFont="1" applyFill="1" applyBorder="1" applyAlignment="1">
      <alignment horizontal="center" vertical="center"/>
    </xf>
    <xf numFmtId="0" fontId="25" fillId="4" borderId="23" xfId="12" applyFont="1" applyFill="1" applyBorder="1" applyAlignment="1">
      <alignment horizontal="center" vertical="center"/>
    </xf>
    <xf numFmtId="180" fontId="9" fillId="4" borderId="23" xfId="12" applyNumberFormat="1" applyFont="1" applyFill="1" applyBorder="1" applyAlignment="1">
      <alignment vertical="center" wrapText="1"/>
    </xf>
    <xf numFmtId="0" fontId="25" fillId="4" borderId="27" xfId="11" applyFont="1" applyFill="1" applyBorder="1" applyAlignment="1">
      <alignment horizontal="center" vertical="center" shrinkToFit="1"/>
    </xf>
    <xf numFmtId="180" fontId="9" fillId="4" borderId="27" xfId="12" applyNumberFormat="1" applyFont="1" applyFill="1" applyBorder="1" applyAlignment="1">
      <alignment vertical="center" wrapText="1"/>
    </xf>
    <xf numFmtId="0" fontId="25" fillId="4" borderId="23" xfId="0" applyNumberFormat="1" applyFont="1" applyFill="1" applyBorder="1" applyAlignment="1" applyProtection="1">
      <alignment horizontal="center" vertical="center"/>
    </xf>
    <xf numFmtId="177" fontId="9" fillId="4" borderId="23" xfId="0" applyNumberFormat="1" applyFont="1" applyFill="1" applyBorder="1" applyAlignment="1">
      <alignment horizontal="left" vertical="center" shrinkToFit="1"/>
    </xf>
    <xf numFmtId="41" fontId="25" fillId="4" borderId="23" xfId="1" applyFont="1" applyFill="1" applyBorder="1" applyAlignment="1" applyProtection="1">
      <alignment horizontal="center" vertical="center" wrapText="1"/>
    </xf>
    <xf numFmtId="41" fontId="27" fillId="4" borderId="23" xfId="1" applyFont="1" applyFill="1" applyBorder="1" applyAlignment="1" applyProtection="1">
      <alignment horizontal="center" vertical="center" wrapText="1"/>
    </xf>
    <xf numFmtId="41" fontId="9" fillId="4" borderId="24" xfId="1" applyFont="1" applyFill="1" applyBorder="1" applyAlignment="1">
      <alignment horizontal="center" vertical="center" wrapText="1"/>
    </xf>
    <xf numFmtId="177" fontId="9" fillId="4" borderId="23" xfId="0" applyNumberFormat="1" applyFont="1" applyFill="1" applyBorder="1" applyAlignment="1">
      <alignment horizontal="left" vertical="center" wrapText="1" shrinkToFit="1"/>
    </xf>
    <xf numFmtId="0" fontId="25" fillId="4" borderId="27" xfId="0" applyNumberFormat="1" applyFont="1" applyFill="1" applyBorder="1" applyAlignment="1" applyProtection="1">
      <alignment horizontal="center" vertical="center"/>
    </xf>
    <xf numFmtId="177" fontId="9" fillId="4" borderId="27" xfId="0" applyNumberFormat="1" applyFont="1" applyFill="1" applyBorder="1" applyAlignment="1">
      <alignment horizontal="left" vertical="center" shrinkToFit="1"/>
    </xf>
    <xf numFmtId="41" fontId="25" fillId="4" borderId="27" xfId="1" applyFont="1" applyFill="1" applyBorder="1" applyAlignment="1" applyProtection="1">
      <alignment horizontal="center" vertical="center" wrapText="1"/>
    </xf>
    <xf numFmtId="41" fontId="27" fillId="4" borderId="27" xfId="1" applyFont="1" applyFill="1" applyBorder="1" applyAlignment="1" applyProtection="1">
      <alignment horizontal="center" vertical="center" wrapText="1"/>
    </xf>
    <xf numFmtId="41" fontId="9" fillId="4" borderId="28" xfId="1" applyFont="1" applyFill="1" applyBorder="1" applyAlignment="1">
      <alignment horizontal="center" vertical="center" wrapText="1"/>
    </xf>
    <xf numFmtId="0" fontId="25" fillId="4" borderId="52" xfId="0" applyNumberFormat="1" applyFont="1" applyFill="1" applyBorder="1" applyAlignment="1" applyProtection="1">
      <alignment horizontal="center" vertical="center"/>
    </xf>
    <xf numFmtId="0" fontId="25" fillId="4" borderId="52" xfId="12" applyFont="1" applyFill="1" applyBorder="1" applyAlignment="1">
      <alignment vertical="center" shrinkToFit="1"/>
    </xf>
    <xf numFmtId="41" fontId="25" fillId="4" borderId="52" xfId="1" applyFont="1" applyFill="1" applyBorder="1" applyAlignment="1" applyProtection="1">
      <alignment horizontal="center" vertical="center" wrapText="1"/>
    </xf>
    <xf numFmtId="41" fontId="9" fillId="4" borderId="53" xfId="1" applyFont="1" applyFill="1" applyBorder="1" applyAlignment="1">
      <alignment horizontal="center" vertical="center" wrapText="1"/>
    </xf>
    <xf numFmtId="0" fontId="25" fillId="4" borderId="23" xfId="12" applyFont="1" applyFill="1" applyBorder="1" applyAlignment="1">
      <alignment vertical="center" shrinkToFit="1"/>
    </xf>
    <xf numFmtId="0" fontId="21" fillId="4" borderId="26" xfId="0" applyFont="1" applyFill="1" applyBorder="1" applyAlignment="1">
      <alignment horizontal="center" vertical="center"/>
    </xf>
    <xf numFmtId="0" fontId="21" fillId="4" borderId="28" xfId="0" applyFont="1" applyFill="1" applyBorder="1" applyAlignment="1">
      <alignment horizontal="center" vertical="center"/>
    </xf>
    <xf numFmtId="0" fontId="25" fillId="4" borderId="0" xfId="0" applyFont="1" applyFill="1"/>
    <xf numFmtId="181" fontId="25" fillId="4" borderId="23" xfId="12" applyNumberFormat="1" applyFont="1" applyFill="1" applyBorder="1" applyAlignment="1">
      <alignment horizontal="right" vertical="center" wrapText="1"/>
    </xf>
    <xf numFmtId="0" fontId="25" fillId="4" borderId="55" xfId="12" applyFont="1" applyFill="1" applyBorder="1" applyAlignment="1">
      <alignment vertical="center" shrinkToFit="1"/>
    </xf>
    <xf numFmtId="0" fontId="25" fillId="4" borderId="56" xfId="11" applyFont="1" applyFill="1" applyBorder="1" applyAlignment="1">
      <alignment horizontal="center" vertical="center" shrinkToFit="1"/>
    </xf>
    <xf numFmtId="181" fontId="9" fillId="4" borderId="56" xfId="12" applyNumberFormat="1" applyFont="1" applyFill="1" applyBorder="1" applyAlignment="1">
      <alignment vertical="center" wrapText="1"/>
    </xf>
    <xf numFmtId="176" fontId="25" fillId="4" borderId="56" xfId="12" applyNumberFormat="1" applyFont="1" applyFill="1" applyBorder="1" applyAlignment="1">
      <alignment horizontal="center" vertical="center" wrapText="1"/>
    </xf>
    <xf numFmtId="38" fontId="25" fillId="4" borderId="56" xfId="2" applyNumberFormat="1" applyFont="1" applyFill="1" applyBorder="1" applyAlignment="1">
      <alignment horizontal="center" vertical="center"/>
    </xf>
    <xf numFmtId="177" fontId="9" fillId="4" borderId="57" xfId="0" applyNumberFormat="1" applyFont="1" applyFill="1" applyBorder="1" applyAlignment="1">
      <alignment horizontal="left" vertical="center" shrinkToFit="1"/>
    </xf>
    <xf numFmtId="0" fontId="17" fillId="2" borderId="29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shrinkToFit="1"/>
    </xf>
    <xf numFmtId="0" fontId="17" fillId="2" borderId="29" xfId="0" applyFont="1" applyFill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17" fillId="2" borderId="30" xfId="0" applyFont="1" applyFill="1" applyBorder="1" applyAlignment="1">
      <alignment horizontal="center" vertical="center" wrapText="1"/>
    </xf>
    <xf numFmtId="0" fontId="17" fillId="2" borderId="63" xfId="0" applyFont="1" applyFill="1" applyBorder="1" applyAlignment="1">
      <alignment horizontal="center" vertical="center" wrapText="1"/>
    </xf>
    <xf numFmtId="3" fontId="18" fillId="0" borderId="68" xfId="0" applyNumberFormat="1" applyFont="1" applyBorder="1" applyAlignment="1">
      <alignment horizontal="right" vertical="center" shrinkToFit="1"/>
    </xf>
    <xf numFmtId="0" fontId="18" fillId="0" borderId="68" xfId="0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wrapText="1"/>
    </xf>
    <xf numFmtId="0" fontId="19" fillId="0" borderId="70" xfId="0" applyFont="1" applyBorder="1" applyAlignment="1">
      <alignment horizontal="center" vertical="center" shrinkToFit="1"/>
    </xf>
    <xf numFmtId="0" fontId="17" fillId="2" borderId="70" xfId="0" applyFont="1" applyFill="1" applyBorder="1" applyAlignment="1">
      <alignment horizontal="center" vertical="center" shrinkToFit="1"/>
    </xf>
    <xf numFmtId="0" fontId="20" fillId="0" borderId="71" xfId="0" applyFont="1" applyBorder="1" applyAlignment="1">
      <alignment horizontal="center" vertical="center" shrinkToFit="1"/>
    </xf>
    <xf numFmtId="0" fontId="16" fillId="0" borderId="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62" xfId="0" applyFont="1" applyFill="1" applyBorder="1" applyAlignment="1">
      <alignment horizontal="center" vertical="center" wrapText="1"/>
    </xf>
    <xf numFmtId="0" fontId="17" fillId="2" borderId="67" xfId="0" applyFont="1" applyFill="1" applyBorder="1" applyAlignment="1">
      <alignment horizontal="center" vertical="center" wrapText="1"/>
    </xf>
    <xf numFmtId="0" fontId="17" fillId="2" borderId="69" xfId="0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 vertical="center" shrinkToFit="1"/>
    </xf>
    <xf numFmtId="0" fontId="18" fillId="0" borderId="65" xfId="0" applyFont="1" applyBorder="1" applyAlignment="1">
      <alignment horizontal="center" vertical="center" shrinkToFit="1"/>
    </xf>
    <xf numFmtId="0" fontId="18" fillId="0" borderId="66" xfId="0" applyFont="1" applyBorder="1" applyAlignment="1">
      <alignment horizontal="center" vertical="center" shrinkToFit="1"/>
    </xf>
    <xf numFmtId="0" fontId="17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61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29" xfId="0" applyFont="1" applyFill="1" applyBorder="1" applyAlignment="1">
      <alignment horizontal="center" vertical="center" wrapText="1"/>
    </xf>
    <xf numFmtId="0" fontId="13" fillId="2" borderId="30" xfId="0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3" fontId="15" fillId="0" borderId="5" xfId="0" applyNumberFormat="1" applyFont="1" applyBorder="1" applyAlignment="1">
      <alignment horizontal="center" vertical="center" wrapText="1"/>
    </xf>
    <xf numFmtId="9" fontId="15" fillId="0" borderId="6" xfId="0" applyNumberFormat="1" applyFont="1" applyBorder="1" applyAlignment="1">
      <alignment horizontal="center" vertical="center" wrapText="1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1" xfId="0" applyNumberFormat="1" applyFont="1" applyFill="1" applyBorder="1" applyAlignment="1" applyProtection="1">
      <alignment horizontal="center" vertical="center"/>
    </xf>
    <xf numFmtId="49" fontId="9" fillId="2" borderId="42" xfId="0" applyNumberFormat="1" applyFont="1" applyFill="1" applyBorder="1" applyAlignment="1" applyProtection="1">
      <alignment horizontal="center" vertical="center"/>
    </xf>
    <xf numFmtId="49" fontId="9" fillId="2" borderId="46" xfId="0" applyNumberFormat="1" applyFont="1" applyFill="1" applyBorder="1" applyAlignment="1" applyProtection="1">
      <alignment horizontal="center" vertical="center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4" xfId="0" applyNumberFormat="1" applyFont="1" applyFill="1" applyBorder="1" applyAlignment="1" applyProtection="1">
      <alignment horizontal="center" vertical="center"/>
    </xf>
    <xf numFmtId="0" fontId="9" fillId="2" borderId="38" xfId="0" applyNumberFormat="1" applyFont="1" applyFill="1" applyBorder="1" applyAlignment="1" applyProtection="1">
      <alignment horizontal="center" vertical="center"/>
    </xf>
    <xf numFmtId="0" fontId="9" fillId="2" borderId="43" xfId="0" applyNumberFormat="1" applyFont="1" applyFill="1" applyBorder="1" applyAlignment="1" applyProtection="1">
      <alignment horizontal="center" vertical="center"/>
    </xf>
    <xf numFmtId="0" fontId="25" fillId="4" borderId="56" xfId="12" applyFont="1" applyFill="1" applyBorder="1" applyAlignment="1">
      <alignment vertical="center" shrinkToFit="1"/>
    </xf>
    <xf numFmtId="41" fontId="25" fillId="4" borderId="56" xfId="1" applyFont="1" applyFill="1" applyBorder="1" applyAlignment="1" applyProtection="1">
      <alignment horizontal="center" vertical="center" wrapText="1"/>
    </xf>
    <xf numFmtId="41" fontId="9" fillId="4" borderId="57" xfId="1" applyFont="1" applyFill="1" applyBorder="1" applyAlignment="1">
      <alignment horizontal="center" vertical="center" wrapText="1"/>
    </xf>
    <xf numFmtId="0" fontId="25" fillId="0" borderId="0" xfId="0" applyFont="1"/>
    <xf numFmtId="0" fontId="25" fillId="4" borderId="72" xfId="12" applyFont="1" applyFill="1" applyBorder="1" applyAlignment="1">
      <alignment horizontal="center" vertical="center"/>
    </xf>
    <xf numFmtId="0" fontId="25" fillId="4" borderId="72" xfId="11" applyFont="1" applyFill="1" applyBorder="1" applyAlignment="1">
      <alignment horizontal="center" vertical="center" shrinkToFit="1"/>
    </xf>
    <xf numFmtId="180" fontId="30" fillId="4" borderId="23" xfId="12" applyNumberFormat="1" applyFont="1" applyFill="1" applyBorder="1" applyAlignment="1">
      <alignment vertical="center" wrapText="1"/>
    </xf>
  </cellXfs>
  <cellStyles count="24">
    <cellStyle name="쉼표 [0]" xfId="1" builtinId="6"/>
    <cellStyle name="쉼표 [0] 2" xfId="3"/>
    <cellStyle name="쉼표 [0] 2 2" xfId="8"/>
    <cellStyle name="쉼표 [0] 2 2 2" xfId="20"/>
    <cellStyle name="쉼표 [0] 2 3" xfId="15"/>
    <cellStyle name="쉼표 [0] 3" xfId="4"/>
    <cellStyle name="쉼표 [0] 3 2" xfId="9"/>
    <cellStyle name="쉼표 [0] 3 2 2" xfId="21"/>
    <cellStyle name="쉼표 [0] 3 3" xfId="16"/>
    <cellStyle name="쉼표 [0] 4" xfId="2"/>
    <cellStyle name="쉼표 [0] 4 2" xfId="7"/>
    <cellStyle name="쉼표 [0] 4 2 2" xfId="19"/>
    <cellStyle name="쉼표 [0] 4 3" xfId="14"/>
    <cellStyle name="쉼표 [0] 5" xfId="5"/>
    <cellStyle name="쉼표 [0] 5 2" xfId="10"/>
    <cellStyle name="쉼표 [0] 5 2 2" xfId="22"/>
    <cellStyle name="쉼표 [0] 5 3" xfId="17"/>
    <cellStyle name="쉼표 [0] 6" xfId="6"/>
    <cellStyle name="쉼표 [0] 6 2" xfId="18"/>
    <cellStyle name="쉼표 [0] 7" xfId="13"/>
    <cellStyle name="표준" xfId="0" builtinId="0"/>
    <cellStyle name="표준 2" xfId="12"/>
    <cellStyle name="표준 2 2" xfId="11"/>
    <cellStyle name="표준 2 2 2" xfId="23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"/>
  <sheetViews>
    <sheetView tabSelected="1" zoomScale="85" zoomScaleNormal="85" workbookViewId="0">
      <selection activeCell="J32" sqref="J32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37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 x14ac:dyDescent="0.2">
      <c r="A1" s="165" t="s">
        <v>68</v>
      </c>
      <c r="B1" s="165"/>
      <c r="C1" s="165"/>
      <c r="D1" s="165"/>
      <c r="E1" s="165"/>
      <c r="F1" s="165"/>
      <c r="G1" s="165"/>
      <c r="H1" s="165"/>
      <c r="I1" s="165"/>
      <c r="J1" s="165"/>
      <c r="K1" s="165"/>
      <c r="L1" s="165"/>
    </row>
    <row r="2" spans="1:12" ht="24.75" customHeight="1" thickBot="1" x14ac:dyDescent="0.2">
      <c r="A2" s="84" t="s">
        <v>69</v>
      </c>
      <c r="B2" s="85" t="s">
        <v>48</v>
      </c>
      <c r="C2" s="85" t="s">
        <v>70</v>
      </c>
      <c r="D2" s="85" t="s">
        <v>71</v>
      </c>
      <c r="E2" s="85" t="s">
        <v>72</v>
      </c>
      <c r="F2" s="85" t="s">
        <v>73</v>
      </c>
      <c r="G2" s="85" t="s">
        <v>74</v>
      </c>
      <c r="H2" s="85" t="s">
        <v>75</v>
      </c>
      <c r="I2" s="86" t="s">
        <v>49</v>
      </c>
      <c r="J2" s="86" t="s">
        <v>76</v>
      </c>
      <c r="K2" s="86" t="s">
        <v>77</v>
      </c>
      <c r="L2" s="87" t="s">
        <v>1</v>
      </c>
    </row>
    <row r="3" spans="1:12" s="74" customFormat="1" ht="24.75" customHeight="1" thickTop="1" thickBot="1" x14ac:dyDescent="0.2">
      <c r="A3" s="92"/>
      <c r="B3" s="93"/>
      <c r="C3" s="94" t="s">
        <v>139</v>
      </c>
      <c r="D3" s="95"/>
      <c r="E3" s="95"/>
      <c r="F3" s="95"/>
      <c r="G3" s="95"/>
      <c r="H3" s="95"/>
      <c r="I3" s="96"/>
      <c r="J3" s="97"/>
      <c r="K3" s="97"/>
      <c r="L3" s="98"/>
    </row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G27" sqref="G27"/>
    </sheetView>
  </sheetViews>
  <sheetFormatPr defaultRowHeight="13.5" x14ac:dyDescent="0.1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 x14ac:dyDescent="0.15">
      <c r="A1" s="167" t="s">
        <v>96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168"/>
      <c r="B2" s="168"/>
      <c r="C2" s="38"/>
      <c r="D2" s="38"/>
      <c r="E2" s="38"/>
      <c r="F2" s="38"/>
      <c r="G2" s="38"/>
      <c r="H2" s="38"/>
      <c r="I2" s="41" t="s">
        <v>3</v>
      </c>
    </row>
    <row r="3" spans="1:9" ht="26.25" customHeight="1" x14ac:dyDescent="0.15">
      <c r="A3" s="209" t="s">
        <v>4</v>
      </c>
      <c r="B3" s="207" t="s">
        <v>5</v>
      </c>
      <c r="C3" s="207" t="s">
        <v>79</v>
      </c>
      <c r="D3" s="207" t="s">
        <v>98</v>
      </c>
      <c r="E3" s="203" t="s">
        <v>101</v>
      </c>
      <c r="F3" s="204"/>
      <c r="G3" s="203" t="s">
        <v>102</v>
      </c>
      <c r="H3" s="204"/>
      <c r="I3" s="205" t="s">
        <v>97</v>
      </c>
    </row>
    <row r="4" spans="1:9" ht="28.5" customHeight="1" thickBot="1" x14ac:dyDescent="0.2">
      <c r="A4" s="210"/>
      <c r="B4" s="208"/>
      <c r="C4" s="208"/>
      <c r="D4" s="208"/>
      <c r="E4" s="44" t="s">
        <v>99</v>
      </c>
      <c r="F4" s="44" t="s">
        <v>100</v>
      </c>
      <c r="G4" s="44" t="s">
        <v>99</v>
      </c>
      <c r="H4" s="44" t="s">
        <v>100</v>
      </c>
      <c r="I4" s="206"/>
    </row>
    <row r="5" spans="1:9" ht="28.5" customHeight="1" thickTop="1" thickBot="1" x14ac:dyDescent="0.2">
      <c r="A5" s="45"/>
      <c r="B5" s="46" t="s">
        <v>110</v>
      </c>
      <c r="C5" s="47"/>
      <c r="D5" s="47"/>
      <c r="E5" s="70"/>
      <c r="F5" s="47"/>
      <c r="G5" s="70"/>
      <c r="H5" s="47"/>
      <c r="I5" s="71"/>
    </row>
    <row r="6" spans="1:9" x14ac:dyDescent="0.15">
      <c r="C6" s="42"/>
      <c r="D6" s="42"/>
      <c r="E6" s="42"/>
      <c r="F6" s="42"/>
      <c r="G6" s="42"/>
      <c r="H6" s="42"/>
      <c r="I6" s="43"/>
    </row>
    <row r="7" spans="1:9" x14ac:dyDescent="0.15">
      <c r="A7" s="2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zoomScale="90" zoomScaleNormal="90" workbookViewId="0">
      <selection activeCell="C5" sqref="C5"/>
    </sheetView>
  </sheetViews>
  <sheetFormatPr defaultRowHeight="13.5" x14ac:dyDescent="0.1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12" ht="26.25" thickBot="1" x14ac:dyDescent="0.2">
      <c r="A1" s="165" t="s">
        <v>87</v>
      </c>
      <c r="B1" s="165"/>
      <c r="C1" s="165"/>
      <c r="D1" s="165"/>
      <c r="E1" s="165"/>
      <c r="F1" s="165"/>
      <c r="G1" s="165"/>
      <c r="H1" s="165"/>
      <c r="I1" s="165"/>
    </row>
    <row r="2" spans="1:12" ht="24" x14ac:dyDescent="0.15">
      <c r="A2" s="102" t="s">
        <v>47</v>
      </c>
      <c r="B2" s="103" t="s">
        <v>48</v>
      </c>
      <c r="C2" s="104" t="s">
        <v>64</v>
      </c>
      <c r="D2" s="104" t="s">
        <v>0</v>
      </c>
      <c r="E2" s="105" t="s">
        <v>65</v>
      </c>
      <c r="F2" s="104" t="s">
        <v>49</v>
      </c>
      <c r="G2" s="104" t="s">
        <v>50</v>
      </c>
      <c r="H2" s="104" t="s">
        <v>51</v>
      </c>
      <c r="I2" s="106" t="s">
        <v>1</v>
      </c>
    </row>
    <row r="3" spans="1:12" s="88" customFormat="1" ht="24.95" customHeight="1" thickBot="1" x14ac:dyDescent="0.2">
      <c r="A3" s="142">
        <v>2019</v>
      </c>
      <c r="B3" s="107" t="s">
        <v>145</v>
      </c>
      <c r="C3" s="108" t="s">
        <v>146</v>
      </c>
      <c r="D3" s="91" t="s">
        <v>138</v>
      </c>
      <c r="E3" s="109">
        <v>350</v>
      </c>
      <c r="F3" s="108" t="s">
        <v>142</v>
      </c>
      <c r="G3" s="91" t="s">
        <v>147</v>
      </c>
      <c r="H3" s="91" t="s">
        <v>148</v>
      </c>
      <c r="I3" s="143"/>
      <c r="J3" s="89"/>
      <c r="K3" s="90"/>
      <c r="L3" s="89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D28" sqref="D28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 x14ac:dyDescent="0.2">
      <c r="A1" s="166" t="s">
        <v>93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</row>
    <row r="2" spans="1:13" ht="27" customHeight="1" thickBot="1" x14ac:dyDescent="0.2">
      <c r="A2" s="21" t="s">
        <v>47</v>
      </c>
      <c r="B2" s="22" t="s">
        <v>48</v>
      </c>
      <c r="C2" s="23" t="s">
        <v>92</v>
      </c>
      <c r="D2" s="23" t="s">
        <v>91</v>
      </c>
      <c r="E2" s="23" t="s">
        <v>0</v>
      </c>
      <c r="F2" s="22" t="s">
        <v>103</v>
      </c>
      <c r="G2" s="22" t="s">
        <v>90</v>
      </c>
      <c r="H2" s="22" t="s">
        <v>89</v>
      </c>
      <c r="I2" s="22" t="s">
        <v>88</v>
      </c>
      <c r="J2" s="23" t="s">
        <v>49</v>
      </c>
      <c r="K2" s="23" t="s">
        <v>50</v>
      </c>
      <c r="L2" s="23" t="s">
        <v>51</v>
      </c>
      <c r="M2" s="24" t="s">
        <v>1</v>
      </c>
    </row>
    <row r="3" spans="1:13" s="74" customFormat="1" ht="27" customHeight="1" thickTop="1" thickBot="1" x14ac:dyDescent="0.2">
      <c r="A3" s="75"/>
      <c r="B3" s="76"/>
      <c r="C3" s="77" t="s">
        <v>139</v>
      </c>
      <c r="D3" s="77"/>
      <c r="E3" s="77"/>
      <c r="F3" s="76"/>
      <c r="G3" s="76"/>
      <c r="H3" s="76"/>
      <c r="I3" s="76"/>
      <c r="J3" s="77"/>
      <c r="K3" s="77"/>
      <c r="L3" s="77"/>
      <c r="M3" s="78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16" sqref="B16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 x14ac:dyDescent="0.15">
      <c r="A1" s="167" t="s">
        <v>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6.25" thickBot="1" x14ac:dyDescent="0.2">
      <c r="A2" s="168"/>
      <c r="B2" s="168"/>
      <c r="C2" s="38"/>
      <c r="D2" s="38"/>
      <c r="E2" s="38"/>
      <c r="F2" s="51"/>
      <c r="G2" s="51"/>
      <c r="H2" s="51"/>
      <c r="I2" s="51"/>
      <c r="J2" s="169" t="s">
        <v>3</v>
      </c>
      <c r="K2" s="169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50" t="s">
        <v>1</v>
      </c>
    </row>
    <row r="4" spans="1:11" ht="26.25" customHeight="1" thickTop="1" thickBot="1" x14ac:dyDescent="0.2">
      <c r="A4" s="62"/>
      <c r="B4" s="69" t="s">
        <v>139</v>
      </c>
      <c r="C4" s="63"/>
      <c r="D4" s="64"/>
      <c r="E4" s="64"/>
      <c r="F4" s="65"/>
      <c r="G4" s="66"/>
      <c r="H4" s="67"/>
      <c r="I4" s="67"/>
      <c r="J4" s="67"/>
      <c r="K4" s="6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4" sqref="B4"/>
    </sheetView>
  </sheetViews>
  <sheetFormatPr defaultRowHeight="13.5" x14ac:dyDescent="0.1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 x14ac:dyDescent="0.15">
      <c r="A1" s="167" t="s">
        <v>23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</row>
    <row r="2" spans="1:11" ht="26.25" thickBot="1" x14ac:dyDescent="0.2">
      <c r="A2" s="168"/>
      <c r="B2" s="168"/>
      <c r="C2" s="38"/>
      <c r="D2" s="38"/>
      <c r="E2" s="38"/>
      <c r="F2" s="51"/>
      <c r="G2" s="51"/>
      <c r="H2" s="51"/>
      <c r="I2" s="51"/>
      <c r="J2" s="169" t="s">
        <v>3</v>
      </c>
      <c r="K2" s="169"/>
    </row>
    <row r="3" spans="1:11" ht="22.5" customHeight="1" thickBot="1" x14ac:dyDescent="0.2">
      <c r="A3" s="48" t="s">
        <v>4</v>
      </c>
      <c r="B3" s="49" t="s">
        <v>5</v>
      </c>
      <c r="C3" s="49" t="s">
        <v>0</v>
      </c>
      <c r="D3" s="49" t="s">
        <v>8</v>
      </c>
      <c r="E3" s="49" t="s">
        <v>24</v>
      </c>
      <c r="F3" s="49" t="s">
        <v>20</v>
      </c>
      <c r="G3" s="49" t="s">
        <v>25</v>
      </c>
      <c r="H3" s="49" t="s">
        <v>28</v>
      </c>
      <c r="I3" s="49" t="s">
        <v>26</v>
      </c>
      <c r="J3" s="49" t="s">
        <v>27</v>
      </c>
      <c r="K3" s="50" t="s">
        <v>1</v>
      </c>
    </row>
    <row r="4" spans="1:11" ht="26.25" customHeight="1" thickTop="1" thickBot="1" x14ac:dyDescent="0.2">
      <c r="A4" s="56"/>
      <c r="B4" s="61" t="s">
        <v>109</v>
      </c>
      <c r="C4" s="57"/>
      <c r="D4" s="58"/>
      <c r="E4" s="58"/>
      <c r="F4" s="59"/>
      <c r="G4" s="58"/>
      <c r="H4" s="58"/>
      <c r="I4" s="58"/>
      <c r="J4" s="58"/>
      <c r="K4" s="60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zoomScaleNormal="100" workbookViewId="0">
      <selection activeCell="C8" sqref="C8"/>
    </sheetView>
  </sheetViews>
  <sheetFormatPr defaultRowHeight="13.5" x14ac:dyDescent="0.1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 x14ac:dyDescent="0.15">
      <c r="A1" s="167" t="s">
        <v>13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40"/>
      <c r="B2" s="40"/>
      <c r="C2" s="38"/>
      <c r="D2" s="38"/>
      <c r="E2" s="38"/>
      <c r="F2" s="51"/>
      <c r="G2" s="51"/>
      <c r="H2" s="169" t="s">
        <v>3</v>
      </c>
      <c r="I2" s="169"/>
    </row>
    <row r="3" spans="1:9" ht="29.25" customHeight="1" thickBot="1" x14ac:dyDescent="0.2">
      <c r="A3" s="54" t="s">
        <v>5</v>
      </c>
      <c r="B3" s="49" t="s">
        <v>30</v>
      </c>
      <c r="C3" s="49" t="s">
        <v>14</v>
      </c>
      <c r="D3" s="49" t="s">
        <v>15</v>
      </c>
      <c r="E3" s="49" t="s">
        <v>16</v>
      </c>
      <c r="F3" s="49" t="s">
        <v>17</v>
      </c>
      <c r="G3" s="55" t="s">
        <v>66</v>
      </c>
      <c r="H3" s="49" t="s">
        <v>29</v>
      </c>
      <c r="I3" s="50" t="s">
        <v>18</v>
      </c>
    </row>
    <row r="4" spans="1:9" s="144" customFormat="1" ht="29.25" customHeight="1" thickTop="1" x14ac:dyDescent="0.15">
      <c r="A4" s="146" t="s">
        <v>151</v>
      </c>
      <c r="B4" s="147" t="s">
        <v>163</v>
      </c>
      <c r="C4" s="148">
        <v>2820000</v>
      </c>
      <c r="D4" s="149" t="s">
        <v>173</v>
      </c>
      <c r="E4" s="150" t="s">
        <v>182</v>
      </c>
      <c r="F4" s="149" t="s">
        <v>193</v>
      </c>
      <c r="G4" s="149" t="s">
        <v>193</v>
      </c>
      <c r="H4" s="149" t="s">
        <v>193</v>
      </c>
      <c r="I4" s="151"/>
    </row>
    <row r="5" spans="1:9" s="144" customFormat="1" ht="29.25" customHeight="1" x14ac:dyDescent="0.15">
      <c r="A5" s="116" t="s">
        <v>152</v>
      </c>
      <c r="B5" s="122" t="s">
        <v>144</v>
      </c>
      <c r="C5" s="120">
        <v>950000</v>
      </c>
      <c r="D5" s="119" t="s">
        <v>173</v>
      </c>
      <c r="E5" s="80" t="s">
        <v>181</v>
      </c>
      <c r="F5" s="121" t="s">
        <v>194</v>
      </c>
      <c r="G5" s="121" t="s">
        <v>194</v>
      </c>
      <c r="H5" s="121" t="s">
        <v>194</v>
      </c>
      <c r="I5" s="83"/>
    </row>
    <row r="6" spans="1:9" s="144" customFormat="1" ht="29.25" customHeight="1" x14ac:dyDescent="0.15">
      <c r="A6" s="116" t="s">
        <v>153</v>
      </c>
      <c r="B6" s="122" t="s">
        <v>164</v>
      </c>
      <c r="C6" s="118">
        <v>330000</v>
      </c>
      <c r="D6" s="119" t="s">
        <v>173</v>
      </c>
      <c r="E6" s="80" t="s">
        <v>183</v>
      </c>
      <c r="F6" s="119" t="s">
        <v>193</v>
      </c>
      <c r="G6" s="119" t="s">
        <v>193</v>
      </c>
      <c r="H6" s="119" t="s">
        <v>193</v>
      </c>
      <c r="I6" s="83"/>
    </row>
    <row r="7" spans="1:9" s="144" customFormat="1" ht="29.25" customHeight="1" x14ac:dyDescent="0.15">
      <c r="A7" s="116" t="s">
        <v>154</v>
      </c>
      <c r="B7" s="117" t="s">
        <v>165</v>
      </c>
      <c r="C7" s="118">
        <v>1100800</v>
      </c>
      <c r="D7" s="119" t="s">
        <v>173</v>
      </c>
      <c r="E7" s="80" t="s">
        <v>189</v>
      </c>
      <c r="F7" s="121" t="s">
        <v>194</v>
      </c>
      <c r="G7" s="121" t="s">
        <v>194</v>
      </c>
      <c r="H7" s="121" t="s">
        <v>194</v>
      </c>
      <c r="I7" s="83"/>
    </row>
    <row r="8" spans="1:9" s="144" customFormat="1" ht="29.25" customHeight="1" x14ac:dyDescent="0.15">
      <c r="A8" s="116" t="s">
        <v>155</v>
      </c>
      <c r="B8" s="117" t="s">
        <v>166</v>
      </c>
      <c r="C8" s="118">
        <v>3600000</v>
      </c>
      <c r="D8" s="119" t="s">
        <v>173</v>
      </c>
      <c r="E8" s="80" t="s">
        <v>190</v>
      </c>
      <c r="F8" s="121" t="s">
        <v>191</v>
      </c>
      <c r="G8" s="121" t="s">
        <v>191</v>
      </c>
      <c r="H8" s="121" t="s">
        <v>191</v>
      </c>
      <c r="I8" s="83"/>
    </row>
    <row r="9" spans="1:9" s="144" customFormat="1" ht="29.25" customHeight="1" x14ac:dyDescent="0.15">
      <c r="A9" s="116" t="s">
        <v>156</v>
      </c>
      <c r="B9" s="117" t="s">
        <v>167</v>
      </c>
      <c r="C9" s="118">
        <v>1150000</v>
      </c>
      <c r="D9" s="119" t="s">
        <v>174</v>
      </c>
      <c r="E9" s="80" t="s">
        <v>182</v>
      </c>
      <c r="F9" s="119" t="s">
        <v>193</v>
      </c>
      <c r="G9" s="119" t="s">
        <v>193</v>
      </c>
      <c r="H9" s="119" t="s">
        <v>193</v>
      </c>
      <c r="I9" s="83"/>
    </row>
    <row r="10" spans="1:9" s="144" customFormat="1" ht="29.25" customHeight="1" x14ac:dyDescent="0.15">
      <c r="A10" s="116" t="s">
        <v>157</v>
      </c>
      <c r="B10" s="117" t="s">
        <v>168</v>
      </c>
      <c r="C10" s="145">
        <v>70000</v>
      </c>
      <c r="D10" s="119" t="s">
        <v>175</v>
      </c>
      <c r="E10" s="80" t="s">
        <v>185</v>
      </c>
      <c r="F10" s="119" t="s">
        <v>195</v>
      </c>
      <c r="G10" s="119" t="s">
        <v>195</v>
      </c>
      <c r="H10" s="119" t="s">
        <v>195</v>
      </c>
      <c r="I10" s="83"/>
    </row>
    <row r="11" spans="1:9" s="144" customFormat="1" ht="29.25" customHeight="1" x14ac:dyDescent="0.15">
      <c r="A11" s="116" t="s">
        <v>158</v>
      </c>
      <c r="B11" s="117" t="s">
        <v>169</v>
      </c>
      <c r="C11" s="145">
        <v>682000</v>
      </c>
      <c r="D11" s="119" t="s">
        <v>176</v>
      </c>
      <c r="E11" s="80" t="s">
        <v>185</v>
      </c>
      <c r="F11" s="119" t="s">
        <v>196</v>
      </c>
      <c r="G11" s="119" t="s">
        <v>196</v>
      </c>
      <c r="H11" s="119" t="s">
        <v>196</v>
      </c>
      <c r="I11" s="83"/>
    </row>
    <row r="12" spans="1:9" s="144" customFormat="1" ht="29.25" customHeight="1" x14ac:dyDescent="0.15">
      <c r="A12" s="116" t="s">
        <v>159</v>
      </c>
      <c r="B12" s="122" t="s">
        <v>170</v>
      </c>
      <c r="C12" s="120">
        <v>3073000</v>
      </c>
      <c r="D12" s="121" t="s">
        <v>177</v>
      </c>
      <c r="E12" s="80" t="s">
        <v>186</v>
      </c>
      <c r="F12" s="121" t="s">
        <v>192</v>
      </c>
      <c r="G12" s="121" t="s">
        <v>192</v>
      </c>
      <c r="H12" s="121" t="s">
        <v>192</v>
      </c>
      <c r="I12" s="83"/>
    </row>
    <row r="13" spans="1:9" s="144" customFormat="1" ht="29.25" customHeight="1" x14ac:dyDescent="0.15">
      <c r="A13" s="116" t="s">
        <v>160</v>
      </c>
      <c r="B13" s="117" t="s">
        <v>143</v>
      </c>
      <c r="C13" s="120">
        <v>2394000</v>
      </c>
      <c r="D13" s="121" t="s">
        <v>178</v>
      </c>
      <c r="E13" s="80" t="s">
        <v>184</v>
      </c>
      <c r="F13" s="119" t="s">
        <v>197</v>
      </c>
      <c r="G13" s="119" t="s">
        <v>197</v>
      </c>
      <c r="H13" s="119" t="s">
        <v>197</v>
      </c>
      <c r="I13" s="83"/>
    </row>
    <row r="14" spans="1:9" s="144" customFormat="1" ht="29.25" customHeight="1" x14ac:dyDescent="0.15">
      <c r="A14" s="116" t="s">
        <v>161</v>
      </c>
      <c r="B14" s="117" t="s">
        <v>171</v>
      </c>
      <c r="C14" s="118">
        <v>3340000</v>
      </c>
      <c r="D14" s="119" t="s">
        <v>179</v>
      </c>
      <c r="E14" s="80" t="s">
        <v>188</v>
      </c>
      <c r="F14" s="119" t="s">
        <v>191</v>
      </c>
      <c r="G14" s="119" t="s">
        <v>191</v>
      </c>
      <c r="H14" s="119" t="s">
        <v>191</v>
      </c>
      <c r="I14" s="83"/>
    </row>
    <row r="15" spans="1:9" s="144" customFormat="1" ht="29.25" customHeight="1" x14ac:dyDescent="0.15">
      <c r="A15" s="116" t="s">
        <v>162</v>
      </c>
      <c r="B15" s="122" t="s">
        <v>172</v>
      </c>
      <c r="C15" s="120">
        <v>1980000</v>
      </c>
      <c r="D15" s="121" t="s">
        <v>180</v>
      </c>
      <c r="E15" s="80" t="s">
        <v>187</v>
      </c>
      <c r="F15" s="121" t="s">
        <v>198</v>
      </c>
      <c r="G15" s="121" t="s">
        <v>198</v>
      </c>
      <c r="H15" s="121" t="s">
        <v>198</v>
      </c>
      <c r="I15" s="83"/>
    </row>
    <row r="16" spans="1:9" ht="29.25" customHeight="1" x14ac:dyDescent="0.15">
      <c r="A16" s="79" t="s">
        <v>106</v>
      </c>
      <c r="B16" s="117" t="s">
        <v>122</v>
      </c>
      <c r="C16" s="123">
        <f>180000*12</f>
        <v>2160000</v>
      </c>
      <c r="D16" s="80" t="s">
        <v>136</v>
      </c>
      <c r="E16" s="81" t="s">
        <v>134</v>
      </c>
      <c r="F16" s="82" t="s">
        <v>135</v>
      </c>
      <c r="G16" s="82" t="s">
        <v>150</v>
      </c>
      <c r="H16" s="82" t="s">
        <v>149</v>
      </c>
      <c r="I16" s="52"/>
    </row>
    <row r="17" spans="1:9" ht="29.25" customHeight="1" x14ac:dyDescent="0.15">
      <c r="A17" s="79" t="s">
        <v>105</v>
      </c>
      <c r="B17" s="117" t="s">
        <v>123</v>
      </c>
      <c r="C17" s="123">
        <f>(38500*12)+(242000*12)</f>
        <v>3366000</v>
      </c>
      <c r="D17" s="80" t="s">
        <v>136</v>
      </c>
      <c r="E17" s="81" t="s">
        <v>134</v>
      </c>
      <c r="F17" s="82" t="s">
        <v>135</v>
      </c>
      <c r="G17" s="82" t="s">
        <v>150</v>
      </c>
      <c r="H17" s="82" t="s">
        <v>149</v>
      </c>
      <c r="I17" s="52"/>
    </row>
    <row r="18" spans="1:9" ht="29.25" customHeight="1" x14ac:dyDescent="0.15">
      <c r="A18" s="79" t="s">
        <v>111</v>
      </c>
      <c r="B18" s="117" t="s">
        <v>124</v>
      </c>
      <c r="C18" s="123">
        <v>3234000</v>
      </c>
      <c r="D18" s="80" t="s">
        <v>136</v>
      </c>
      <c r="E18" s="81" t="s">
        <v>134</v>
      </c>
      <c r="F18" s="82" t="s">
        <v>135</v>
      </c>
      <c r="G18" s="82" t="s">
        <v>150</v>
      </c>
      <c r="H18" s="82" t="s">
        <v>149</v>
      </c>
      <c r="I18" s="52"/>
    </row>
    <row r="19" spans="1:9" ht="29.25" customHeight="1" x14ac:dyDescent="0.15">
      <c r="A19" s="79" t="s">
        <v>112</v>
      </c>
      <c r="B19" s="117" t="s">
        <v>125</v>
      </c>
      <c r="C19" s="123">
        <v>10576440</v>
      </c>
      <c r="D19" s="80" t="s">
        <v>136</v>
      </c>
      <c r="E19" s="81" t="s">
        <v>134</v>
      </c>
      <c r="F19" s="82" t="s">
        <v>135</v>
      </c>
      <c r="G19" s="82" t="s">
        <v>150</v>
      </c>
      <c r="H19" s="82" t="s">
        <v>149</v>
      </c>
      <c r="I19" s="52"/>
    </row>
    <row r="20" spans="1:9" ht="29.25" customHeight="1" x14ac:dyDescent="0.15">
      <c r="A20" s="79" t="s">
        <v>113</v>
      </c>
      <c r="B20" s="117" t="s">
        <v>126</v>
      </c>
      <c r="C20" s="123">
        <v>1620000</v>
      </c>
      <c r="D20" s="80" t="s">
        <v>136</v>
      </c>
      <c r="E20" s="81" t="s">
        <v>134</v>
      </c>
      <c r="F20" s="82" t="s">
        <v>135</v>
      </c>
      <c r="G20" s="82" t="s">
        <v>150</v>
      </c>
      <c r="H20" s="82" t="s">
        <v>149</v>
      </c>
      <c r="I20" s="72"/>
    </row>
    <row r="21" spans="1:9" ht="29.25" customHeight="1" x14ac:dyDescent="0.15">
      <c r="A21" s="79" t="s">
        <v>114</v>
      </c>
      <c r="B21" s="117" t="s">
        <v>127</v>
      </c>
      <c r="C21" s="123">
        <f>4300*6780</f>
        <v>29154000</v>
      </c>
      <c r="D21" s="80" t="s">
        <v>136</v>
      </c>
      <c r="E21" s="81" t="s">
        <v>134</v>
      </c>
      <c r="F21" s="82" t="s">
        <v>135</v>
      </c>
      <c r="G21" s="82" t="s">
        <v>150</v>
      </c>
      <c r="H21" s="82" t="s">
        <v>149</v>
      </c>
      <c r="I21" s="52"/>
    </row>
    <row r="22" spans="1:9" ht="29.25" customHeight="1" x14ac:dyDescent="0.15">
      <c r="A22" s="110" t="s">
        <v>115</v>
      </c>
      <c r="B22" s="117" t="s">
        <v>128</v>
      </c>
      <c r="C22" s="123">
        <v>276565750</v>
      </c>
      <c r="D22" s="111" t="s">
        <v>119</v>
      </c>
      <c r="E22" s="81" t="s">
        <v>134</v>
      </c>
      <c r="F22" s="82" t="s">
        <v>135</v>
      </c>
      <c r="G22" s="82" t="s">
        <v>150</v>
      </c>
      <c r="H22" s="82" t="s">
        <v>149</v>
      </c>
      <c r="I22" s="52"/>
    </row>
    <row r="23" spans="1:9" ht="29.25" customHeight="1" x14ac:dyDescent="0.15">
      <c r="A23" s="79" t="s">
        <v>116</v>
      </c>
      <c r="B23" s="117" t="s">
        <v>129</v>
      </c>
      <c r="C23" s="123">
        <f>48000*226</f>
        <v>10848000</v>
      </c>
      <c r="D23" s="111" t="s">
        <v>119</v>
      </c>
      <c r="E23" s="81" t="s">
        <v>134</v>
      </c>
      <c r="F23" s="82" t="s">
        <v>135</v>
      </c>
      <c r="G23" s="82" t="s">
        <v>150</v>
      </c>
      <c r="H23" s="82" t="s">
        <v>149</v>
      </c>
      <c r="I23" s="52"/>
    </row>
    <row r="24" spans="1:9" ht="29.25" customHeight="1" x14ac:dyDescent="0.15">
      <c r="A24" s="79" t="s">
        <v>117</v>
      </c>
      <c r="B24" s="117" t="s">
        <v>130</v>
      </c>
      <c r="C24" s="123">
        <f>135000*2*12</f>
        <v>3240000</v>
      </c>
      <c r="D24" s="111" t="s">
        <v>120</v>
      </c>
      <c r="E24" s="81" t="s">
        <v>134</v>
      </c>
      <c r="F24" s="82" t="s">
        <v>135</v>
      </c>
      <c r="G24" s="82" t="s">
        <v>150</v>
      </c>
      <c r="H24" s="82" t="s">
        <v>149</v>
      </c>
      <c r="I24" s="52"/>
    </row>
    <row r="25" spans="1:9" ht="29.25" customHeight="1" thickBot="1" x14ac:dyDescent="0.2">
      <c r="A25" s="112" t="s">
        <v>118</v>
      </c>
      <c r="B25" s="124" t="s">
        <v>131</v>
      </c>
      <c r="C25" s="125">
        <v>1140000</v>
      </c>
      <c r="D25" s="113" t="s">
        <v>121</v>
      </c>
      <c r="E25" s="114" t="s">
        <v>132</v>
      </c>
      <c r="F25" s="115" t="s">
        <v>133</v>
      </c>
      <c r="G25" s="115" t="s">
        <v>137</v>
      </c>
      <c r="H25" s="115" t="s">
        <v>137</v>
      </c>
      <c r="I25" s="53"/>
    </row>
  </sheetData>
  <mergeCells count="2">
    <mergeCell ref="A1:I1"/>
    <mergeCell ref="H2:I2"/>
  </mergeCells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zoomScaleNormal="100" workbookViewId="0">
      <selection activeCell="H8" sqref="H8"/>
    </sheetView>
  </sheetViews>
  <sheetFormatPr defaultRowHeight="13.5" x14ac:dyDescent="0.1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 x14ac:dyDescent="0.15">
      <c r="A1" s="167" t="s">
        <v>19</v>
      </c>
      <c r="B1" s="167"/>
      <c r="C1" s="167"/>
      <c r="D1" s="167"/>
      <c r="E1" s="167"/>
      <c r="F1" s="167"/>
      <c r="G1" s="167"/>
      <c r="H1" s="167"/>
      <c r="I1" s="167"/>
    </row>
    <row r="2" spans="1:9" ht="26.25" thickBot="1" x14ac:dyDescent="0.2">
      <c r="A2" s="168"/>
      <c r="B2" s="168"/>
      <c r="C2" s="38"/>
      <c r="D2" s="38"/>
      <c r="E2" s="38"/>
      <c r="F2" s="38"/>
      <c r="G2" s="38"/>
      <c r="H2" s="38"/>
      <c r="I2" s="41" t="s">
        <v>84</v>
      </c>
    </row>
    <row r="3" spans="1:9" s="214" customFormat="1" ht="26.25" customHeight="1" thickBot="1" x14ac:dyDescent="0.2">
      <c r="A3" s="48" t="s">
        <v>4</v>
      </c>
      <c r="B3" s="49" t="s">
        <v>5</v>
      </c>
      <c r="C3" s="49" t="s">
        <v>79</v>
      </c>
      <c r="D3" s="49" t="s">
        <v>80</v>
      </c>
      <c r="E3" s="49" t="s">
        <v>85</v>
      </c>
      <c r="F3" s="49" t="s">
        <v>81</v>
      </c>
      <c r="G3" s="49" t="s">
        <v>82</v>
      </c>
      <c r="H3" s="49" t="s">
        <v>83</v>
      </c>
      <c r="I3" s="50" t="s">
        <v>94</v>
      </c>
    </row>
    <row r="4" spans="1:9" s="144" customFormat="1" ht="28.5" customHeight="1" thickTop="1" x14ac:dyDescent="0.15">
      <c r="A4" s="137" t="s">
        <v>104</v>
      </c>
      <c r="B4" s="138" t="s">
        <v>338</v>
      </c>
      <c r="C4" s="215" t="s">
        <v>345</v>
      </c>
      <c r="D4" s="123">
        <v>330000</v>
      </c>
      <c r="E4" s="139"/>
      <c r="F4" s="123">
        <v>330000</v>
      </c>
      <c r="G4" s="139"/>
      <c r="H4" s="217">
        <v>330000</v>
      </c>
      <c r="I4" s="140"/>
    </row>
    <row r="5" spans="1:9" s="144" customFormat="1" ht="28.5" customHeight="1" x14ac:dyDescent="0.15">
      <c r="A5" s="126" t="s">
        <v>104</v>
      </c>
      <c r="B5" s="211" t="s">
        <v>339</v>
      </c>
      <c r="C5" s="216" t="s">
        <v>346</v>
      </c>
      <c r="D5" s="123">
        <v>2820000</v>
      </c>
      <c r="E5" s="212"/>
      <c r="F5" s="123">
        <v>2820000</v>
      </c>
      <c r="G5" s="212"/>
      <c r="H5" s="217">
        <v>2820000</v>
      </c>
      <c r="I5" s="213"/>
    </row>
    <row r="6" spans="1:9" s="144" customFormat="1" ht="28.5" customHeight="1" x14ac:dyDescent="0.15">
      <c r="A6" s="126" t="s">
        <v>104</v>
      </c>
      <c r="B6" s="211" t="s">
        <v>264</v>
      </c>
      <c r="C6" s="215" t="s">
        <v>345</v>
      </c>
      <c r="D6" s="123">
        <v>950000</v>
      </c>
      <c r="E6" s="212"/>
      <c r="F6" s="123">
        <v>950000</v>
      </c>
      <c r="G6" s="212"/>
      <c r="H6" s="217">
        <v>950000</v>
      </c>
      <c r="I6" s="213"/>
    </row>
    <row r="7" spans="1:9" s="144" customFormat="1" ht="28.5" customHeight="1" x14ac:dyDescent="0.15">
      <c r="A7" s="126" t="s">
        <v>104</v>
      </c>
      <c r="B7" s="211" t="s">
        <v>265</v>
      </c>
      <c r="C7" s="215" t="s">
        <v>345</v>
      </c>
      <c r="D7" s="123">
        <v>330000</v>
      </c>
      <c r="E7" s="212"/>
      <c r="F7" s="123">
        <v>330000</v>
      </c>
      <c r="G7" s="212"/>
      <c r="H7" s="217">
        <v>330000</v>
      </c>
      <c r="I7" s="213"/>
    </row>
    <row r="8" spans="1:9" s="144" customFormat="1" ht="28.5" customHeight="1" x14ac:dyDescent="0.15">
      <c r="A8" s="126" t="s">
        <v>104</v>
      </c>
      <c r="B8" s="211" t="s">
        <v>340</v>
      </c>
      <c r="C8" s="216" t="s">
        <v>347</v>
      </c>
      <c r="D8" s="123">
        <v>1101000</v>
      </c>
      <c r="E8" s="212"/>
      <c r="F8" s="123">
        <v>1101000</v>
      </c>
      <c r="G8" s="212"/>
      <c r="H8" s="217">
        <v>1101000</v>
      </c>
      <c r="I8" s="213"/>
    </row>
    <row r="9" spans="1:9" s="144" customFormat="1" ht="28.5" customHeight="1" x14ac:dyDescent="0.15">
      <c r="A9" s="126" t="s">
        <v>104</v>
      </c>
      <c r="B9" s="141" t="s">
        <v>341</v>
      </c>
      <c r="C9" s="216" t="s">
        <v>348</v>
      </c>
      <c r="D9" s="123">
        <v>3600000</v>
      </c>
      <c r="E9" s="128"/>
      <c r="F9" s="123">
        <v>3600000</v>
      </c>
      <c r="G9" s="128"/>
      <c r="H9" s="217">
        <v>3600000</v>
      </c>
      <c r="I9" s="130"/>
    </row>
    <row r="10" spans="1:9" s="144" customFormat="1" ht="28.5" customHeight="1" x14ac:dyDescent="0.15">
      <c r="A10" s="126" t="s">
        <v>104</v>
      </c>
      <c r="B10" s="141" t="s">
        <v>342</v>
      </c>
      <c r="C10" s="216" t="s">
        <v>349</v>
      </c>
      <c r="D10" s="123">
        <v>1150000</v>
      </c>
      <c r="E10" s="128"/>
      <c r="F10" s="123">
        <v>1150000</v>
      </c>
      <c r="G10" s="128"/>
      <c r="H10" s="217">
        <v>1150000</v>
      </c>
      <c r="I10" s="130"/>
    </row>
    <row r="11" spans="1:9" s="144" customFormat="1" ht="28.5" customHeight="1" x14ac:dyDescent="0.15">
      <c r="A11" s="126" t="s">
        <v>104</v>
      </c>
      <c r="B11" s="141" t="s">
        <v>269</v>
      </c>
      <c r="C11" s="216" t="s">
        <v>350</v>
      </c>
      <c r="D11" s="123">
        <v>70000</v>
      </c>
      <c r="E11" s="128"/>
      <c r="F11" s="123">
        <v>70000</v>
      </c>
      <c r="G11" s="128"/>
      <c r="H11" s="217">
        <v>70000</v>
      </c>
      <c r="I11" s="130"/>
    </row>
    <row r="12" spans="1:9" s="144" customFormat="1" ht="28.5" customHeight="1" x14ac:dyDescent="0.15">
      <c r="A12" s="126" t="s">
        <v>104</v>
      </c>
      <c r="B12" s="141" t="s">
        <v>343</v>
      </c>
      <c r="C12" s="216" t="s">
        <v>351</v>
      </c>
      <c r="D12" s="123">
        <v>682000</v>
      </c>
      <c r="E12" s="128"/>
      <c r="F12" s="123">
        <v>682000</v>
      </c>
      <c r="G12" s="128"/>
      <c r="H12" s="217">
        <v>682000</v>
      </c>
      <c r="I12" s="130"/>
    </row>
    <row r="13" spans="1:9" s="144" customFormat="1" ht="28.5" customHeight="1" x14ac:dyDescent="0.15">
      <c r="A13" s="126" t="s">
        <v>104</v>
      </c>
      <c r="B13" s="141" t="s">
        <v>271</v>
      </c>
      <c r="C13" s="215" t="s">
        <v>352</v>
      </c>
      <c r="D13" s="123">
        <v>3073000</v>
      </c>
      <c r="E13" s="128"/>
      <c r="F13" s="123">
        <v>3073000</v>
      </c>
      <c r="G13" s="128"/>
      <c r="H13" s="217">
        <v>3073000</v>
      </c>
      <c r="I13" s="130"/>
    </row>
    <row r="14" spans="1:9" s="144" customFormat="1" ht="28.5" customHeight="1" x14ac:dyDescent="0.15">
      <c r="A14" s="126" t="s">
        <v>104</v>
      </c>
      <c r="B14" s="141" t="s">
        <v>344</v>
      </c>
      <c r="C14" s="216" t="s">
        <v>353</v>
      </c>
      <c r="D14" s="123">
        <v>2394000</v>
      </c>
      <c r="E14" s="128"/>
      <c r="F14" s="123">
        <v>2394000</v>
      </c>
      <c r="G14" s="128"/>
      <c r="H14" s="123">
        <v>2394000</v>
      </c>
      <c r="I14" s="130"/>
    </row>
    <row r="15" spans="1:9" s="214" customFormat="1" ht="28.5" customHeight="1" x14ac:dyDescent="0.15">
      <c r="A15" s="126" t="s">
        <v>104</v>
      </c>
      <c r="B15" s="127" t="s">
        <v>140</v>
      </c>
      <c r="C15" s="117" t="s">
        <v>141</v>
      </c>
      <c r="D15" s="123">
        <v>2160000</v>
      </c>
      <c r="E15" s="128"/>
      <c r="F15" s="128">
        <v>180000</v>
      </c>
      <c r="G15" s="128"/>
      <c r="H15" s="129">
        <v>180000</v>
      </c>
      <c r="I15" s="130"/>
    </row>
    <row r="16" spans="1:9" s="214" customFormat="1" ht="28.5" customHeight="1" x14ac:dyDescent="0.15">
      <c r="A16" s="126" t="s">
        <v>104</v>
      </c>
      <c r="B16" s="127" t="s">
        <v>105</v>
      </c>
      <c r="C16" s="117" t="s">
        <v>123</v>
      </c>
      <c r="D16" s="123">
        <f>(38500*12)+(242000*12)</f>
        <v>3366000</v>
      </c>
      <c r="E16" s="128"/>
      <c r="F16" s="128">
        <v>280500</v>
      </c>
      <c r="G16" s="128"/>
      <c r="H16" s="129">
        <f t="shared" ref="H16:H19" si="0">E16+F16+G16</f>
        <v>280500</v>
      </c>
      <c r="I16" s="130"/>
    </row>
    <row r="17" spans="1:9" s="214" customFormat="1" ht="28.5" customHeight="1" x14ac:dyDescent="0.15">
      <c r="A17" s="126" t="s">
        <v>104</v>
      </c>
      <c r="B17" s="127" t="s">
        <v>111</v>
      </c>
      <c r="C17" s="117" t="s">
        <v>124</v>
      </c>
      <c r="D17" s="123">
        <v>3234000</v>
      </c>
      <c r="E17" s="128"/>
      <c r="F17" s="128">
        <v>269500</v>
      </c>
      <c r="G17" s="128"/>
      <c r="H17" s="129">
        <f t="shared" si="0"/>
        <v>269500</v>
      </c>
      <c r="I17" s="130"/>
    </row>
    <row r="18" spans="1:9" s="214" customFormat="1" ht="28.5" customHeight="1" x14ac:dyDescent="0.15">
      <c r="A18" s="126" t="s">
        <v>104</v>
      </c>
      <c r="B18" s="127" t="s">
        <v>112</v>
      </c>
      <c r="C18" s="117" t="s">
        <v>125</v>
      </c>
      <c r="D18" s="123">
        <v>10576440</v>
      </c>
      <c r="E18" s="128"/>
      <c r="F18" s="128">
        <v>881370</v>
      </c>
      <c r="G18" s="128"/>
      <c r="H18" s="129">
        <f t="shared" si="0"/>
        <v>881370</v>
      </c>
      <c r="I18" s="130"/>
    </row>
    <row r="19" spans="1:9" s="214" customFormat="1" ht="28.5" customHeight="1" x14ac:dyDescent="0.15">
      <c r="A19" s="126" t="s">
        <v>104</v>
      </c>
      <c r="B19" s="127" t="s">
        <v>113</v>
      </c>
      <c r="C19" s="117" t="s">
        <v>126</v>
      </c>
      <c r="D19" s="123">
        <v>1620000</v>
      </c>
      <c r="E19" s="128"/>
      <c r="F19" s="128">
        <v>135000</v>
      </c>
      <c r="G19" s="128"/>
      <c r="H19" s="129">
        <f t="shared" si="0"/>
        <v>135000</v>
      </c>
      <c r="I19" s="130"/>
    </row>
    <row r="20" spans="1:9" s="214" customFormat="1" ht="28.5" customHeight="1" x14ac:dyDescent="0.15">
      <c r="A20" s="126" t="s">
        <v>104</v>
      </c>
      <c r="B20" s="127" t="s">
        <v>114</v>
      </c>
      <c r="C20" s="117" t="s">
        <v>127</v>
      </c>
      <c r="D20" s="123">
        <f>4300*6780</f>
        <v>29154000</v>
      </c>
      <c r="E20" s="128"/>
      <c r="F20" s="128">
        <v>2038200</v>
      </c>
      <c r="G20" s="128"/>
      <c r="H20" s="129">
        <f>E20+F20+G20</f>
        <v>2038200</v>
      </c>
      <c r="I20" s="130"/>
    </row>
    <row r="21" spans="1:9" s="214" customFormat="1" ht="28.5" customHeight="1" x14ac:dyDescent="0.15">
      <c r="A21" s="126" t="s">
        <v>104</v>
      </c>
      <c r="B21" s="131" t="s">
        <v>115</v>
      </c>
      <c r="C21" s="117" t="s">
        <v>128</v>
      </c>
      <c r="D21" s="123">
        <v>276565750</v>
      </c>
      <c r="E21" s="128"/>
      <c r="F21" s="128">
        <v>22229530</v>
      </c>
      <c r="G21" s="128"/>
      <c r="H21" s="129">
        <f t="shared" ref="H21:H23" si="1">E21+F21+G21</f>
        <v>22229530</v>
      </c>
      <c r="I21" s="130"/>
    </row>
    <row r="22" spans="1:9" s="214" customFormat="1" ht="28.5" customHeight="1" x14ac:dyDescent="0.15">
      <c r="A22" s="126" t="s">
        <v>104</v>
      </c>
      <c r="B22" s="127" t="s">
        <v>116</v>
      </c>
      <c r="C22" s="117" t="s">
        <v>129</v>
      </c>
      <c r="D22" s="123">
        <f>48000*226</f>
        <v>10848000</v>
      </c>
      <c r="E22" s="128"/>
      <c r="F22" s="128">
        <v>768000</v>
      </c>
      <c r="G22" s="128"/>
      <c r="H22" s="129">
        <f t="shared" si="1"/>
        <v>768000</v>
      </c>
      <c r="I22" s="130"/>
    </row>
    <row r="23" spans="1:9" s="214" customFormat="1" ht="28.5" customHeight="1" x14ac:dyDescent="0.15">
      <c r="A23" s="126" t="s">
        <v>104</v>
      </c>
      <c r="B23" s="127" t="s">
        <v>117</v>
      </c>
      <c r="C23" s="117" t="s">
        <v>130</v>
      </c>
      <c r="D23" s="123">
        <f>135000*2*12</f>
        <v>3240000</v>
      </c>
      <c r="E23" s="128"/>
      <c r="F23" s="128">
        <v>270000</v>
      </c>
      <c r="G23" s="128"/>
      <c r="H23" s="129">
        <f t="shared" si="1"/>
        <v>270000</v>
      </c>
      <c r="I23" s="130"/>
    </row>
    <row r="24" spans="1:9" s="214" customFormat="1" ht="28.5" customHeight="1" thickBot="1" x14ac:dyDescent="0.2">
      <c r="A24" s="132" t="s">
        <v>104</v>
      </c>
      <c r="B24" s="133" t="s">
        <v>118</v>
      </c>
      <c r="C24" s="124" t="s">
        <v>131</v>
      </c>
      <c r="D24" s="125">
        <v>1140000</v>
      </c>
      <c r="E24" s="134"/>
      <c r="F24" s="134">
        <v>0</v>
      </c>
      <c r="G24" s="134"/>
      <c r="H24" s="135">
        <f t="shared" ref="H24" si="2">E24+F24+G24</f>
        <v>0</v>
      </c>
      <c r="I24" s="136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0"/>
  <sheetViews>
    <sheetView workbookViewId="0">
      <selection activeCell="E97" sqref="E97"/>
    </sheetView>
  </sheetViews>
  <sheetFormatPr defaultRowHeight="13.5" x14ac:dyDescent="0.1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 x14ac:dyDescent="0.15">
      <c r="A1" s="167" t="s">
        <v>21</v>
      </c>
      <c r="B1" s="167"/>
      <c r="C1" s="167"/>
      <c r="D1" s="167"/>
      <c r="E1" s="167"/>
    </row>
    <row r="2" spans="1:5" ht="26.25" thickBot="1" x14ac:dyDescent="0.2">
      <c r="A2" s="17"/>
      <c r="B2" s="17"/>
      <c r="C2" s="1"/>
      <c r="D2" s="1"/>
      <c r="E2" s="39" t="s">
        <v>53</v>
      </c>
    </row>
    <row r="3" spans="1:5" ht="18.75" customHeight="1" thickTop="1" x14ac:dyDescent="0.15">
      <c r="A3" s="176" t="s">
        <v>54</v>
      </c>
      <c r="B3" s="18" t="s">
        <v>55</v>
      </c>
      <c r="C3" s="179" t="s">
        <v>199</v>
      </c>
      <c r="D3" s="180"/>
      <c r="E3" s="181"/>
    </row>
    <row r="4" spans="1:5" ht="18.75" customHeight="1" x14ac:dyDescent="0.15">
      <c r="A4" s="177"/>
      <c r="B4" s="19" t="s">
        <v>56</v>
      </c>
      <c r="C4" s="34">
        <v>2910000</v>
      </c>
      <c r="D4" s="26" t="s">
        <v>57</v>
      </c>
      <c r="E4" s="35">
        <v>2820000</v>
      </c>
    </row>
    <row r="5" spans="1:5" ht="18.75" customHeight="1" x14ac:dyDescent="0.15">
      <c r="A5" s="177"/>
      <c r="B5" s="19" t="s">
        <v>58</v>
      </c>
      <c r="C5" s="27">
        <f>E4/C4*100%</f>
        <v>0.96907216494845361</v>
      </c>
      <c r="D5" s="26" t="s">
        <v>33</v>
      </c>
      <c r="E5" s="35">
        <v>2820000</v>
      </c>
    </row>
    <row r="6" spans="1:5" ht="18.75" customHeight="1" x14ac:dyDescent="0.15">
      <c r="A6" s="177"/>
      <c r="B6" s="19" t="s">
        <v>32</v>
      </c>
      <c r="C6" s="28" t="s">
        <v>213</v>
      </c>
      <c r="D6" s="26" t="s">
        <v>86</v>
      </c>
      <c r="E6" s="36" t="s">
        <v>221</v>
      </c>
    </row>
    <row r="7" spans="1:5" ht="18.75" customHeight="1" x14ac:dyDescent="0.15">
      <c r="A7" s="177"/>
      <c r="B7" s="19" t="s">
        <v>59</v>
      </c>
      <c r="C7" s="29" t="s">
        <v>107</v>
      </c>
      <c r="D7" s="26" t="s">
        <v>60</v>
      </c>
      <c r="E7" s="36" t="s">
        <v>181</v>
      </c>
    </row>
    <row r="8" spans="1:5" ht="18.75" customHeight="1" x14ac:dyDescent="0.15">
      <c r="A8" s="177"/>
      <c r="B8" s="19" t="s">
        <v>61</v>
      </c>
      <c r="C8" s="29" t="s">
        <v>78</v>
      </c>
      <c r="D8" s="26" t="s">
        <v>35</v>
      </c>
      <c r="E8" s="30" t="s">
        <v>234</v>
      </c>
    </row>
    <row r="9" spans="1:5" ht="18.75" customHeight="1" thickBot="1" x14ac:dyDescent="0.2">
      <c r="A9" s="178"/>
      <c r="B9" s="20" t="s">
        <v>62</v>
      </c>
      <c r="C9" s="31" t="s">
        <v>108</v>
      </c>
      <c r="D9" s="32" t="s">
        <v>63</v>
      </c>
      <c r="E9" s="33" t="s">
        <v>235</v>
      </c>
    </row>
    <row r="10" spans="1:5" ht="18.75" customHeight="1" thickTop="1" x14ac:dyDescent="0.15">
      <c r="A10" s="176" t="s">
        <v>54</v>
      </c>
      <c r="B10" s="18" t="s">
        <v>55</v>
      </c>
      <c r="C10" s="179" t="s">
        <v>200</v>
      </c>
      <c r="D10" s="180"/>
      <c r="E10" s="181"/>
    </row>
    <row r="11" spans="1:5" ht="18.75" customHeight="1" x14ac:dyDescent="0.15">
      <c r="A11" s="177"/>
      <c r="B11" s="19" t="s">
        <v>56</v>
      </c>
      <c r="C11" s="34">
        <v>1000000</v>
      </c>
      <c r="D11" s="26" t="s">
        <v>57</v>
      </c>
      <c r="E11" s="35">
        <v>950000</v>
      </c>
    </row>
    <row r="12" spans="1:5" ht="18.75" customHeight="1" x14ac:dyDescent="0.15">
      <c r="A12" s="177"/>
      <c r="B12" s="19" t="s">
        <v>58</v>
      </c>
      <c r="C12" s="27">
        <f>E11/C11*100%</f>
        <v>0.95</v>
      </c>
      <c r="D12" s="26" t="s">
        <v>33</v>
      </c>
      <c r="E12" s="35">
        <v>950000</v>
      </c>
    </row>
    <row r="13" spans="1:5" ht="18.75" customHeight="1" x14ac:dyDescent="0.15">
      <c r="A13" s="177"/>
      <c r="B13" s="19" t="s">
        <v>32</v>
      </c>
      <c r="C13" s="28" t="s">
        <v>213</v>
      </c>
      <c r="D13" s="26" t="s">
        <v>86</v>
      </c>
      <c r="E13" s="36" t="s">
        <v>222</v>
      </c>
    </row>
    <row r="14" spans="1:5" ht="18.75" customHeight="1" x14ac:dyDescent="0.15">
      <c r="A14" s="177"/>
      <c r="B14" s="19" t="s">
        <v>59</v>
      </c>
      <c r="C14" s="29" t="s">
        <v>107</v>
      </c>
      <c r="D14" s="26" t="s">
        <v>60</v>
      </c>
      <c r="E14" s="36" t="s">
        <v>223</v>
      </c>
    </row>
    <row r="15" spans="1:5" ht="18.75" customHeight="1" x14ac:dyDescent="0.15">
      <c r="A15" s="177"/>
      <c r="B15" s="19" t="s">
        <v>61</v>
      </c>
      <c r="C15" s="29" t="s">
        <v>78</v>
      </c>
      <c r="D15" s="26" t="s">
        <v>35</v>
      </c>
      <c r="E15" s="30" t="s">
        <v>236</v>
      </c>
    </row>
    <row r="16" spans="1:5" ht="18.75" customHeight="1" thickBot="1" x14ac:dyDescent="0.2">
      <c r="A16" s="178"/>
      <c r="B16" s="20" t="s">
        <v>62</v>
      </c>
      <c r="C16" s="31" t="s">
        <v>108</v>
      </c>
      <c r="D16" s="32" t="s">
        <v>63</v>
      </c>
      <c r="E16" s="33" t="s">
        <v>237</v>
      </c>
    </row>
    <row r="17" spans="1:5" ht="18.75" customHeight="1" thickTop="1" x14ac:dyDescent="0.15">
      <c r="A17" s="176" t="s">
        <v>54</v>
      </c>
      <c r="B17" s="18" t="s">
        <v>55</v>
      </c>
      <c r="C17" s="179" t="s">
        <v>201</v>
      </c>
      <c r="D17" s="180"/>
      <c r="E17" s="181"/>
    </row>
    <row r="18" spans="1:5" ht="18.75" customHeight="1" x14ac:dyDescent="0.15">
      <c r="A18" s="177"/>
      <c r="B18" s="19" t="s">
        <v>56</v>
      </c>
      <c r="C18" s="34">
        <v>350000</v>
      </c>
      <c r="D18" s="26" t="s">
        <v>57</v>
      </c>
      <c r="E18" s="35">
        <v>330000</v>
      </c>
    </row>
    <row r="19" spans="1:5" ht="18.75" customHeight="1" x14ac:dyDescent="0.15">
      <c r="A19" s="177"/>
      <c r="B19" s="19" t="s">
        <v>58</v>
      </c>
      <c r="C19" s="27">
        <f>E18/C18*100%</f>
        <v>0.94285714285714284</v>
      </c>
      <c r="D19" s="26" t="s">
        <v>33</v>
      </c>
      <c r="E19" s="35">
        <v>330000</v>
      </c>
    </row>
    <row r="20" spans="1:5" ht="18.75" customHeight="1" x14ac:dyDescent="0.15">
      <c r="A20" s="177"/>
      <c r="B20" s="19" t="s">
        <v>32</v>
      </c>
      <c r="C20" s="28" t="s">
        <v>213</v>
      </c>
      <c r="D20" s="26" t="s">
        <v>86</v>
      </c>
      <c r="E20" s="36" t="s">
        <v>181</v>
      </c>
    </row>
    <row r="21" spans="1:5" ht="18.75" customHeight="1" x14ac:dyDescent="0.15">
      <c r="A21" s="177"/>
      <c r="B21" s="19" t="s">
        <v>59</v>
      </c>
      <c r="C21" s="29" t="s">
        <v>107</v>
      </c>
      <c r="D21" s="26" t="s">
        <v>60</v>
      </c>
      <c r="E21" s="36" t="s">
        <v>181</v>
      </c>
    </row>
    <row r="22" spans="1:5" ht="18.75" customHeight="1" x14ac:dyDescent="0.15">
      <c r="A22" s="177"/>
      <c r="B22" s="19" t="s">
        <v>61</v>
      </c>
      <c r="C22" s="29" t="s">
        <v>78</v>
      </c>
      <c r="D22" s="26" t="s">
        <v>35</v>
      </c>
      <c r="E22" s="30" t="s">
        <v>236</v>
      </c>
    </row>
    <row r="23" spans="1:5" ht="18.75" customHeight="1" thickBot="1" x14ac:dyDescent="0.2">
      <c r="A23" s="178"/>
      <c r="B23" s="20" t="s">
        <v>62</v>
      </c>
      <c r="C23" s="31" t="s">
        <v>108</v>
      </c>
      <c r="D23" s="32" t="s">
        <v>63</v>
      </c>
      <c r="E23" s="33" t="s">
        <v>237</v>
      </c>
    </row>
    <row r="24" spans="1:5" ht="18.75" customHeight="1" thickTop="1" x14ac:dyDescent="0.15">
      <c r="A24" s="176" t="s">
        <v>54</v>
      </c>
      <c r="B24" s="18" t="s">
        <v>55</v>
      </c>
      <c r="C24" s="179" t="s">
        <v>202</v>
      </c>
      <c r="D24" s="180"/>
      <c r="E24" s="181"/>
    </row>
    <row r="25" spans="1:5" ht="18.75" customHeight="1" x14ac:dyDescent="0.15">
      <c r="A25" s="177"/>
      <c r="B25" s="19" t="s">
        <v>56</v>
      </c>
      <c r="C25" s="34">
        <v>1230000</v>
      </c>
      <c r="D25" s="26" t="s">
        <v>57</v>
      </c>
      <c r="E25" s="35">
        <v>1101000</v>
      </c>
    </row>
    <row r="26" spans="1:5" ht="18.75" customHeight="1" x14ac:dyDescent="0.15">
      <c r="A26" s="177"/>
      <c r="B26" s="19" t="s">
        <v>58</v>
      </c>
      <c r="C26" s="27">
        <f>E25/C25*100%</f>
        <v>0.89512195121951221</v>
      </c>
      <c r="D26" s="26" t="s">
        <v>33</v>
      </c>
      <c r="E26" s="35">
        <v>1101000</v>
      </c>
    </row>
    <row r="27" spans="1:5" ht="18.75" customHeight="1" x14ac:dyDescent="0.15">
      <c r="A27" s="177"/>
      <c r="B27" s="19" t="s">
        <v>32</v>
      </c>
      <c r="C27" s="28" t="s">
        <v>213</v>
      </c>
      <c r="D27" s="26" t="s">
        <v>86</v>
      </c>
      <c r="E27" s="36" t="s">
        <v>222</v>
      </c>
    </row>
    <row r="28" spans="1:5" ht="18.75" customHeight="1" x14ac:dyDescent="0.15">
      <c r="A28" s="177"/>
      <c r="B28" s="19" t="s">
        <v>59</v>
      </c>
      <c r="C28" s="29" t="s">
        <v>107</v>
      </c>
      <c r="D28" s="26" t="s">
        <v>60</v>
      </c>
      <c r="E28" s="36" t="s">
        <v>223</v>
      </c>
    </row>
    <row r="29" spans="1:5" ht="18.75" customHeight="1" x14ac:dyDescent="0.15">
      <c r="A29" s="177"/>
      <c r="B29" s="19" t="s">
        <v>61</v>
      </c>
      <c r="C29" s="29" t="s">
        <v>78</v>
      </c>
      <c r="D29" s="26" t="s">
        <v>35</v>
      </c>
      <c r="E29" s="30" t="s">
        <v>238</v>
      </c>
    </row>
    <row r="30" spans="1:5" ht="18.75" customHeight="1" thickBot="1" x14ac:dyDescent="0.2">
      <c r="A30" s="178"/>
      <c r="B30" s="20" t="s">
        <v>62</v>
      </c>
      <c r="C30" s="31" t="s">
        <v>108</v>
      </c>
      <c r="D30" s="32" t="s">
        <v>63</v>
      </c>
      <c r="E30" s="33" t="s">
        <v>239</v>
      </c>
    </row>
    <row r="31" spans="1:5" ht="18.75" customHeight="1" thickTop="1" x14ac:dyDescent="0.15">
      <c r="A31" s="176" t="s">
        <v>54</v>
      </c>
      <c r="B31" s="18" t="s">
        <v>55</v>
      </c>
      <c r="C31" s="179" t="s">
        <v>203</v>
      </c>
      <c r="D31" s="180"/>
      <c r="E31" s="181"/>
    </row>
    <row r="32" spans="1:5" ht="18.75" customHeight="1" x14ac:dyDescent="0.15">
      <c r="A32" s="177"/>
      <c r="B32" s="19" t="s">
        <v>56</v>
      </c>
      <c r="C32" s="34">
        <v>3900000</v>
      </c>
      <c r="D32" s="26" t="s">
        <v>57</v>
      </c>
      <c r="E32" s="35">
        <v>3600000</v>
      </c>
    </row>
    <row r="33" spans="1:5" ht="18.75" customHeight="1" x14ac:dyDescent="0.15">
      <c r="A33" s="177"/>
      <c r="B33" s="19" t="s">
        <v>58</v>
      </c>
      <c r="C33" s="27">
        <f>E32/C32*100%</f>
        <v>0.92307692307692313</v>
      </c>
      <c r="D33" s="26" t="s">
        <v>33</v>
      </c>
      <c r="E33" s="35">
        <v>3600000</v>
      </c>
    </row>
    <row r="34" spans="1:5" ht="18.75" customHeight="1" x14ac:dyDescent="0.15">
      <c r="A34" s="177"/>
      <c r="B34" s="19" t="s">
        <v>32</v>
      </c>
      <c r="C34" s="28" t="s">
        <v>213</v>
      </c>
      <c r="D34" s="26" t="s">
        <v>86</v>
      </c>
      <c r="E34" s="36" t="s">
        <v>224</v>
      </c>
    </row>
    <row r="35" spans="1:5" ht="18.75" customHeight="1" x14ac:dyDescent="0.15">
      <c r="A35" s="177"/>
      <c r="B35" s="19" t="s">
        <v>59</v>
      </c>
      <c r="C35" s="29" t="s">
        <v>107</v>
      </c>
      <c r="D35" s="26" t="s">
        <v>60</v>
      </c>
      <c r="E35" s="36" t="s">
        <v>225</v>
      </c>
    </row>
    <row r="36" spans="1:5" ht="18.75" customHeight="1" x14ac:dyDescent="0.15">
      <c r="A36" s="177"/>
      <c r="B36" s="19" t="s">
        <v>61</v>
      </c>
      <c r="C36" s="29" t="s">
        <v>78</v>
      </c>
      <c r="D36" s="26" t="s">
        <v>35</v>
      </c>
      <c r="E36" s="30" t="s">
        <v>240</v>
      </c>
    </row>
    <row r="37" spans="1:5" ht="18.75" customHeight="1" thickBot="1" x14ac:dyDescent="0.2">
      <c r="A37" s="177"/>
      <c r="B37" s="152" t="s">
        <v>62</v>
      </c>
      <c r="C37" s="153" t="s">
        <v>108</v>
      </c>
      <c r="D37" s="154" t="s">
        <v>63</v>
      </c>
      <c r="E37" s="155" t="s">
        <v>241</v>
      </c>
    </row>
    <row r="38" spans="1:5" ht="18.75" customHeight="1" x14ac:dyDescent="0.15">
      <c r="A38" s="170" t="s">
        <v>54</v>
      </c>
      <c r="B38" s="157" t="s">
        <v>55</v>
      </c>
      <c r="C38" s="173" t="s">
        <v>204</v>
      </c>
      <c r="D38" s="174"/>
      <c r="E38" s="175"/>
    </row>
    <row r="39" spans="1:5" ht="18.75" customHeight="1" x14ac:dyDescent="0.15">
      <c r="A39" s="171"/>
      <c r="B39" s="19" t="s">
        <v>56</v>
      </c>
      <c r="C39" s="34">
        <v>1150000</v>
      </c>
      <c r="D39" s="26" t="s">
        <v>57</v>
      </c>
      <c r="E39" s="158">
        <v>1150000</v>
      </c>
    </row>
    <row r="40" spans="1:5" ht="18.75" customHeight="1" x14ac:dyDescent="0.15">
      <c r="A40" s="171"/>
      <c r="B40" s="19" t="s">
        <v>58</v>
      </c>
      <c r="C40" s="27">
        <f>E39/C39*100%</f>
        <v>1</v>
      </c>
      <c r="D40" s="26" t="s">
        <v>33</v>
      </c>
      <c r="E40" s="158">
        <v>1150000</v>
      </c>
    </row>
    <row r="41" spans="1:5" ht="18.75" customHeight="1" x14ac:dyDescent="0.15">
      <c r="A41" s="171"/>
      <c r="B41" s="19" t="s">
        <v>32</v>
      </c>
      <c r="C41" s="28" t="s">
        <v>214</v>
      </c>
      <c r="D41" s="26" t="s">
        <v>86</v>
      </c>
      <c r="E41" s="159" t="s">
        <v>221</v>
      </c>
    </row>
    <row r="42" spans="1:5" ht="18.75" customHeight="1" x14ac:dyDescent="0.15">
      <c r="A42" s="171"/>
      <c r="B42" s="19" t="s">
        <v>59</v>
      </c>
      <c r="C42" s="29" t="s">
        <v>107</v>
      </c>
      <c r="D42" s="26" t="s">
        <v>60</v>
      </c>
      <c r="E42" s="159" t="s">
        <v>181</v>
      </c>
    </row>
    <row r="43" spans="1:5" ht="18.75" customHeight="1" x14ac:dyDescent="0.15">
      <c r="A43" s="171"/>
      <c r="B43" s="19" t="s">
        <v>61</v>
      </c>
      <c r="C43" s="29" t="s">
        <v>78</v>
      </c>
      <c r="D43" s="26" t="s">
        <v>35</v>
      </c>
      <c r="E43" s="160" t="s">
        <v>242</v>
      </c>
    </row>
    <row r="44" spans="1:5" ht="18.75" customHeight="1" thickBot="1" x14ac:dyDescent="0.2">
      <c r="A44" s="172"/>
      <c r="B44" s="161" t="s">
        <v>62</v>
      </c>
      <c r="C44" s="162" t="s">
        <v>108</v>
      </c>
      <c r="D44" s="163" t="s">
        <v>63</v>
      </c>
      <c r="E44" s="164" t="s">
        <v>243</v>
      </c>
    </row>
    <row r="45" spans="1:5" ht="18.75" customHeight="1" x14ac:dyDescent="0.15">
      <c r="A45" s="177" t="s">
        <v>54</v>
      </c>
      <c r="B45" s="156" t="s">
        <v>55</v>
      </c>
      <c r="C45" s="182" t="s">
        <v>205</v>
      </c>
      <c r="D45" s="183"/>
      <c r="E45" s="184"/>
    </row>
    <row r="46" spans="1:5" ht="18.75" customHeight="1" x14ac:dyDescent="0.15">
      <c r="A46" s="177"/>
      <c r="B46" s="19" t="s">
        <v>56</v>
      </c>
      <c r="C46" s="34">
        <v>70000</v>
      </c>
      <c r="D46" s="26" t="s">
        <v>57</v>
      </c>
      <c r="E46" s="35">
        <v>70000</v>
      </c>
    </row>
    <row r="47" spans="1:5" ht="18.75" customHeight="1" x14ac:dyDescent="0.15">
      <c r="A47" s="177"/>
      <c r="B47" s="19" t="s">
        <v>58</v>
      </c>
      <c r="C47" s="27">
        <f>E46/C46*100%</f>
        <v>1</v>
      </c>
      <c r="D47" s="26" t="s">
        <v>33</v>
      </c>
      <c r="E47" s="35">
        <v>70000</v>
      </c>
    </row>
    <row r="48" spans="1:5" ht="18.75" customHeight="1" x14ac:dyDescent="0.15">
      <c r="A48" s="177"/>
      <c r="B48" s="19" t="s">
        <v>32</v>
      </c>
      <c r="C48" s="28" t="s">
        <v>215</v>
      </c>
      <c r="D48" s="26" t="s">
        <v>86</v>
      </c>
      <c r="E48" s="36" t="s">
        <v>226</v>
      </c>
    </row>
    <row r="49" spans="1:5" ht="18.75" customHeight="1" x14ac:dyDescent="0.15">
      <c r="A49" s="177"/>
      <c r="B49" s="19" t="s">
        <v>59</v>
      </c>
      <c r="C49" s="29" t="s">
        <v>107</v>
      </c>
      <c r="D49" s="26" t="s">
        <v>60</v>
      </c>
      <c r="E49" s="36" t="s">
        <v>227</v>
      </c>
    </row>
    <row r="50" spans="1:5" ht="18.75" customHeight="1" x14ac:dyDescent="0.15">
      <c r="A50" s="177"/>
      <c r="B50" s="19" t="s">
        <v>61</v>
      </c>
      <c r="C50" s="29" t="s">
        <v>78</v>
      </c>
      <c r="D50" s="26" t="s">
        <v>35</v>
      </c>
      <c r="E50" s="30" t="s">
        <v>244</v>
      </c>
    </row>
    <row r="51" spans="1:5" ht="18.75" customHeight="1" thickBot="1" x14ac:dyDescent="0.2">
      <c r="A51" s="177"/>
      <c r="B51" s="152" t="s">
        <v>62</v>
      </c>
      <c r="C51" s="153" t="s">
        <v>108</v>
      </c>
      <c r="D51" s="154" t="s">
        <v>63</v>
      </c>
      <c r="E51" s="155" t="s">
        <v>245</v>
      </c>
    </row>
    <row r="52" spans="1:5" ht="18.75" customHeight="1" x14ac:dyDescent="0.15">
      <c r="A52" s="170" t="s">
        <v>54</v>
      </c>
      <c r="B52" s="157" t="s">
        <v>55</v>
      </c>
      <c r="C52" s="173" t="s">
        <v>206</v>
      </c>
      <c r="D52" s="174"/>
      <c r="E52" s="175"/>
    </row>
    <row r="53" spans="1:5" ht="18.75" customHeight="1" x14ac:dyDescent="0.15">
      <c r="A53" s="171"/>
      <c r="B53" s="19" t="s">
        <v>56</v>
      </c>
      <c r="C53" s="34">
        <v>682000</v>
      </c>
      <c r="D53" s="26" t="s">
        <v>57</v>
      </c>
      <c r="E53" s="158">
        <v>682000</v>
      </c>
    </row>
    <row r="54" spans="1:5" ht="18.75" customHeight="1" x14ac:dyDescent="0.15">
      <c r="A54" s="171"/>
      <c r="B54" s="19" t="s">
        <v>58</v>
      </c>
      <c r="C54" s="27">
        <f>E53/C53*100%</f>
        <v>1</v>
      </c>
      <c r="D54" s="26" t="s">
        <v>33</v>
      </c>
      <c r="E54" s="158">
        <v>682000</v>
      </c>
    </row>
    <row r="55" spans="1:5" ht="18.75" customHeight="1" x14ac:dyDescent="0.15">
      <c r="A55" s="171"/>
      <c r="B55" s="19" t="s">
        <v>32</v>
      </c>
      <c r="C55" s="28" t="s">
        <v>216</v>
      </c>
      <c r="D55" s="26" t="s">
        <v>86</v>
      </c>
      <c r="E55" s="159" t="s">
        <v>185</v>
      </c>
    </row>
    <row r="56" spans="1:5" ht="18.75" customHeight="1" x14ac:dyDescent="0.15">
      <c r="A56" s="171"/>
      <c r="B56" s="19" t="s">
        <v>59</v>
      </c>
      <c r="C56" s="29" t="s">
        <v>107</v>
      </c>
      <c r="D56" s="26" t="s">
        <v>60</v>
      </c>
      <c r="E56" s="159" t="s">
        <v>185</v>
      </c>
    </row>
    <row r="57" spans="1:5" ht="18.75" customHeight="1" x14ac:dyDescent="0.15">
      <c r="A57" s="171"/>
      <c r="B57" s="19" t="s">
        <v>61</v>
      </c>
      <c r="C57" s="29" t="s">
        <v>78</v>
      </c>
      <c r="D57" s="26" t="s">
        <v>35</v>
      </c>
      <c r="E57" s="160" t="s">
        <v>246</v>
      </c>
    </row>
    <row r="58" spans="1:5" ht="18.75" customHeight="1" thickBot="1" x14ac:dyDescent="0.2">
      <c r="A58" s="172"/>
      <c r="B58" s="161" t="s">
        <v>62</v>
      </c>
      <c r="C58" s="162" t="s">
        <v>108</v>
      </c>
      <c r="D58" s="163" t="s">
        <v>63</v>
      </c>
      <c r="E58" s="164" t="s">
        <v>247</v>
      </c>
    </row>
    <row r="59" spans="1:5" ht="18.75" customHeight="1" x14ac:dyDescent="0.15">
      <c r="A59" s="177" t="s">
        <v>54</v>
      </c>
      <c r="B59" s="156" t="s">
        <v>55</v>
      </c>
      <c r="C59" s="182" t="s">
        <v>207</v>
      </c>
      <c r="D59" s="183"/>
      <c r="E59" s="184"/>
    </row>
    <row r="60" spans="1:5" ht="18.75" customHeight="1" x14ac:dyDescent="0.15">
      <c r="A60" s="177"/>
      <c r="B60" s="19" t="s">
        <v>56</v>
      </c>
      <c r="C60" s="34">
        <v>3235000</v>
      </c>
      <c r="D60" s="26" t="s">
        <v>57</v>
      </c>
      <c r="E60" s="35">
        <v>3073000</v>
      </c>
    </row>
    <row r="61" spans="1:5" ht="18.75" customHeight="1" x14ac:dyDescent="0.15">
      <c r="A61" s="177"/>
      <c r="B61" s="19" t="s">
        <v>58</v>
      </c>
      <c r="C61" s="27">
        <f>E60/C60*100%</f>
        <v>0.94992272024729518</v>
      </c>
      <c r="D61" s="26" t="s">
        <v>33</v>
      </c>
      <c r="E61" s="35">
        <v>3073000</v>
      </c>
    </row>
    <row r="62" spans="1:5" ht="18.75" customHeight="1" x14ac:dyDescent="0.15">
      <c r="A62" s="177"/>
      <c r="B62" s="19" t="s">
        <v>32</v>
      </c>
      <c r="C62" s="28" t="s">
        <v>217</v>
      </c>
      <c r="D62" s="26" t="s">
        <v>86</v>
      </c>
      <c r="E62" s="36" t="s">
        <v>228</v>
      </c>
    </row>
    <row r="63" spans="1:5" ht="18.75" customHeight="1" x14ac:dyDescent="0.15">
      <c r="A63" s="177"/>
      <c r="B63" s="19" t="s">
        <v>59</v>
      </c>
      <c r="C63" s="29" t="s">
        <v>107</v>
      </c>
      <c r="D63" s="26" t="s">
        <v>60</v>
      </c>
      <c r="E63" s="36" t="s">
        <v>229</v>
      </c>
    </row>
    <row r="64" spans="1:5" ht="18.75" customHeight="1" x14ac:dyDescent="0.15">
      <c r="A64" s="177"/>
      <c r="B64" s="19" t="s">
        <v>61</v>
      </c>
      <c r="C64" s="29" t="s">
        <v>78</v>
      </c>
      <c r="D64" s="26" t="s">
        <v>35</v>
      </c>
      <c r="E64" s="30" t="s">
        <v>248</v>
      </c>
    </row>
    <row r="65" spans="1:5" ht="18.75" customHeight="1" thickBot="1" x14ac:dyDescent="0.2">
      <c r="A65" s="178"/>
      <c r="B65" s="20" t="s">
        <v>62</v>
      </c>
      <c r="C65" s="31" t="s">
        <v>108</v>
      </c>
      <c r="D65" s="32" t="s">
        <v>63</v>
      </c>
      <c r="E65" s="33" t="s">
        <v>249</v>
      </c>
    </row>
    <row r="66" spans="1:5" ht="18.75" customHeight="1" thickTop="1" x14ac:dyDescent="0.15">
      <c r="A66" s="176" t="s">
        <v>54</v>
      </c>
      <c r="B66" s="18" t="s">
        <v>55</v>
      </c>
      <c r="C66" s="179" t="s">
        <v>208</v>
      </c>
      <c r="D66" s="180"/>
      <c r="E66" s="181"/>
    </row>
    <row r="67" spans="1:5" ht="18.75" customHeight="1" x14ac:dyDescent="0.15">
      <c r="A67" s="177"/>
      <c r="B67" s="19" t="s">
        <v>56</v>
      </c>
      <c r="C67" s="34">
        <v>2430000</v>
      </c>
      <c r="D67" s="26" t="s">
        <v>57</v>
      </c>
      <c r="E67" s="35">
        <v>2394000</v>
      </c>
    </row>
    <row r="68" spans="1:5" ht="18.75" customHeight="1" x14ac:dyDescent="0.15">
      <c r="A68" s="177"/>
      <c r="B68" s="19" t="s">
        <v>58</v>
      </c>
      <c r="C68" s="27">
        <f>E67/C67*100%</f>
        <v>0.98518518518518516</v>
      </c>
      <c r="D68" s="26" t="s">
        <v>33</v>
      </c>
      <c r="E68" s="35">
        <v>2394000</v>
      </c>
    </row>
    <row r="69" spans="1:5" ht="18.75" customHeight="1" x14ac:dyDescent="0.15">
      <c r="A69" s="177"/>
      <c r="B69" s="19" t="s">
        <v>32</v>
      </c>
      <c r="C69" s="28" t="s">
        <v>185</v>
      </c>
      <c r="D69" s="26" t="s">
        <v>86</v>
      </c>
      <c r="E69" s="36" t="s">
        <v>186</v>
      </c>
    </row>
    <row r="70" spans="1:5" ht="18.75" customHeight="1" x14ac:dyDescent="0.15">
      <c r="A70" s="177"/>
      <c r="B70" s="19" t="s">
        <v>59</v>
      </c>
      <c r="C70" s="29" t="s">
        <v>107</v>
      </c>
      <c r="D70" s="26" t="s">
        <v>60</v>
      </c>
      <c r="E70" s="36" t="s">
        <v>186</v>
      </c>
    </row>
    <row r="71" spans="1:5" ht="18.75" customHeight="1" x14ac:dyDescent="0.15">
      <c r="A71" s="177"/>
      <c r="B71" s="19" t="s">
        <v>61</v>
      </c>
      <c r="C71" s="29" t="s">
        <v>78</v>
      </c>
      <c r="D71" s="26" t="s">
        <v>35</v>
      </c>
      <c r="E71" s="30" t="s">
        <v>250</v>
      </c>
    </row>
    <row r="72" spans="1:5" ht="18.75" customHeight="1" thickBot="1" x14ac:dyDescent="0.2">
      <c r="A72" s="178"/>
      <c r="B72" s="20" t="s">
        <v>62</v>
      </c>
      <c r="C72" s="31" t="s">
        <v>108</v>
      </c>
      <c r="D72" s="32" t="s">
        <v>63</v>
      </c>
      <c r="E72" s="33" t="s">
        <v>251</v>
      </c>
    </row>
    <row r="73" spans="1:5" ht="18.75" customHeight="1" thickTop="1" x14ac:dyDescent="0.15">
      <c r="A73" s="176" t="s">
        <v>54</v>
      </c>
      <c r="B73" s="18" t="s">
        <v>55</v>
      </c>
      <c r="C73" s="179" t="s">
        <v>209</v>
      </c>
      <c r="D73" s="180"/>
      <c r="E73" s="181"/>
    </row>
    <row r="74" spans="1:5" ht="18.75" customHeight="1" x14ac:dyDescent="0.15">
      <c r="A74" s="177"/>
      <c r="B74" s="19" t="s">
        <v>56</v>
      </c>
      <c r="C74" s="34">
        <v>3704000</v>
      </c>
      <c r="D74" s="26" t="s">
        <v>57</v>
      </c>
      <c r="E74" s="35">
        <v>3340000</v>
      </c>
    </row>
    <row r="75" spans="1:5" ht="18.75" customHeight="1" x14ac:dyDescent="0.15">
      <c r="A75" s="177"/>
      <c r="B75" s="19" t="s">
        <v>58</v>
      </c>
      <c r="C75" s="27">
        <f>E74/C74*100%</f>
        <v>0.90172786177105835</v>
      </c>
      <c r="D75" s="26" t="s">
        <v>33</v>
      </c>
      <c r="E75" s="35">
        <v>3340000</v>
      </c>
    </row>
    <row r="76" spans="1:5" ht="18.75" customHeight="1" x14ac:dyDescent="0.15">
      <c r="A76" s="177"/>
      <c r="B76" s="19" t="s">
        <v>32</v>
      </c>
      <c r="C76" s="28" t="s">
        <v>218</v>
      </c>
      <c r="D76" s="26" t="s">
        <v>86</v>
      </c>
      <c r="E76" s="36" t="s">
        <v>224</v>
      </c>
    </row>
    <row r="77" spans="1:5" ht="18.75" customHeight="1" x14ac:dyDescent="0.15">
      <c r="A77" s="177"/>
      <c r="B77" s="19" t="s">
        <v>59</v>
      </c>
      <c r="C77" s="29" t="s">
        <v>107</v>
      </c>
      <c r="D77" s="26" t="s">
        <v>60</v>
      </c>
      <c r="E77" s="36" t="s">
        <v>230</v>
      </c>
    </row>
    <row r="78" spans="1:5" ht="18.75" customHeight="1" x14ac:dyDescent="0.15">
      <c r="A78" s="177"/>
      <c r="B78" s="19" t="s">
        <v>61</v>
      </c>
      <c r="C78" s="29" t="s">
        <v>78</v>
      </c>
      <c r="D78" s="26" t="s">
        <v>35</v>
      </c>
      <c r="E78" s="30" t="s">
        <v>252</v>
      </c>
    </row>
    <row r="79" spans="1:5" ht="18.75" customHeight="1" thickBot="1" x14ac:dyDescent="0.2">
      <c r="A79" s="178"/>
      <c r="B79" s="20" t="s">
        <v>62</v>
      </c>
      <c r="C79" s="31" t="s">
        <v>108</v>
      </c>
      <c r="D79" s="32" t="s">
        <v>63</v>
      </c>
      <c r="E79" s="33" t="s">
        <v>253</v>
      </c>
    </row>
    <row r="80" spans="1:5" ht="18.75" customHeight="1" thickTop="1" x14ac:dyDescent="0.15">
      <c r="A80" s="176" t="s">
        <v>54</v>
      </c>
      <c r="B80" s="18" t="s">
        <v>55</v>
      </c>
      <c r="C80" s="179" t="s">
        <v>210</v>
      </c>
      <c r="D80" s="180"/>
      <c r="E80" s="181"/>
    </row>
    <row r="81" spans="1:5" ht="18.75" customHeight="1" x14ac:dyDescent="0.15">
      <c r="A81" s="177"/>
      <c r="B81" s="19" t="s">
        <v>56</v>
      </c>
      <c r="C81" s="34">
        <v>2055000</v>
      </c>
      <c r="D81" s="26" t="s">
        <v>57</v>
      </c>
      <c r="E81" s="35">
        <v>1980000</v>
      </c>
    </row>
    <row r="82" spans="1:5" ht="18.75" customHeight="1" x14ac:dyDescent="0.15">
      <c r="A82" s="177"/>
      <c r="B82" s="19" t="s">
        <v>58</v>
      </c>
      <c r="C82" s="27">
        <f>E81/C81*100%</f>
        <v>0.96350364963503654</v>
      </c>
      <c r="D82" s="26" t="s">
        <v>33</v>
      </c>
      <c r="E82" s="35">
        <v>1980000</v>
      </c>
    </row>
    <row r="83" spans="1:5" ht="18.75" customHeight="1" x14ac:dyDescent="0.15">
      <c r="A83" s="177"/>
      <c r="B83" s="19" t="s">
        <v>32</v>
      </c>
      <c r="C83" s="28" t="s">
        <v>187</v>
      </c>
      <c r="D83" s="26" t="s">
        <v>86</v>
      </c>
      <c r="E83" s="36" t="s">
        <v>231</v>
      </c>
    </row>
    <row r="84" spans="1:5" ht="18.75" customHeight="1" x14ac:dyDescent="0.15">
      <c r="A84" s="177"/>
      <c r="B84" s="19" t="s">
        <v>59</v>
      </c>
      <c r="C84" s="29" t="s">
        <v>107</v>
      </c>
      <c r="D84" s="26" t="s">
        <v>60</v>
      </c>
      <c r="E84" s="36" t="s">
        <v>232</v>
      </c>
    </row>
    <row r="85" spans="1:5" ht="18.75" customHeight="1" x14ac:dyDescent="0.15">
      <c r="A85" s="177"/>
      <c r="B85" s="19" t="s">
        <v>61</v>
      </c>
      <c r="C85" s="29" t="s">
        <v>78</v>
      </c>
      <c r="D85" s="26" t="s">
        <v>35</v>
      </c>
      <c r="E85" s="30" t="s">
        <v>254</v>
      </c>
    </row>
    <row r="86" spans="1:5" ht="18.75" customHeight="1" thickBot="1" x14ac:dyDescent="0.2">
      <c r="A86" s="178"/>
      <c r="B86" s="20" t="s">
        <v>62</v>
      </c>
      <c r="C86" s="31" t="s">
        <v>108</v>
      </c>
      <c r="D86" s="32" t="s">
        <v>63</v>
      </c>
      <c r="E86" s="33" t="s">
        <v>255</v>
      </c>
    </row>
    <row r="87" spans="1:5" ht="18.75" customHeight="1" thickTop="1" x14ac:dyDescent="0.15">
      <c r="A87" s="176" t="s">
        <v>54</v>
      </c>
      <c r="B87" s="18" t="s">
        <v>55</v>
      </c>
      <c r="C87" s="179" t="s">
        <v>211</v>
      </c>
      <c r="D87" s="180"/>
      <c r="E87" s="181"/>
    </row>
    <row r="88" spans="1:5" ht="18.75" customHeight="1" x14ac:dyDescent="0.15">
      <c r="A88" s="177"/>
      <c r="B88" s="19" t="s">
        <v>56</v>
      </c>
      <c r="C88" s="34">
        <v>2337000</v>
      </c>
      <c r="D88" s="26" t="s">
        <v>57</v>
      </c>
      <c r="E88" s="35">
        <v>2220000</v>
      </c>
    </row>
    <row r="89" spans="1:5" ht="18.75" customHeight="1" x14ac:dyDescent="0.15">
      <c r="A89" s="177"/>
      <c r="B89" s="19" t="s">
        <v>58</v>
      </c>
      <c r="C89" s="27">
        <f>E88/C88*100%</f>
        <v>0.94993581514762515</v>
      </c>
      <c r="D89" s="26" t="s">
        <v>33</v>
      </c>
      <c r="E89" s="35">
        <v>2220000</v>
      </c>
    </row>
    <row r="90" spans="1:5" ht="18.75" customHeight="1" x14ac:dyDescent="0.15">
      <c r="A90" s="177"/>
      <c r="B90" s="19" t="s">
        <v>32</v>
      </c>
      <c r="C90" s="28" t="s">
        <v>219</v>
      </c>
      <c r="D90" s="26" t="s">
        <v>86</v>
      </c>
      <c r="E90" s="36" t="s">
        <v>233</v>
      </c>
    </row>
    <row r="91" spans="1:5" ht="18.75" customHeight="1" x14ac:dyDescent="0.15">
      <c r="A91" s="177"/>
      <c r="B91" s="19" t="s">
        <v>59</v>
      </c>
      <c r="C91" s="29" t="s">
        <v>107</v>
      </c>
      <c r="D91" s="26" t="s">
        <v>60</v>
      </c>
      <c r="E91" s="36" t="s">
        <v>233</v>
      </c>
    </row>
    <row r="92" spans="1:5" ht="18.75" customHeight="1" x14ac:dyDescent="0.15">
      <c r="A92" s="177"/>
      <c r="B92" s="19" t="s">
        <v>61</v>
      </c>
      <c r="C92" s="29" t="s">
        <v>78</v>
      </c>
      <c r="D92" s="26" t="s">
        <v>35</v>
      </c>
      <c r="E92" s="30" t="s">
        <v>246</v>
      </c>
    </row>
    <row r="93" spans="1:5" ht="18.75" customHeight="1" thickBot="1" x14ac:dyDescent="0.2">
      <c r="A93" s="177"/>
      <c r="B93" s="152" t="s">
        <v>62</v>
      </c>
      <c r="C93" s="153" t="s">
        <v>108</v>
      </c>
      <c r="D93" s="154" t="s">
        <v>63</v>
      </c>
      <c r="E93" s="155" t="s">
        <v>256</v>
      </c>
    </row>
    <row r="94" spans="1:5" ht="18.75" customHeight="1" x14ac:dyDescent="0.15">
      <c r="A94" s="170" t="s">
        <v>54</v>
      </c>
      <c r="B94" s="157" t="s">
        <v>55</v>
      </c>
      <c r="C94" s="173" t="s">
        <v>212</v>
      </c>
      <c r="D94" s="174"/>
      <c r="E94" s="175"/>
    </row>
    <row r="95" spans="1:5" ht="18.75" customHeight="1" x14ac:dyDescent="0.15">
      <c r="A95" s="171"/>
      <c r="B95" s="19" t="s">
        <v>56</v>
      </c>
      <c r="C95" s="34">
        <v>650000</v>
      </c>
      <c r="D95" s="26" t="s">
        <v>57</v>
      </c>
      <c r="E95" s="158">
        <v>650000</v>
      </c>
    </row>
    <row r="96" spans="1:5" ht="18.75" customHeight="1" x14ac:dyDescent="0.15">
      <c r="A96" s="171"/>
      <c r="B96" s="19" t="s">
        <v>58</v>
      </c>
      <c r="C96" s="27">
        <f>E95/C95*100%</f>
        <v>1</v>
      </c>
      <c r="D96" s="26" t="s">
        <v>33</v>
      </c>
      <c r="E96" s="158">
        <v>650000</v>
      </c>
    </row>
    <row r="97" spans="1:5" ht="18.75" customHeight="1" x14ac:dyDescent="0.15">
      <c r="A97" s="171"/>
      <c r="B97" s="19" t="s">
        <v>32</v>
      </c>
      <c r="C97" s="28" t="s">
        <v>220</v>
      </c>
      <c r="D97" s="26" t="s">
        <v>86</v>
      </c>
      <c r="E97" s="159" t="s">
        <v>233</v>
      </c>
    </row>
    <row r="98" spans="1:5" ht="18.75" customHeight="1" x14ac:dyDescent="0.15">
      <c r="A98" s="171"/>
      <c r="B98" s="19" t="s">
        <v>59</v>
      </c>
      <c r="C98" s="29" t="s">
        <v>107</v>
      </c>
      <c r="D98" s="26" t="s">
        <v>60</v>
      </c>
      <c r="E98" s="159" t="s">
        <v>233</v>
      </c>
    </row>
    <row r="99" spans="1:5" ht="18.75" customHeight="1" x14ac:dyDescent="0.15">
      <c r="A99" s="171"/>
      <c r="B99" s="19" t="s">
        <v>61</v>
      </c>
      <c r="C99" s="29" t="s">
        <v>78</v>
      </c>
      <c r="D99" s="26" t="s">
        <v>35</v>
      </c>
      <c r="E99" s="160" t="s">
        <v>257</v>
      </c>
    </row>
    <row r="100" spans="1:5" ht="18.75" customHeight="1" thickBot="1" x14ac:dyDescent="0.2">
      <c r="A100" s="172"/>
      <c r="B100" s="161" t="s">
        <v>62</v>
      </c>
      <c r="C100" s="162" t="s">
        <v>108</v>
      </c>
      <c r="D100" s="163" t="s">
        <v>63</v>
      </c>
      <c r="E100" s="164" t="s">
        <v>258</v>
      </c>
    </row>
  </sheetData>
  <mergeCells count="29">
    <mergeCell ref="A17:A23"/>
    <mergeCell ref="C17:E17"/>
    <mergeCell ref="A24:A30"/>
    <mergeCell ref="C24:E24"/>
    <mergeCell ref="A1:E1"/>
    <mergeCell ref="A10:A16"/>
    <mergeCell ref="C10:E10"/>
    <mergeCell ref="A3:A9"/>
    <mergeCell ref="C3:E3"/>
    <mergeCell ref="A31:A37"/>
    <mergeCell ref="C31:E31"/>
    <mergeCell ref="A38:A44"/>
    <mergeCell ref="C38:E38"/>
    <mergeCell ref="A45:A51"/>
    <mergeCell ref="C45:E45"/>
    <mergeCell ref="A52:A58"/>
    <mergeCell ref="C52:E52"/>
    <mergeCell ref="A59:A65"/>
    <mergeCell ref="C59:E59"/>
    <mergeCell ref="A66:A72"/>
    <mergeCell ref="C66:E66"/>
    <mergeCell ref="A94:A100"/>
    <mergeCell ref="C94:E94"/>
    <mergeCell ref="A73:A79"/>
    <mergeCell ref="C73:E73"/>
    <mergeCell ref="A80:A86"/>
    <mergeCell ref="C80:E80"/>
    <mergeCell ref="A87:A93"/>
    <mergeCell ref="C87:E87"/>
  </mergeCells>
  <phoneticPr fontId="5" type="noConversion"/>
  <pageMargins left="0.25" right="0.25" top="0.75" bottom="0.75" header="0.3" footer="0.3"/>
  <pageSetup paperSize="9" scale="6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3"/>
  <sheetViews>
    <sheetView topLeftCell="A124" zoomScale="85" zoomScaleNormal="85" workbookViewId="0">
      <selection activeCell="J165" sqref="J165"/>
    </sheetView>
  </sheetViews>
  <sheetFormatPr defaultRowHeight="13.5" x14ac:dyDescent="0.1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 x14ac:dyDescent="0.15">
      <c r="A1" s="167" t="s">
        <v>22</v>
      </c>
      <c r="B1" s="167"/>
      <c r="C1" s="167"/>
      <c r="D1" s="167"/>
      <c r="E1" s="167"/>
      <c r="F1" s="167"/>
    </row>
    <row r="2" spans="1:6" ht="26.25" thickBot="1" x14ac:dyDescent="0.2">
      <c r="A2" s="3"/>
      <c r="B2" s="4"/>
      <c r="C2" s="5"/>
      <c r="D2" s="5"/>
      <c r="E2" s="1"/>
      <c r="F2" s="39" t="s">
        <v>52</v>
      </c>
    </row>
    <row r="3" spans="1:6" ht="22.5" customHeight="1" thickTop="1" x14ac:dyDescent="0.15">
      <c r="A3" s="10" t="s">
        <v>31</v>
      </c>
      <c r="B3" s="194" t="s">
        <v>259</v>
      </c>
      <c r="C3" s="194"/>
      <c r="D3" s="194"/>
      <c r="E3" s="194"/>
      <c r="F3" s="195"/>
    </row>
    <row r="4" spans="1:6" ht="18.75" customHeight="1" x14ac:dyDescent="0.15">
      <c r="A4" s="187" t="s">
        <v>39</v>
      </c>
      <c r="B4" s="188" t="s">
        <v>32</v>
      </c>
      <c r="C4" s="196" t="s">
        <v>95</v>
      </c>
      <c r="D4" s="13" t="s">
        <v>40</v>
      </c>
      <c r="E4" s="13" t="s">
        <v>33</v>
      </c>
      <c r="F4" s="14" t="s">
        <v>44</v>
      </c>
    </row>
    <row r="5" spans="1:6" ht="18.75" customHeight="1" x14ac:dyDescent="0.15">
      <c r="A5" s="187"/>
      <c r="B5" s="188"/>
      <c r="C5" s="197"/>
      <c r="D5" s="15" t="s">
        <v>41</v>
      </c>
      <c r="E5" s="15" t="s">
        <v>34</v>
      </c>
      <c r="F5" s="16" t="s">
        <v>42</v>
      </c>
    </row>
    <row r="6" spans="1:6" ht="18.75" customHeight="1" x14ac:dyDescent="0.15">
      <c r="A6" s="187"/>
      <c r="B6" s="198" t="s">
        <v>260</v>
      </c>
      <c r="C6" s="199" t="s">
        <v>261</v>
      </c>
      <c r="D6" s="201">
        <v>2910000</v>
      </c>
      <c r="E6" s="201">
        <v>2820000</v>
      </c>
      <c r="F6" s="202">
        <f>E6/D6*100%</f>
        <v>0.96907216494845361</v>
      </c>
    </row>
    <row r="7" spans="1:6" ht="18.75" customHeight="1" x14ac:dyDescent="0.15">
      <c r="A7" s="187"/>
      <c r="B7" s="198"/>
      <c r="C7" s="200"/>
      <c r="D7" s="201"/>
      <c r="E7" s="201"/>
      <c r="F7" s="202"/>
    </row>
    <row r="8" spans="1:6" ht="18.75" customHeight="1" x14ac:dyDescent="0.15">
      <c r="A8" s="187" t="s">
        <v>35</v>
      </c>
      <c r="B8" s="13" t="s">
        <v>36</v>
      </c>
      <c r="C8" s="13" t="s">
        <v>46</v>
      </c>
      <c r="D8" s="188" t="s">
        <v>37</v>
      </c>
      <c r="E8" s="188"/>
      <c r="F8" s="189"/>
    </row>
    <row r="9" spans="1:6" ht="18.75" customHeight="1" x14ac:dyDescent="0.15">
      <c r="A9" s="187"/>
      <c r="B9" s="73" t="s">
        <v>262</v>
      </c>
      <c r="C9" s="7" t="s">
        <v>323</v>
      </c>
      <c r="D9" s="190" t="s">
        <v>263</v>
      </c>
      <c r="E9" s="190"/>
      <c r="F9" s="191"/>
    </row>
    <row r="10" spans="1:6" ht="18.75" customHeight="1" x14ac:dyDescent="0.15">
      <c r="A10" s="11" t="s">
        <v>45</v>
      </c>
      <c r="B10" s="192" t="s">
        <v>67</v>
      </c>
      <c r="C10" s="192"/>
      <c r="D10" s="192"/>
      <c r="E10" s="192"/>
      <c r="F10" s="193"/>
    </row>
    <row r="11" spans="1:6" ht="18.75" customHeight="1" x14ac:dyDescent="0.15">
      <c r="A11" s="11" t="s">
        <v>43</v>
      </c>
      <c r="B11" s="192" t="s">
        <v>333</v>
      </c>
      <c r="C11" s="192"/>
      <c r="D11" s="192"/>
      <c r="E11" s="192"/>
      <c r="F11" s="193"/>
    </row>
    <row r="12" spans="1:6" ht="18.75" customHeight="1" thickBot="1" x14ac:dyDescent="0.2">
      <c r="A12" s="12" t="s">
        <v>38</v>
      </c>
      <c r="B12" s="185"/>
      <c r="C12" s="185"/>
      <c r="D12" s="185"/>
      <c r="E12" s="185"/>
      <c r="F12" s="186"/>
    </row>
    <row r="13" spans="1:6" ht="22.5" customHeight="1" thickTop="1" x14ac:dyDescent="0.15">
      <c r="A13" s="10" t="s">
        <v>31</v>
      </c>
      <c r="B13" s="194" t="s">
        <v>264</v>
      </c>
      <c r="C13" s="194"/>
      <c r="D13" s="194"/>
      <c r="E13" s="194"/>
      <c r="F13" s="195"/>
    </row>
    <row r="14" spans="1:6" ht="18.75" customHeight="1" x14ac:dyDescent="0.15">
      <c r="A14" s="187" t="s">
        <v>39</v>
      </c>
      <c r="B14" s="188" t="s">
        <v>32</v>
      </c>
      <c r="C14" s="196" t="s">
        <v>86</v>
      </c>
      <c r="D14" s="100" t="s">
        <v>40</v>
      </c>
      <c r="E14" s="100" t="s">
        <v>33</v>
      </c>
      <c r="F14" s="101" t="s">
        <v>44</v>
      </c>
    </row>
    <row r="15" spans="1:6" ht="18.75" customHeight="1" x14ac:dyDescent="0.15">
      <c r="A15" s="187"/>
      <c r="B15" s="188"/>
      <c r="C15" s="197"/>
      <c r="D15" s="15" t="s">
        <v>41</v>
      </c>
      <c r="E15" s="15" t="s">
        <v>34</v>
      </c>
      <c r="F15" s="16" t="s">
        <v>42</v>
      </c>
    </row>
    <row r="16" spans="1:6" ht="18.75" customHeight="1" x14ac:dyDescent="0.15">
      <c r="A16" s="187"/>
      <c r="B16" s="198" t="s">
        <v>260</v>
      </c>
      <c r="C16" s="199" t="s">
        <v>278</v>
      </c>
      <c r="D16" s="201">
        <v>1000000</v>
      </c>
      <c r="E16" s="201">
        <v>950000</v>
      </c>
      <c r="F16" s="202">
        <f>E16/D16*100%</f>
        <v>0.95</v>
      </c>
    </row>
    <row r="17" spans="1:6" ht="18.75" customHeight="1" x14ac:dyDescent="0.15">
      <c r="A17" s="187"/>
      <c r="B17" s="198"/>
      <c r="C17" s="200"/>
      <c r="D17" s="201"/>
      <c r="E17" s="201"/>
      <c r="F17" s="202"/>
    </row>
    <row r="18" spans="1:6" ht="18.75" customHeight="1" x14ac:dyDescent="0.15">
      <c r="A18" s="187" t="s">
        <v>35</v>
      </c>
      <c r="B18" s="100" t="s">
        <v>36</v>
      </c>
      <c r="C18" s="100" t="s">
        <v>46</v>
      </c>
      <c r="D18" s="188" t="s">
        <v>37</v>
      </c>
      <c r="E18" s="188"/>
      <c r="F18" s="189"/>
    </row>
    <row r="19" spans="1:6" ht="18.75" customHeight="1" x14ac:dyDescent="0.15">
      <c r="A19" s="187"/>
      <c r="B19" s="73" t="s">
        <v>279</v>
      </c>
      <c r="C19" s="7" t="s">
        <v>324</v>
      </c>
      <c r="D19" s="190" t="s">
        <v>280</v>
      </c>
      <c r="E19" s="190"/>
      <c r="F19" s="191"/>
    </row>
    <row r="20" spans="1:6" ht="18.75" customHeight="1" x14ac:dyDescent="0.15">
      <c r="A20" s="99" t="s">
        <v>45</v>
      </c>
      <c r="B20" s="192" t="s">
        <v>67</v>
      </c>
      <c r="C20" s="192"/>
      <c r="D20" s="192"/>
      <c r="E20" s="192"/>
      <c r="F20" s="193"/>
    </row>
    <row r="21" spans="1:6" ht="18.75" customHeight="1" x14ac:dyDescent="0.15">
      <c r="A21" s="99" t="s">
        <v>43</v>
      </c>
      <c r="B21" s="192" t="s">
        <v>334</v>
      </c>
      <c r="C21" s="192"/>
      <c r="D21" s="192"/>
      <c r="E21" s="192"/>
      <c r="F21" s="193"/>
    </row>
    <row r="22" spans="1:6" ht="18.75" customHeight="1" thickBot="1" x14ac:dyDescent="0.2">
      <c r="A22" s="12" t="s">
        <v>38</v>
      </c>
      <c r="B22" s="185"/>
      <c r="C22" s="185"/>
      <c r="D22" s="185"/>
      <c r="E22" s="185"/>
      <c r="F22" s="186"/>
    </row>
    <row r="23" spans="1:6" ht="22.5" customHeight="1" thickTop="1" x14ac:dyDescent="0.15">
      <c r="A23" s="10" t="s">
        <v>31</v>
      </c>
      <c r="B23" s="194" t="s">
        <v>265</v>
      </c>
      <c r="C23" s="194"/>
      <c r="D23" s="194"/>
      <c r="E23" s="194"/>
      <c r="F23" s="195"/>
    </row>
    <row r="24" spans="1:6" ht="18.75" customHeight="1" x14ac:dyDescent="0.15">
      <c r="A24" s="187" t="s">
        <v>39</v>
      </c>
      <c r="B24" s="188" t="s">
        <v>32</v>
      </c>
      <c r="C24" s="196" t="s">
        <v>86</v>
      </c>
      <c r="D24" s="100" t="s">
        <v>40</v>
      </c>
      <c r="E24" s="100" t="s">
        <v>33</v>
      </c>
      <c r="F24" s="101" t="s">
        <v>44</v>
      </c>
    </row>
    <row r="25" spans="1:6" ht="18.75" customHeight="1" x14ac:dyDescent="0.15">
      <c r="A25" s="187"/>
      <c r="B25" s="188"/>
      <c r="C25" s="197"/>
      <c r="D25" s="15" t="s">
        <v>41</v>
      </c>
      <c r="E25" s="15" t="s">
        <v>34</v>
      </c>
      <c r="F25" s="16" t="s">
        <v>42</v>
      </c>
    </row>
    <row r="26" spans="1:6" ht="18.75" customHeight="1" x14ac:dyDescent="0.15">
      <c r="A26" s="187"/>
      <c r="B26" s="198" t="s">
        <v>260</v>
      </c>
      <c r="C26" s="199" t="s">
        <v>281</v>
      </c>
      <c r="D26" s="201">
        <v>350000</v>
      </c>
      <c r="E26" s="201">
        <v>330000</v>
      </c>
      <c r="F26" s="202">
        <f>E26/D26*100%</f>
        <v>0.94285714285714284</v>
      </c>
    </row>
    <row r="27" spans="1:6" ht="18.75" customHeight="1" x14ac:dyDescent="0.15">
      <c r="A27" s="187"/>
      <c r="B27" s="198"/>
      <c r="C27" s="200"/>
      <c r="D27" s="201"/>
      <c r="E27" s="201"/>
      <c r="F27" s="202"/>
    </row>
    <row r="28" spans="1:6" ht="18.75" customHeight="1" x14ac:dyDescent="0.15">
      <c r="A28" s="187" t="s">
        <v>35</v>
      </c>
      <c r="B28" s="100" t="s">
        <v>36</v>
      </c>
      <c r="C28" s="100" t="s">
        <v>46</v>
      </c>
      <c r="D28" s="188" t="s">
        <v>37</v>
      </c>
      <c r="E28" s="188"/>
      <c r="F28" s="189"/>
    </row>
    <row r="29" spans="1:6" ht="18.75" customHeight="1" x14ac:dyDescent="0.15">
      <c r="A29" s="187"/>
      <c r="B29" s="73" t="s">
        <v>279</v>
      </c>
      <c r="C29" s="7" t="s">
        <v>324</v>
      </c>
      <c r="D29" s="190" t="s">
        <v>280</v>
      </c>
      <c r="E29" s="190"/>
      <c r="F29" s="191"/>
    </row>
    <row r="30" spans="1:6" ht="18.75" customHeight="1" x14ac:dyDescent="0.15">
      <c r="A30" s="99" t="s">
        <v>45</v>
      </c>
      <c r="B30" s="192" t="s">
        <v>67</v>
      </c>
      <c r="C30" s="192"/>
      <c r="D30" s="192"/>
      <c r="E30" s="192"/>
      <c r="F30" s="193"/>
    </row>
    <row r="31" spans="1:6" ht="18.75" customHeight="1" x14ac:dyDescent="0.15">
      <c r="A31" s="99" t="s">
        <v>43</v>
      </c>
      <c r="B31" s="192" t="s">
        <v>335</v>
      </c>
      <c r="C31" s="192"/>
      <c r="D31" s="192"/>
      <c r="E31" s="192"/>
      <c r="F31" s="193"/>
    </row>
    <row r="32" spans="1:6" ht="18.75" customHeight="1" thickBot="1" x14ac:dyDescent="0.2">
      <c r="A32" s="12" t="s">
        <v>38</v>
      </c>
      <c r="B32" s="185"/>
      <c r="C32" s="185"/>
      <c r="D32" s="185"/>
      <c r="E32" s="185"/>
      <c r="F32" s="186"/>
    </row>
    <row r="33" spans="1:6" ht="22.5" customHeight="1" thickTop="1" x14ac:dyDescent="0.15">
      <c r="A33" s="10" t="s">
        <v>31</v>
      </c>
      <c r="B33" s="194" t="s">
        <v>266</v>
      </c>
      <c r="C33" s="194"/>
      <c r="D33" s="194"/>
      <c r="E33" s="194"/>
      <c r="F33" s="195"/>
    </row>
    <row r="34" spans="1:6" ht="18.75" customHeight="1" x14ac:dyDescent="0.15">
      <c r="A34" s="187" t="s">
        <v>39</v>
      </c>
      <c r="B34" s="188" t="s">
        <v>32</v>
      </c>
      <c r="C34" s="196" t="s">
        <v>86</v>
      </c>
      <c r="D34" s="100" t="s">
        <v>40</v>
      </c>
      <c r="E34" s="100" t="s">
        <v>33</v>
      </c>
      <c r="F34" s="101" t="s">
        <v>44</v>
      </c>
    </row>
    <row r="35" spans="1:6" ht="18.75" customHeight="1" x14ac:dyDescent="0.15">
      <c r="A35" s="187"/>
      <c r="B35" s="188"/>
      <c r="C35" s="197"/>
      <c r="D35" s="15" t="s">
        <v>41</v>
      </c>
      <c r="E35" s="15" t="s">
        <v>34</v>
      </c>
      <c r="F35" s="16" t="s">
        <v>42</v>
      </c>
    </row>
    <row r="36" spans="1:6" ht="18.75" customHeight="1" x14ac:dyDescent="0.15">
      <c r="A36" s="187"/>
      <c r="B36" s="198" t="s">
        <v>260</v>
      </c>
      <c r="C36" s="199" t="s">
        <v>282</v>
      </c>
      <c r="D36" s="201">
        <v>1230000</v>
      </c>
      <c r="E36" s="201">
        <v>1101000</v>
      </c>
      <c r="F36" s="202">
        <f>E36/D36*100%</f>
        <v>0.89512195121951221</v>
      </c>
    </row>
    <row r="37" spans="1:6" ht="18.75" customHeight="1" x14ac:dyDescent="0.15">
      <c r="A37" s="187"/>
      <c r="B37" s="198"/>
      <c r="C37" s="200"/>
      <c r="D37" s="201"/>
      <c r="E37" s="201"/>
      <c r="F37" s="202"/>
    </row>
    <row r="38" spans="1:6" ht="18.75" customHeight="1" x14ac:dyDescent="0.15">
      <c r="A38" s="187" t="s">
        <v>35</v>
      </c>
      <c r="B38" s="100" t="s">
        <v>36</v>
      </c>
      <c r="C38" s="100" t="s">
        <v>46</v>
      </c>
      <c r="D38" s="188" t="s">
        <v>37</v>
      </c>
      <c r="E38" s="188"/>
      <c r="F38" s="189"/>
    </row>
    <row r="39" spans="1:6" ht="18.75" customHeight="1" x14ac:dyDescent="0.15">
      <c r="A39" s="187"/>
      <c r="B39" s="73" t="s">
        <v>283</v>
      </c>
      <c r="C39" s="7" t="s">
        <v>325</v>
      </c>
      <c r="D39" s="190" t="s">
        <v>284</v>
      </c>
      <c r="E39" s="190"/>
      <c r="F39" s="191"/>
    </row>
    <row r="40" spans="1:6" ht="18.75" customHeight="1" x14ac:dyDescent="0.15">
      <c r="A40" s="99" t="s">
        <v>45</v>
      </c>
      <c r="B40" s="192" t="s">
        <v>67</v>
      </c>
      <c r="C40" s="192"/>
      <c r="D40" s="192"/>
      <c r="E40" s="192"/>
      <c r="F40" s="193"/>
    </row>
    <row r="41" spans="1:6" ht="18.75" customHeight="1" x14ac:dyDescent="0.15">
      <c r="A41" s="99" t="s">
        <v>43</v>
      </c>
      <c r="B41" s="192" t="s">
        <v>285</v>
      </c>
      <c r="C41" s="192"/>
      <c r="D41" s="192"/>
      <c r="E41" s="192"/>
      <c r="F41" s="193"/>
    </row>
    <row r="42" spans="1:6" ht="18.75" customHeight="1" thickBot="1" x14ac:dyDescent="0.2">
      <c r="A42" s="12" t="s">
        <v>38</v>
      </c>
      <c r="B42" s="185"/>
      <c r="C42" s="185"/>
      <c r="D42" s="185"/>
      <c r="E42" s="185"/>
      <c r="F42" s="186"/>
    </row>
    <row r="43" spans="1:6" ht="22.5" customHeight="1" thickTop="1" x14ac:dyDescent="0.15">
      <c r="A43" s="10" t="s">
        <v>31</v>
      </c>
      <c r="B43" s="194" t="s">
        <v>267</v>
      </c>
      <c r="C43" s="194"/>
      <c r="D43" s="194"/>
      <c r="E43" s="194"/>
      <c r="F43" s="195"/>
    </row>
    <row r="44" spans="1:6" ht="18.75" customHeight="1" x14ac:dyDescent="0.15">
      <c r="A44" s="187" t="s">
        <v>39</v>
      </c>
      <c r="B44" s="188" t="s">
        <v>32</v>
      </c>
      <c r="C44" s="196" t="s">
        <v>86</v>
      </c>
      <c r="D44" s="100" t="s">
        <v>40</v>
      </c>
      <c r="E44" s="100" t="s">
        <v>33</v>
      </c>
      <c r="F44" s="101" t="s">
        <v>44</v>
      </c>
    </row>
    <row r="45" spans="1:6" ht="18.75" customHeight="1" x14ac:dyDescent="0.15">
      <c r="A45" s="187"/>
      <c r="B45" s="188"/>
      <c r="C45" s="197"/>
      <c r="D45" s="15" t="s">
        <v>41</v>
      </c>
      <c r="E45" s="15" t="s">
        <v>34</v>
      </c>
      <c r="F45" s="16" t="s">
        <v>42</v>
      </c>
    </row>
    <row r="46" spans="1:6" ht="18.75" customHeight="1" x14ac:dyDescent="0.15">
      <c r="A46" s="187"/>
      <c r="B46" s="198" t="s">
        <v>260</v>
      </c>
      <c r="C46" s="199" t="s">
        <v>286</v>
      </c>
      <c r="D46" s="201">
        <v>3900000</v>
      </c>
      <c r="E46" s="201">
        <v>3600000</v>
      </c>
      <c r="F46" s="202">
        <f>E46/D46*100%</f>
        <v>0.92307692307692313</v>
      </c>
    </row>
    <row r="47" spans="1:6" ht="18.75" customHeight="1" x14ac:dyDescent="0.15">
      <c r="A47" s="187"/>
      <c r="B47" s="198"/>
      <c r="C47" s="200"/>
      <c r="D47" s="201"/>
      <c r="E47" s="201"/>
      <c r="F47" s="202"/>
    </row>
    <row r="48" spans="1:6" ht="18.75" customHeight="1" x14ac:dyDescent="0.15">
      <c r="A48" s="187" t="s">
        <v>35</v>
      </c>
      <c r="B48" s="100" t="s">
        <v>36</v>
      </c>
      <c r="C48" s="100" t="s">
        <v>46</v>
      </c>
      <c r="D48" s="188" t="s">
        <v>37</v>
      </c>
      <c r="E48" s="188"/>
      <c r="F48" s="189"/>
    </row>
    <row r="49" spans="1:6" ht="18.75" customHeight="1" x14ac:dyDescent="0.15">
      <c r="A49" s="187"/>
      <c r="B49" s="73" t="s">
        <v>287</v>
      </c>
      <c r="C49" s="7" t="s">
        <v>326</v>
      </c>
      <c r="D49" s="190" t="s">
        <v>288</v>
      </c>
      <c r="E49" s="190"/>
      <c r="F49" s="191"/>
    </row>
    <row r="50" spans="1:6" ht="18.75" customHeight="1" x14ac:dyDescent="0.15">
      <c r="A50" s="99" t="s">
        <v>45</v>
      </c>
      <c r="B50" s="192" t="s">
        <v>67</v>
      </c>
      <c r="C50" s="192"/>
      <c r="D50" s="192"/>
      <c r="E50" s="192"/>
      <c r="F50" s="193"/>
    </row>
    <row r="51" spans="1:6" ht="18.75" customHeight="1" x14ac:dyDescent="0.15">
      <c r="A51" s="99" t="s">
        <v>43</v>
      </c>
      <c r="B51" s="192" t="s">
        <v>289</v>
      </c>
      <c r="C51" s="192"/>
      <c r="D51" s="192"/>
      <c r="E51" s="192"/>
      <c r="F51" s="193"/>
    </row>
    <row r="52" spans="1:6" ht="18.75" customHeight="1" thickBot="1" x14ac:dyDescent="0.2">
      <c r="A52" s="12" t="s">
        <v>38</v>
      </c>
      <c r="B52" s="185"/>
      <c r="C52" s="185"/>
      <c r="D52" s="185"/>
      <c r="E52" s="185"/>
      <c r="F52" s="186"/>
    </row>
    <row r="53" spans="1:6" ht="22.5" customHeight="1" thickTop="1" x14ac:dyDescent="0.15">
      <c r="A53" s="10" t="s">
        <v>31</v>
      </c>
      <c r="B53" s="194" t="s">
        <v>268</v>
      </c>
      <c r="C53" s="194"/>
      <c r="D53" s="194"/>
      <c r="E53" s="194"/>
      <c r="F53" s="195"/>
    </row>
    <row r="54" spans="1:6" ht="18.75" customHeight="1" x14ac:dyDescent="0.15">
      <c r="A54" s="187" t="s">
        <v>39</v>
      </c>
      <c r="B54" s="188" t="s">
        <v>32</v>
      </c>
      <c r="C54" s="196" t="s">
        <v>86</v>
      </c>
      <c r="D54" s="100" t="s">
        <v>40</v>
      </c>
      <c r="E54" s="100" t="s">
        <v>33</v>
      </c>
      <c r="F54" s="101" t="s">
        <v>44</v>
      </c>
    </row>
    <row r="55" spans="1:6" ht="18.75" customHeight="1" x14ac:dyDescent="0.15">
      <c r="A55" s="187"/>
      <c r="B55" s="188"/>
      <c r="C55" s="197"/>
      <c r="D55" s="15" t="s">
        <v>41</v>
      </c>
      <c r="E55" s="15" t="s">
        <v>34</v>
      </c>
      <c r="F55" s="16" t="s">
        <v>42</v>
      </c>
    </row>
    <row r="56" spans="1:6" ht="18.75" customHeight="1" x14ac:dyDescent="0.15">
      <c r="A56" s="187"/>
      <c r="B56" s="198" t="s">
        <v>290</v>
      </c>
      <c r="C56" s="199" t="s">
        <v>291</v>
      </c>
      <c r="D56" s="201">
        <v>1150000</v>
      </c>
      <c r="E56" s="201">
        <v>1150000</v>
      </c>
      <c r="F56" s="202">
        <f>E56/D56*100%</f>
        <v>1</v>
      </c>
    </row>
    <row r="57" spans="1:6" ht="18.75" customHeight="1" x14ac:dyDescent="0.15">
      <c r="A57" s="187"/>
      <c r="B57" s="198"/>
      <c r="C57" s="200"/>
      <c r="D57" s="201"/>
      <c r="E57" s="201"/>
      <c r="F57" s="202"/>
    </row>
    <row r="58" spans="1:6" ht="18.75" customHeight="1" x14ac:dyDescent="0.15">
      <c r="A58" s="187" t="s">
        <v>35</v>
      </c>
      <c r="B58" s="100" t="s">
        <v>36</v>
      </c>
      <c r="C58" s="100" t="s">
        <v>46</v>
      </c>
      <c r="D58" s="188" t="s">
        <v>37</v>
      </c>
      <c r="E58" s="188"/>
      <c r="F58" s="189"/>
    </row>
    <row r="59" spans="1:6" ht="18.75" customHeight="1" x14ac:dyDescent="0.15">
      <c r="A59" s="187"/>
      <c r="B59" s="73" t="s">
        <v>292</v>
      </c>
      <c r="C59" s="7" t="s">
        <v>327</v>
      </c>
      <c r="D59" s="190" t="s">
        <v>293</v>
      </c>
      <c r="E59" s="190"/>
      <c r="F59" s="191"/>
    </row>
    <row r="60" spans="1:6" ht="18.75" customHeight="1" x14ac:dyDescent="0.15">
      <c r="A60" s="99" t="s">
        <v>45</v>
      </c>
      <c r="B60" s="192" t="s">
        <v>67</v>
      </c>
      <c r="C60" s="192"/>
      <c r="D60" s="192"/>
      <c r="E60" s="192"/>
      <c r="F60" s="193"/>
    </row>
    <row r="61" spans="1:6" ht="18.75" customHeight="1" x14ac:dyDescent="0.15">
      <c r="A61" s="99" t="s">
        <v>43</v>
      </c>
      <c r="B61" s="192" t="s">
        <v>336</v>
      </c>
      <c r="C61" s="192"/>
      <c r="D61" s="192"/>
      <c r="E61" s="192"/>
      <c r="F61" s="193"/>
    </row>
    <row r="62" spans="1:6" ht="18.75" customHeight="1" thickBot="1" x14ac:dyDescent="0.2">
      <c r="A62" s="12" t="s">
        <v>38</v>
      </c>
      <c r="B62" s="185"/>
      <c r="C62" s="185"/>
      <c r="D62" s="185"/>
      <c r="E62" s="185"/>
      <c r="F62" s="186"/>
    </row>
    <row r="63" spans="1:6" ht="22.5" customHeight="1" thickTop="1" x14ac:dyDescent="0.15">
      <c r="A63" s="10" t="s">
        <v>31</v>
      </c>
      <c r="B63" s="194" t="s">
        <v>269</v>
      </c>
      <c r="C63" s="194"/>
      <c r="D63" s="194"/>
      <c r="E63" s="194"/>
      <c r="F63" s="195"/>
    </row>
    <row r="64" spans="1:6" ht="18.75" customHeight="1" x14ac:dyDescent="0.15">
      <c r="A64" s="187" t="s">
        <v>39</v>
      </c>
      <c r="B64" s="188" t="s">
        <v>32</v>
      </c>
      <c r="C64" s="196" t="s">
        <v>86</v>
      </c>
      <c r="D64" s="100" t="s">
        <v>40</v>
      </c>
      <c r="E64" s="100" t="s">
        <v>33</v>
      </c>
      <c r="F64" s="101" t="s">
        <v>44</v>
      </c>
    </row>
    <row r="65" spans="1:6" ht="18.75" customHeight="1" x14ac:dyDescent="0.15">
      <c r="A65" s="187"/>
      <c r="B65" s="188"/>
      <c r="C65" s="197"/>
      <c r="D65" s="15" t="s">
        <v>41</v>
      </c>
      <c r="E65" s="15" t="s">
        <v>34</v>
      </c>
      <c r="F65" s="16" t="s">
        <v>42</v>
      </c>
    </row>
    <row r="66" spans="1:6" ht="18.75" customHeight="1" x14ac:dyDescent="0.15">
      <c r="A66" s="187"/>
      <c r="B66" s="198" t="s">
        <v>294</v>
      </c>
      <c r="C66" s="199" t="s">
        <v>295</v>
      </c>
      <c r="D66" s="201">
        <v>70000</v>
      </c>
      <c r="E66" s="201">
        <v>70000</v>
      </c>
      <c r="F66" s="202">
        <f>E66/D66*100%</f>
        <v>1</v>
      </c>
    </row>
    <row r="67" spans="1:6" ht="18.75" customHeight="1" x14ac:dyDescent="0.15">
      <c r="A67" s="187"/>
      <c r="B67" s="198"/>
      <c r="C67" s="200"/>
      <c r="D67" s="201"/>
      <c r="E67" s="201"/>
      <c r="F67" s="202"/>
    </row>
    <row r="68" spans="1:6" ht="18.75" customHeight="1" x14ac:dyDescent="0.15">
      <c r="A68" s="187" t="s">
        <v>35</v>
      </c>
      <c r="B68" s="100" t="s">
        <v>36</v>
      </c>
      <c r="C68" s="100" t="s">
        <v>46</v>
      </c>
      <c r="D68" s="188" t="s">
        <v>37</v>
      </c>
      <c r="E68" s="188"/>
      <c r="F68" s="189"/>
    </row>
    <row r="69" spans="1:6" ht="18.75" customHeight="1" x14ac:dyDescent="0.15">
      <c r="A69" s="187"/>
      <c r="B69" s="73" t="s">
        <v>296</v>
      </c>
      <c r="C69" s="7" t="s">
        <v>328</v>
      </c>
      <c r="D69" s="190" t="s">
        <v>297</v>
      </c>
      <c r="E69" s="190"/>
      <c r="F69" s="191"/>
    </row>
    <row r="70" spans="1:6" ht="18.75" customHeight="1" x14ac:dyDescent="0.15">
      <c r="A70" s="99" t="s">
        <v>45</v>
      </c>
      <c r="B70" s="192" t="s">
        <v>67</v>
      </c>
      <c r="C70" s="192"/>
      <c r="D70" s="192"/>
      <c r="E70" s="192"/>
      <c r="F70" s="193"/>
    </row>
    <row r="71" spans="1:6" ht="18.75" customHeight="1" x14ac:dyDescent="0.15">
      <c r="A71" s="99" t="s">
        <v>43</v>
      </c>
      <c r="B71" s="192" t="s">
        <v>104</v>
      </c>
      <c r="C71" s="192"/>
      <c r="D71" s="192"/>
      <c r="E71" s="192"/>
      <c r="F71" s="193"/>
    </row>
    <row r="72" spans="1:6" ht="18.75" customHeight="1" thickBot="1" x14ac:dyDescent="0.2">
      <c r="A72" s="12" t="s">
        <v>38</v>
      </c>
      <c r="B72" s="185"/>
      <c r="C72" s="185"/>
      <c r="D72" s="185"/>
      <c r="E72" s="185"/>
      <c r="F72" s="186"/>
    </row>
    <row r="73" spans="1:6" ht="22.5" customHeight="1" thickTop="1" x14ac:dyDescent="0.15">
      <c r="A73" s="10" t="s">
        <v>31</v>
      </c>
      <c r="B73" s="194" t="s">
        <v>270</v>
      </c>
      <c r="C73" s="194"/>
      <c r="D73" s="194"/>
      <c r="E73" s="194"/>
      <c r="F73" s="195"/>
    </row>
    <row r="74" spans="1:6" ht="18.75" customHeight="1" x14ac:dyDescent="0.15">
      <c r="A74" s="187" t="s">
        <v>39</v>
      </c>
      <c r="B74" s="188" t="s">
        <v>32</v>
      </c>
      <c r="C74" s="196" t="s">
        <v>86</v>
      </c>
      <c r="D74" s="100" t="s">
        <v>40</v>
      </c>
      <c r="E74" s="100" t="s">
        <v>33</v>
      </c>
      <c r="F74" s="101" t="s">
        <v>44</v>
      </c>
    </row>
    <row r="75" spans="1:6" ht="18.75" customHeight="1" x14ac:dyDescent="0.15">
      <c r="A75" s="187"/>
      <c r="B75" s="188"/>
      <c r="C75" s="197"/>
      <c r="D75" s="15" t="s">
        <v>41</v>
      </c>
      <c r="E75" s="15" t="s">
        <v>34</v>
      </c>
      <c r="F75" s="16" t="s">
        <v>42</v>
      </c>
    </row>
    <row r="76" spans="1:6" ht="18.75" customHeight="1" x14ac:dyDescent="0.15">
      <c r="A76" s="187"/>
      <c r="B76" s="198" t="s">
        <v>298</v>
      </c>
      <c r="C76" s="199" t="s">
        <v>299</v>
      </c>
      <c r="D76" s="201">
        <v>682000</v>
      </c>
      <c r="E76" s="201">
        <v>682000</v>
      </c>
      <c r="F76" s="202">
        <f>E76/D76*100%</f>
        <v>1</v>
      </c>
    </row>
    <row r="77" spans="1:6" ht="18.75" customHeight="1" x14ac:dyDescent="0.15">
      <c r="A77" s="187"/>
      <c r="B77" s="198"/>
      <c r="C77" s="200"/>
      <c r="D77" s="201"/>
      <c r="E77" s="201"/>
      <c r="F77" s="202"/>
    </row>
    <row r="78" spans="1:6" ht="18.75" customHeight="1" x14ac:dyDescent="0.15">
      <c r="A78" s="187" t="s">
        <v>35</v>
      </c>
      <c r="B78" s="100" t="s">
        <v>36</v>
      </c>
      <c r="C78" s="100" t="s">
        <v>46</v>
      </c>
      <c r="D78" s="188" t="s">
        <v>37</v>
      </c>
      <c r="E78" s="188"/>
      <c r="F78" s="189"/>
    </row>
    <row r="79" spans="1:6" ht="18.75" customHeight="1" x14ac:dyDescent="0.15">
      <c r="A79" s="187"/>
      <c r="B79" s="73" t="s">
        <v>300</v>
      </c>
      <c r="C79" s="7" t="s">
        <v>329</v>
      </c>
      <c r="D79" s="190" t="s">
        <v>301</v>
      </c>
      <c r="E79" s="190"/>
      <c r="F79" s="191"/>
    </row>
    <row r="80" spans="1:6" ht="18.75" customHeight="1" x14ac:dyDescent="0.15">
      <c r="A80" s="99" t="s">
        <v>45</v>
      </c>
      <c r="B80" s="192" t="s">
        <v>67</v>
      </c>
      <c r="C80" s="192"/>
      <c r="D80" s="192"/>
      <c r="E80" s="192"/>
      <c r="F80" s="193"/>
    </row>
    <row r="81" spans="1:6" ht="18.75" customHeight="1" x14ac:dyDescent="0.15">
      <c r="A81" s="99" t="s">
        <v>43</v>
      </c>
      <c r="B81" s="192" t="s">
        <v>104</v>
      </c>
      <c r="C81" s="192"/>
      <c r="D81" s="192"/>
      <c r="E81" s="192"/>
      <c r="F81" s="193"/>
    </row>
    <row r="82" spans="1:6" ht="18.75" customHeight="1" thickBot="1" x14ac:dyDescent="0.2">
      <c r="A82" s="12" t="s">
        <v>38</v>
      </c>
      <c r="B82" s="185"/>
      <c r="C82" s="185"/>
      <c r="D82" s="185"/>
      <c r="E82" s="185"/>
      <c r="F82" s="186"/>
    </row>
    <row r="83" spans="1:6" ht="22.5" customHeight="1" thickTop="1" x14ac:dyDescent="0.15">
      <c r="A83" s="10" t="s">
        <v>31</v>
      </c>
      <c r="B83" s="194" t="s">
        <v>272</v>
      </c>
      <c r="C83" s="194"/>
      <c r="D83" s="194"/>
      <c r="E83" s="194"/>
      <c r="F83" s="195"/>
    </row>
    <row r="84" spans="1:6" ht="18.75" customHeight="1" x14ac:dyDescent="0.15">
      <c r="A84" s="187" t="s">
        <v>39</v>
      </c>
      <c r="B84" s="188" t="s">
        <v>32</v>
      </c>
      <c r="C84" s="196" t="s">
        <v>86</v>
      </c>
      <c r="D84" s="100" t="s">
        <v>40</v>
      </c>
      <c r="E84" s="100" t="s">
        <v>33</v>
      </c>
      <c r="F84" s="101" t="s">
        <v>44</v>
      </c>
    </row>
    <row r="85" spans="1:6" ht="18.75" customHeight="1" x14ac:dyDescent="0.15">
      <c r="A85" s="187"/>
      <c r="B85" s="188"/>
      <c r="C85" s="197"/>
      <c r="D85" s="15" t="s">
        <v>41</v>
      </c>
      <c r="E85" s="15" t="s">
        <v>34</v>
      </c>
      <c r="F85" s="16" t="s">
        <v>42</v>
      </c>
    </row>
    <row r="86" spans="1:6" ht="18.75" customHeight="1" x14ac:dyDescent="0.15">
      <c r="A86" s="187"/>
      <c r="B86" s="198" t="s">
        <v>302</v>
      </c>
      <c r="C86" s="199" t="s">
        <v>303</v>
      </c>
      <c r="D86" s="201">
        <v>3235000</v>
      </c>
      <c r="E86" s="201">
        <v>3073000</v>
      </c>
      <c r="F86" s="202">
        <f>E86/D86*100%</f>
        <v>0.94992272024729518</v>
      </c>
    </row>
    <row r="87" spans="1:6" ht="18.75" customHeight="1" x14ac:dyDescent="0.15">
      <c r="A87" s="187"/>
      <c r="B87" s="198"/>
      <c r="C87" s="200"/>
      <c r="D87" s="201"/>
      <c r="E87" s="201"/>
      <c r="F87" s="202"/>
    </row>
    <row r="88" spans="1:6" ht="18.75" customHeight="1" x14ac:dyDescent="0.15">
      <c r="A88" s="187" t="s">
        <v>35</v>
      </c>
      <c r="B88" s="100" t="s">
        <v>36</v>
      </c>
      <c r="C88" s="100" t="s">
        <v>46</v>
      </c>
      <c r="D88" s="188" t="s">
        <v>37</v>
      </c>
      <c r="E88" s="188"/>
      <c r="F88" s="189"/>
    </row>
    <row r="89" spans="1:6" ht="18.75" customHeight="1" x14ac:dyDescent="0.15">
      <c r="A89" s="187"/>
      <c r="B89" s="73" t="s">
        <v>304</v>
      </c>
      <c r="C89" s="7" t="s">
        <v>330</v>
      </c>
      <c r="D89" s="190" t="s">
        <v>305</v>
      </c>
      <c r="E89" s="190"/>
      <c r="F89" s="191"/>
    </row>
    <row r="90" spans="1:6" ht="18.75" customHeight="1" x14ac:dyDescent="0.15">
      <c r="A90" s="99" t="s">
        <v>45</v>
      </c>
      <c r="B90" s="192" t="s">
        <v>67</v>
      </c>
      <c r="C90" s="192"/>
      <c r="D90" s="192"/>
      <c r="E90" s="192"/>
      <c r="F90" s="193"/>
    </row>
    <row r="91" spans="1:6" ht="18.75" customHeight="1" x14ac:dyDescent="0.15">
      <c r="A91" s="99" t="s">
        <v>43</v>
      </c>
      <c r="B91" s="192" t="s">
        <v>104</v>
      </c>
      <c r="C91" s="192"/>
      <c r="D91" s="192"/>
      <c r="E91" s="192"/>
      <c r="F91" s="193"/>
    </row>
    <row r="92" spans="1:6" ht="18.75" customHeight="1" thickBot="1" x14ac:dyDescent="0.2">
      <c r="A92" s="12" t="s">
        <v>38</v>
      </c>
      <c r="B92" s="185"/>
      <c r="C92" s="185"/>
      <c r="D92" s="185"/>
      <c r="E92" s="185"/>
      <c r="F92" s="186"/>
    </row>
    <row r="93" spans="1:6" ht="22.5" customHeight="1" thickTop="1" x14ac:dyDescent="0.15">
      <c r="A93" s="10" t="s">
        <v>31</v>
      </c>
      <c r="B93" s="194" t="s">
        <v>273</v>
      </c>
      <c r="C93" s="194"/>
      <c r="D93" s="194"/>
      <c r="E93" s="194"/>
      <c r="F93" s="195"/>
    </row>
    <row r="94" spans="1:6" ht="18.75" customHeight="1" x14ac:dyDescent="0.15">
      <c r="A94" s="187" t="s">
        <v>39</v>
      </c>
      <c r="B94" s="188" t="s">
        <v>32</v>
      </c>
      <c r="C94" s="196" t="s">
        <v>86</v>
      </c>
      <c r="D94" s="100" t="s">
        <v>40</v>
      </c>
      <c r="E94" s="100" t="s">
        <v>33</v>
      </c>
      <c r="F94" s="101" t="s">
        <v>44</v>
      </c>
    </row>
    <row r="95" spans="1:6" ht="18.75" customHeight="1" x14ac:dyDescent="0.15">
      <c r="A95" s="187"/>
      <c r="B95" s="188"/>
      <c r="C95" s="197"/>
      <c r="D95" s="15" t="s">
        <v>41</v>
      </c>
      <c r="E95" s="15" t="s">
        <v>34</v>
      </c>
      <c r="F95" s="16" t="s">
        <v>42</v>
      </c>
    </row>
    <row r="96" spans="1:6" ht="18.75" customHeight="1" x14ac:dyDescent="0.15">
      <c r="A96" s="187"/>
      <c r="B96" s="198" t="s">
        <v>299</v>
      </c>
      <c r="C96" s="199" t="s">
        <v>306</v>
      </c>
      <c r="D96" s="201">
        <v>2430000</v>
      </c>
      <c r="E96" s="201">
        <v>2394000</v>
      </c>
      <c r="F96" s="202">
        <f>E96/D96*100%</f>
        <v>0.98518518518518516</v>
      </c>
    </row>
    <row r="97" spans="1:6" ht="18.75" customHeight="1" x14ac:dyDescent="0.15">
      <c r="A97" s="187"/>
      <c r="B97" s="198"/>
      <c r="C97" s="200"/>
      <c r="D97" s="201"/>
      <c r="E97" s="201"/>
      <c r="F97" s="202"/>
    </row>
    <row r="98" spans="1:6" ht="18.75" customHeight="1" x14ac:dyDescent="0.15">
      <c r="A98" s="187" t="s">
        <v>35</v>
      </c>
      <c r="B98" s="100" t="s">
        <v>36</v>
      </c>
      <c r="C98" s="100" t="s">
        <v>46</v>
      </c>
      <c r="D98" s="188" t="s">
        <v>37</v>
      </c>
      <c r="E98" s="188"/>
      <c r="F98" s="189"/>
    </row>
    <row r="99" spans="1:6" ht="18.75" customHeight="1" x14ac:dyDescent="0.15">
      <c r="A99" s="187"/>
      <c r="B99" s="73" t="s">
        <v>307</v>
      </c>
      <c r="C99" s="7" t="s">
        <v>331</v>
      </c>
      <c r="D99" s="190" t="s">
        <v>308</v>
      </c>
      <c r="E99" s="190"/>
      <c r="F99" s="191"/>
    </row>
    <row r="100" spans="1:6" ht="18.75" customHeight="1" x14ac:dyDescent="0.15">
      <c r="A100" s="99" t="s">
        <v>45</v>
      </c>
      <c r="B100" s="192" t="s">
        <v>67</v>
      </c>
      <c r="C100" s="192"/>
      <c r="D100" s="192"/>
      <c r="E100" s="192"/>
      <c r="F100" s="193"/>
    </row>
    <row r="101" spans="1:6" ht="18.75" customHeight="1" x14ac:dyDescent="0.15">
      <c r="A101" s="99" t="s">
        <v>43</v>
      </c>
      <c r="B101" s="192" t="s">
        <v>104</v>
      </c>
      <c r="C101" s="192"/>
      <c r="D101" s="192"/>
      <c r="E101" s="192"/>
      <c r="F101" s="193"/>
    </row>
    <row r="102" spans="1:6" ht="18.75" customHeight="1" thickBot="1" x14ac:dyDescent="0.2">
      <c r="A102" s="12" t="s">
        <v>38</v>
      </c>
      <c r="B102" s="185"/>
      <c r="C102" s="185"/>
      <c r="D102" s="185"/>
      <c r="E102" s="185"/>
      <c r="F102" s="186"/>
    </row>
    <row r="103" spans="1:6" ht="22.5" customHeight="1" thickTop="1" x14ac:dyDescent="0.15">
      <c r="A103" s="10" t="s">
        <v>31</v>
      </c>
      <c r="B103" s="194" t="s">
        <v>274</v>
      </c>
      <c r="C103" s="194"/>
      <c r="D103" s="194"/>
      <c r="E103" s="194"/>
      <c r="F103" s="195"/>
    </row>
    <row r="104" spans="1:6" ht="18.75" customHeight="1" x14ac:dyDescent="0.15">
      <c r="A104" s="187" t="s">
        <v>39</v>
      </c>
      <c r="B104" s="188" t="s">
        <v>32</v>
      </c>
      <c r="C104" s="196" t="s">
        <v>86</v>
      </c>
      <c r="D104" s="100" t="s">
        <v>40</v>
      </c>
      <c r="E104" s="100" t="s">
        <v>33</v>
      </c>
      <c r="F104" s="101" t="s">
        <v>44</v>
      </c>
    </row>
    <row r="105" spans="1:6" ht="18.75" customHeight="1" x14ac:dyDescent="0.15">
      <c r="A105" s="187"/>
      <c r="B105" s="188"/>
      <c r="C105" s="197"/>
      <c r="D105" s="15" t="s">
        <v>41</v>
      </c>
      <c r="E105" s="15" t="s">
        <v>34</v>
      </c>
      <c r="F105" s="16" t="s">
        <v>42</v>
      </c>
    </row>
    <row r="106" spans="1:6" ht="18.75" customHeight="1" x14ac:dyDescent="0.15">
      <c r="A106" s="187"/>
      <c r="B106" s="198" t="s">
        <v>309</v>
      </c>
      <c r="C106" s="199" t="s">
        <v>310</v>
      </c>
      <c r="D106" s="201">
        <v>3704000</v>
      </c>
      <c r="E106" s="201">
        <v>3340000</v>
      </c>
      <c r="F106" s="202">
        <f>E106/D106*100%</f>
        <v>0.90172786177105835</v>
      </c>
    </row>
    <row r="107" spans="1:6" ht="18.75" customHeight="1" x14ac:dyDescent="0.15">
      <c r="A107" s="187"/>
      <c r="B107" s="198"/>
      <c r="C107" s="200"/>
      <c r="D107" s="201"/>
      <c r="E107" s="201"/>
      <c r="F107" s="202"/>
    </row>
    <row r="108" spans="1:6" ht="18.75" customHeight="1" x14ac:dyDescent="0.15">
      <c r="A108" s="187" t="s">
        <v>35</v>
      </c>
      <c r="B108" s="100" t="s">
        <v>36</v>
      </c>
      <c r="C108" s="100" t="s">
        <v>46</v>
      </c>
      <c r="D108" s="188" t="s">
        <v>37</v>
      </c>
      <c r="E108" s="188"/>
      <c r="F108" s="189"/>
    </row>
    <row r="109" spans="1:6" ht="18.75" customHeight="1" x14ac:dyDescent="0.15">
      <c r="A109" s="187"/>
      <c r="B109" s="73" t="s">
        <v>311</v>
      </c>
      <c r="C109" s="7" t="s">
        <v>332</v>
      </c>
      <c r="D109" s="190" t="s">
        <v>312</v>
      </c>
      <c r="E109" s="190"/>
      <c r="F109" s="191"/>
    </row>
    <row r="110" spans="1:6" ht="18.75" customHeight="1" x14ac:dyDescent="0.15">
      <c r="A110" s="99" t="s">
        <v>45</v>
      </c>
      <c r="B110" s="192" t="s">
        <v>67</v>
      </c>
      <c r="C110" s="192"/>
      <c r="D110" s="192"/>
      <c r="E110" s="192"/>
      <c r="F110" s="193"/>
    </row>
    <row r="111" spans="1:6" ht="18.75" customHeight="1" x14ac:dyDescent="0.15">
      <c r="A111" s="99" t="s">
        <v>43</v>
      </c>
      <c r="B111" s="192" t="s">
        <v>337</v>
      </c>
      <c r="C111" s="192"/>
      <c r="D111" s="192"/>
      <c r="E111" s="192"/>
      <c r="F111" s="193"/>
    </row>
    <row r="112" spans="1:6" ht="18.75" customHeight="1" thickBot="1" x14ac:dyDescent="0.2">
      <c r="A112" s="12" t="s">
        <v>38</v>
      </c>
      <c r="B112" s="185"/>
      <c r="C112" s="185"/>
      <c r="D112" s="185"/>
      <c r="E112" s="185"/>
      <c r="F112" s="186"/>
    </row>
    <row r="113" spans="1:6" ht="22.5" customHeight="1" thickTop="1" x14ac:dyDescent="0.15">
      <c r="A113" s="10" t="s">
        <v>31</v>
      </c>
      <c r="B113" s="194" t="s">
        <v>275</v>
      </c>
      <c r="C113" s="194"/>
      <c r="D113" s="194"/>
      <c r="E113" s="194"/>
      <c r="F113" s="195"/>
    </row>
    <row r="114" spans="1:6" ht="18.75" customHeight="1" x14ac:dyDescent="0.15">
      <c r="A114" s="187" t="s">
        <v>39</v>
      </c>
      <c r="B114" s="188" t="s">
        <v>32</v>
      </c>
      <c r="C114" s="196" t="s">
        <v>86</v>
      </c>
      <c r="D114" s="100" t="s">
        <v>40</v>
      </c>
      <c r="E114" s="100" t="s">
        <v>33</v>
      </c>
      <c r="F114" s="101" t="s">
        <v>44</v>
      </c>
    </row>
    <row r="115" spans="1:6" ht="18.75" customHeight="1" x14ac:dyDescent="0.15">
      <c r="A115" s="187"/>
      <c r="B115" s="188"/>
      <c r="C115" s="197"/>
      <c r="D115" s="15" t="s">
        <v>41</v>
      </c>
      <c r="E115" s="15" t="s">
        <v>34</v>
      </c>
      <c r="F115" s="16" t="s">
        <v>42</v>
      </c>
    </row>
    <row r="116" spans="1:6" ht="18.75" customHeight="1" x14ac:dyDescent="0.15">
      <c r="A116" s="187"/>
      <c r="B116" s="198" t="s">
        <v>313</v>
      </c>
      <c r="C116" s="199" t="s">
        <v>314</v>
      </c>
      <c r="D116" s="201">
        <v>2055000</v>
      </c>
      <c r="E116" s="201">
        <v>1980000</v>
      </c>
      <c r="F116" s="202">
        <f>E116/D116*100%</f>
        <v>0.96350364963503654</v>
      </c>
    </row>
    <row r="117" spans="1:6" ht="18.75" customHeight="1" x14ac:dyDescent="0.15">
      <c r="A117" s="187"/>
      <c r="B117" s="198"/>
      <c r="C117" s="200"/>
      <c r="D117" s="201"/>
      <c r="E117" s="201"/>
      <c r="F117" s="202"/>
    </row>
    <row r="118" spans="1:6" ht="18.75" customHeight="1" x14ac:dyDescent="0.15">
      <c r="A118" s="187" t="s">
        <v>35</v>
      </c>
      <c r="B118" s="100" t="s">
        <v>36</v>
      </c>
      <c r="C118" s="100" t="s">
        <v>46</v>
      </c>
      <c r="D118" s="188" t="s">
        <v>37</v>
      </c>
      <c r="E118" s="188"/>
      <c r="F118" s="189"/>
    </row>
    <row r="119" spans="1:6" ht="18.75" customHeight="1" x14ac:dyDescent="0.15">
      <c r="A119" s="187"/>
      <c r="B119" s="73" t="s">
        <v>315</v>
      </c>
      <c r="C119" s="7"/>
      <c r="D119" s="190" t="s">
        <v>316</v>
      </c>
      <c r="E119" s="190"/>
      <c r="F119" s="191"/>
    </row>
    <row r="120" spans="1:6" ht="18.75" customHeight="1" x14ac:dyDescent="0.15">
      <c r="A120" s="99" t="s">
        <v>45</v>
      </c>
      <c r="B120" s="192" t="s">
        <v>67</v>
      </c>
      <c r="C120" s="192"/>
      <c r="D120" s="192"/>
      <c r="E120" s="192"/>
      <c r="F120" s="193"/>
    </row>
    <row r="121" spans="1:6" ht="18.75" customHeight="1" x14ac:dyDescent="0.15">
      <c r="A121" s="99" t="s">
        <v>43</v>
      </c>
      <c r="B121" s="192" t="s">
        <v>104</v>
      </c>
      <c r="C121" s="192"/>
      <c r="D121" s="192"/>
      <c r="E121" s="192"/>
      <c r="F121" s="193"/>
    </row>
    <row r="122" spans="1:6" ht="18.75" customHeight="1" thickBot="1" x14ac:dyDescent="0.2">
      <c r="A122" s="12" t="s">
        <v>38</v>
      </c>
      <c r="B122" s="185"/>
      <c r="C122" s="185"/>
      <c r="D122" s="185"/>
      <c r="E122" s="185"/>
      <c r="F122" s="186"/>
    </row>
    <row r="123" spans="1:6" ht="22.5" customHeight="1" thickTop="1" x14ac:dyDescent="0.15">
      <c r="A123" s="10" t="s">
        <v>31</v>
      </c>
      <c r="B123" s="194" t="s">
        <v>276</v>
      </c>
      <c r="C123" s="194"/>
      <c r="D123" s="194"/>
      <c r="E123" s="194"/>
      <c r="F123" s="195"/>
    </row>
    <row r="124" spans="1:6" ht="18.75" customHeight="1" x14ac:dyDescent="0.15">
      <c r="A124" s="187" t="s">
        <v>39</v>
      </c>
      <c r="B124" s="188" t="s">
        <v>32</v>
      </c>
      <c r="C124" s="196" t="s">
        <v>86</v>
      </c>
      <c r="D124" s="100" t="s">
        <v>40</v>
      </c>
      <c r="E124" s="100" t="s">
        <v>33</v>
      </c>
      <c r="F124" s="101" t="s">
        <v>44</v>
      </c>
    </row>
    <row r="125" spans="1:6" ht="18.75" customHeight="1" x14ac:dyDescent="0.15">
      <c r="A125" s="187"/>
      <c r="B125" s="188"/>
      <c r="C125" s="197"/>
      <c r="D125" s="15" t="s">
        <v>41</v>
      </c>
      <c r="E125" s="15" t="s">
        <v>34</v>
      </c>
      <c r="F125" s="16" t="s">
        <v>42</v>
      </c>
    </row>
    <row r="126" spans="1:6" ht="18.75" customHeight="1" x14ac:dyDescent="0.15">
      <c r="A126" s="187"/>
      <c r="B126" s="198" t="s">
        <v>317</v>
      </c>
      <c r="C126" s="199" t="s">
        <v>318</v>
      </c>
      <c r="D126" s="201">
        <v>2337000</v>
      </c>
      <c r="E126" s="201">
        <v>2220000</v>
      </c>
      <c r="F126" s="202">
        <f>E126/D126*100%</f>
        <v>0.94993581514762515</v>
      </c>
    </row>
    <row r="127" spans="1:6" ht="18.75" customHeight="1" x14ac:dyDescent="0.15">
      <c r="A127" s="187"/>
      <c r="B127" s="198"/>
      <c r="C127" s="200"/>
      <c r="D127" s="201"/>
      <c r="E127" s="201"/>
      <c r="F127" s="202"/>
    </row>
    <row r="128" spans="1:6" ht="18.75" customHeight="1" x14ac:dyDescent="0.15">
      <c r="A128" s="187" t="s">
        <v>35</v>
      </c>
      <c r="B128" s="100" t="s">
        <v>36</v>
      </c>
      <c r="C128" s="100" t="s">
        <v>46</v>
      </c>
      <c r="D128" s="188" t="s">
        <v>37</v>
      </c>
      <c r="E128" s="188"/>
      <c r="F128" s="189"/>
    </row>
    <row r="129" spans="1:6" ht="18.75" customHeight="1" x14ac:dyDescent="0.15">
      <c r="A129" s="187"/>
      <c r="B129" s="73" t="s">
        <v>300</v>
      </c>
      <c r="C129" s="7"/>
      <c r="D129" s="190" t="s">
        <v>301</v>
      </c>
      <c r="E129" s="190"/>
      <c r="F129" s="191"/>
    </row>
    <row r="130" spans="1:6" ht="18.75" customHeight="1" x14ac:dyDescent="0.15">
      <c r="A130" s="99" t="s">
        <v>45</v>
      </c>
      <c r="B130" s="192" t="s">
        <v>67</v>
      </c>
      <c r="C130" s="192"/>
      <c r="D130" s="192"/>
      <c r="E130" s="192"/>
      <c r="F130" s="193"/>
    </row>
    <row r="131" spans="1:6" ht="18.75" customHeight="1" x14ac:dyDescent="0.15">
      <c r="A131" s="99" t="s">
        <v>43</v>
      </c>
      <c r="B131" s="192" t="s">
        <v>104</v>
      </c>
      <c r="C131" s="192"/>
      <c r="D131" s="192"/>
      <c r="E131" s="192"/>
      <c r="F131" s="193"/>
    </row>
    <row r="132" spans="1:6" ht="18.75" customHeight="1" thickBot="1" x14ac:dyDescent="0.2">
      <c r="A132" s="12" t="s">
        <v>38</v>
      </c>
      <c r="B132" s="185"/>
      <c r="C132" s="185"/>
      <c r="D132" s="185"/>
      <c r="E132" s="185"/>
      <c r="F132" s="186"/>
    </row>
    <row r="133" spans="1:6" ht="22.5" customHeight="1" thickTop="1" x14ac:dyDescent="0.15">
      <c r="A133" s="10" t="s">
        <v>31</v>
      </c>
      <c r="B133" s="194" t="s">
        <v>277</v>
      </c>
      <c r="C133" s="194"/>
      <c r="D133" s="194"/>
      <c r="E133" s="194"/>
      <c r="F133" s="195"/>
    </row>
    <row r="134" spans="1:6" ht="18.75" customHeight="1" x14ac:dyDescent="0.15">
      <c r="A134" s="187" t="s">
        <v>39</v>
      </c>
      <c r="B134" s="188" t="s">
        <v>32</v>
      </c>
      <c r="C134" s="196" t="s">
        <v>86</v>
      </c>
      <c r="D134" s="100" t="s">
        <v>40</v>
      </c>
      <c r="E134" s="100" t="s">
        <v>33</v>
      </c>
      <c r="F134" s="101" t="s">
        <v>44</v>
      </c>
    </row>
    <row r="135" spans="1:6" ht="18.75" customHeight="1" x14ac:dyDescent="0.15">
      <c r="A135" s="187"/>
      <c r="B135" s="188"/>
      <c r="C135" s="197"/>
      <c r="D135" s="15" t="s">
        <v>41</v>
      </c>
      <c r="E135" s="15" t="s">
        <v>34</v>
      </c>
      <c r="F135" s="16" t="s">
        <v>42</v>
      </c>
    </row>
    <row r="136" spans="1:6" ht="18.75" customHeight="1" x14ac:dyDescent="0.15">
      <c r="A136" s="187"/>
      <c r="B136" s="198" t="s">
        <v>319</v>
      </c>
      <c r="C136" s="199" t="s">
        <v>320</v>
      </c>
      <c r="D136" s="201">
        <v>650000</v>
      </c>
      <c r="E136" s="201">
        <v>650000</v>
      </c>
      <c r="F136" s="202">
        <f>E136/D136*100%</f>
        <v>1</v>
      </c>
    </row>
    <row r="137" spans="1:6" ht="18.75" customHeight="1" x14ac:dyDescent="0.15">
      <c r="A137" s="187"/>
      <c r="B137" s="198"/>
      <c r="C137" s="200"/>
      <c r="D137" s="201"/>
      <c r="E137" s="201"/>
      <c r="F137" s="202"/>
    </row>
    <row r="138" spans="1:6" ht="18.75" customHeight="1" x14ac:dyDescent="0.15">
      <c r="A138" s="187" t="s">
        <v>35</v>
      </c>
      <c r="B138" s="100" t="s">
        <v>36</v>
      </c>
      <c r="C138" s="100" t="s">
        <v>46</v>
      </c>
      <c r="D138" s="188" t="s">
        <v>37</v>
      </c>
      <c r="E138" s="188"/>
      <c r="F138" s="189"/>
    </row>
    <row r="139" spans="1:6" ht="18.75" customHeight="1" x14ac:dyDescent="0.15">
      <c r="A139" s="187"/>
      <c r="B139" s="73" t="s">
        <v>321</v>
      </c>
      <c r="C139" s="7"/>
      <c r="D139" s="190" t="s">
        <v>322</v>
      </c>
      <c r="E139" s="190"/>
      <c r="F139" s="191"/>
    </row>
    <row r="140" spans="1:6" ht="18.75" customHeight="1" x14ac:dyDescent="0.15">
      <c r="A140" s="99" t="s">
        <v>45</v>
      </c>
      <c r="B140" s="192" t="s">
        <v>67</v>
      </c>
      <c r="C140" s="192"/>
      <c r="D140" s="192"/>
      <c r="E140" s="192"/>
      <c r="F140" s="193"/>
    </row>
    <row r="141" spans="1:6" ht="18.75" customHeight="1" x14ac:dyDescent="0.15">
      <c r="A141" s="99" t="s">
        <v>43</v>
      </c>
      <c r="B141" s="192" t="s">
        <v>104</v>
      </c>
      <c r="C141" s="192"/>
      <c r="D141" s="192"/>
      <c r="E141" s="192"/>
      <c r="F141" s="193"/>
    </row>
    <row r="142" spans="1:6" ht="18.75" customHeight="1" thickBot="1" x14ac:dyDescent="0.2">
      <c r="A142" s="12" t="s">
        <v>38</v>
      </c>
      <c r="B142" s="185"/>
      <c r="C142" s="185"/>
      <c r="D142" s="185"/>
      <c r="E142" s="185"/>
      <c r="F142" s="186"/>
    </row>
    <row r="143" spans="1:6" ht="14.25" thickTop="1" x14ac:dyDescent="0.15"/>
  </sheetData>
  <mergeCells count="211">
    <mergeCell ref="B42:F42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D16:D17"/>
    <mergeCell ref="E16:E17"/>
    <mergeCell ref="A28:A29"/>
    <mergeCell ref="D28:F28"/>
    <mergeCell ref="D29:F29"/>
    <mergeCell ref="B22:F22"/>
    <mergeCell ref="A14:A17"/>
    <mergeCell ref="B14:B15"/>
    <mergeCell ref="C14:C15"/>
    <mergeCell ref="B16:B17"/>
    <mergeCell ref="C16:C17"/>
    <mergeCell ref="B11:F11"/>
    <mergeCell ref="B20:F20"/>
    <mergeCell ref="B21:F21"/>
    <mergeCell ref="B13:F13"/>
    <mergeCell ref="B43:F43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2:F12"/>
    <mergeCell ref="A18:A19"/>
    <mergeCell ref="D18:F18"/>
    <mergeCell ref="D19:F19"/>
    <mergeCell ref="F16:F17"/>
    <mergeCell ref="D46:D47"/>
    <mergeCell ref="E46:E47"/>
    <mergeCell ref="F46:F47"/>
    <mergeCell ref="A48:A49"/>
    <mergeCell ref="D48:F48"/>
    <mergeCell ref="D49:F49"/>
    <mergeCell ref="A44:A47"/>
    <mergeCell ref="B44:B45"/>
    <mergeCell ref="C44:C45"/>
    <mergeCell ref="B46:B47"/>
    <mergeCell ref="C46:C47"/>
    <mergeCell ref="A58:A59"/>
    <mergeCell ref="D58:F58"/>
    <mergeCell ref="D59:F59"/>
    <mergeCell ref="B60:F60"/>
    <mergeCell ref="B61:F61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78:A79"/>
    <mergeCell ref="D78:F78"/>
    <mergeCell ref="D79:F79"/>
    <mergeCell ref="B80:F80"/>
    <mergeCell ref="B81:F8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88:A89"/>
    <mergeCell ref="D88:F88"/>
    <mergeCell ref="D89:F89"/>
    <mergeCell ref="B90:F90"/>
    <mergeCell ref="B91:F9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98:A99"/>
    <mergeCell ref="D98:F98"/>
    <mergeCell ref="D99:F99"/>
    <mergeCell ref="B100:F100"/>
    <mergeCell ref="B101:F10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108:A109"/>
    <mergeCell ref="D108:F108"/>
    <mergeCell ref="D109:F109"/>
    <mergeCell ref="B110:F110"/>
    <mergeCell ref="B111:F11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18:A119"/>
    <mergeCell ref="D118:F118"/>
    <mergeCell ref="D119:F119"/>
    <mergeCell ref="B120:F120"/>
    <mergeCell ref="B121:F12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2:F142"/>
    <mergeCell ref="A138:A139"/>
    <mergeCell ref="D138:F138"/>
    <mergeCell ref="D139:F139"/>
    <mergeCell ref="B140:F140"/>
    <mergeCell ref="B141:F141"/>
    <mergeCell ref="B132:F13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2019-04-08T05:15:46Z</cp:lastPrinted>
  <dcterms:created xsi:type="dcterms:W3CDTF">2014-01-20T06:24:27Z</dcterms:created>
  <dcterms:modified xsi:type="dcterms:W3CDTF">2019-06-12T06:15:08Z</dcterms:modified>
</cp:coreProperties>
</file>