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. 계약현황 공개 및 발주계획 등\2023년\"/>
    </mc:Choice>
  </mc:AlternateContent>
  <bookViews>
    <workbookView xWindow="-15" yWindow="-15" windowWidth="15000" windowHeight="12705" tabRatio="707" activeTab="8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용역발주계획!$A$3:$L$3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F9" i="6" l="1"/>
  <c r="H9" i="6"/>
  <c r="F10" i="6"/>
  <c r="H10" i="6"/>
  <c r="F11" i="6"/>
  <c r="H11" i="6" s="1"/>
  <c r="F12" i="6"/>
  <c r="H12" i="6"/>
  <c r="F13" i="6"/>
  <c r="H13" i="6"/>
  <c r="K14" i="6" l="1"/>
  <c r="K15" i="6"/>
  <c r="K16" i="6"/>
  <c r="K17" i="6"/>
  <c r="K31" i="6" l="1"/>
  <c r="H32" i="6"/>
  <c r="K32" i="6" s="1"/>
  <c r="H33" i="6"/>
  <c r="K33" i="6" s="1"/>
  <c r="H34" i="6"/>
  <c r="K28" i="6"/>
  <c r="K29" i="6"/>
  <c r="K30" i="6"/>
  <c r="K34" i="6"/>
  <c r="K20" i="6"/>
  <c r="K21" i="6"/>
  <c r="K22" i="6"/>
  <c r="K23" i="6"/>
  <c r="K24" i="6"/>
  <c r="K25" i="6"/>
  <c r="K26" i="6"/>
  <c r="K27" i="6"/>
  <c r="H35" i="6"/>
  <c r="K35" i="6" s="1"/>
  <c r="H36" i="6"/>
  <c r="K36" i="6" s="1"/>
  <c r="K13" i="6"/>
  <c r="K12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K9" i="6"/>
  <c r="K10" i="6"/>
  <c r="K11" i="6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<sst xmlns="http://schemas.openxmlformats.org/spreadsheetml/2006/main" count="1503" uniqueCount="585">
  <si>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</si>
  <si>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</si>
  <si>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</si>
  <si>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</si>
  <si>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</si>
  <si>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</si>
  <si>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</si>
  <si>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</si>
  <si>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</si>
  <si>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</si>
  <si>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</si>
  <si>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</si>
  <si>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</si>
  <si>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</si>
  <si>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</si>
  <si>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</si>
  <si>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</si>
  <si>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</si>
  <si>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</si>
  <si>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</si>
  <si>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</si>
  <si>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</si>
  <si>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</si>
  <si>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</si>
  <si>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</si>
  <si>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</si>
  <si>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</si>
  <si>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</si>
  <si>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</si>
  <si>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</si>
  <si>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</si>
  <si>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</si>
  <si>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</si>
  <si>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</si>
  <si>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</si>
  <si>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</si>
  <si>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</si>
  <si>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</si>
  <si>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</si>
  <si>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</si>
  <si>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</si>
  <si>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</si>
  <si>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</si>
  <si>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</si>
  <si>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</si>
  <si>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</si>
  <si>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</si>
  <si>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</si>
  <si>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</si>
  <si>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</si>
  <si>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</si>
  <si>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</si>
  <si>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</si>
  <si>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</si>
  <si>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</si>
  <si>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</si>
  <si>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</si>
  <si>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</si>
  <si>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</si>
  <si>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</si>
  <si>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</si>
  <si>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</si>
  <si>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</si>
  <si>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</si>
  <si>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</si>
  <si>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</si>
  <si>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</si>
  <si>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</si>
  <si>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</si>
  <si>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</si>
  <si>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</si>
  <si>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</si>
  <si>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</si>
  <si>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</si>
  <si>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</si>
  <si>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</si>
  <si>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</si>
  <si>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</si>
  <si>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</si>
  <si>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</si>
  <si>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</si>
  <si>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</si>
  <si>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</si>
  <si>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</si>
  <si>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</si>
  <si>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</si>
  <si>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</si>
  <si>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</si>
  <si>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</si>
  <si>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</si>
  <si>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</si>
  <si>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</si>
  <si>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</si>
  <si>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</si>
  <si>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</si>
  <si>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㈜케이티</t>
  </si>
  <si>
    <t>경기남부법률사무소</t>
  </si>
  <si>
    <t>㈜삼성통운</t>
  </si>
  <si>
    <t>청소년 온라인 활동 디지털 플랫폼 구축</t>
  </si>
  <si>
    <t>㈜혁산정보시스템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</si>
  <si>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</si>
  <si>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(2021.09.30.)</t>
    <phoneticPr fontId="2" type="noConversion"/>
  </si>
  <si>
    <t>경영지원팀</t>
  </si>
  <si>
    <t>전략경영본부 업무용 전용차량 임차(대표이사)</t>
  </si>
  <si>
    <t>수의총액</t>
  </si>
  <si>
    <t>주식회사 미소아이티</t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</si>
  <si>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</si>
  <si>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</si>
  <si>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</si>
  <si>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</si>
  <si>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</si>
  <si>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</si>
  <si>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</si>
  <si>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</si>
  <si>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진일회계법인</t>
  </si>
  <si>
    <t>매월</t>
    <phoneticPr fontId="2" type="noConversion"/>
  </si>
  <si>
    <t>발주부서</t>
    <phoneticPr fontId="2" type="noConversion"/>
  </si>
  <si>
    <t>경영지원팀</t>
    <phoneticPr fontId="2" type="noConversion"/>
  </si>
  <si>
    <t>완료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</si>
  <si>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</si>
  <si>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</si>
  <si>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</si>
  <si>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</si>
  <si>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</si>
  <si>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</si>
  <si>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</si>
  <si>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</si>
  <si>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언론 보도자료 분석 위탁용역</t>
    <phoneticPr fontId="18" type="noConversion"/>
  </si>
  <si>
    <t>주식회사 오르덴</t>
    <phoneticPr fontId="18" type="noConversion"/>
  </si>
  <si>
    <t>대외협력팀</t>
    <phoneticPr fontId="2" type="noConversion"/>
  </si>
  <si>
    <t>용역</t>
  </si>
  <si>
    <t>전략경영본부</t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</si>
  <si>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</si>
  <si>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</si>
  <si>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</si>
  <si>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지방계약법 시행령 제26조제1항</t>
    <phoneticPr fontId="18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</si>
  <si>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</si>
  <si>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</si>
  <si>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</si>
  <si>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가나안근로복지관</t>
  </si>
  <si>
    <t>인력개발팀</t>
  </si>
  <si>
    <t>청년정책팀</t>
  </si>
  <si>
    <t>대외협력팀</t>
  </si>
  <si>
    <t>지동 5층 공간 개선공사</t>
    <phoneticPr fontId="18" type="noConversion"/>
  </si>
  <si>
    <t>공공주택 송출용 재단 브랜드 15초 홍보영상 제작</t>
    <phoneticPr fontId="18" type="noConversion"/>
  </si>
  <si>
    <t>노무사건 위임에 따른 착수금 지급</t>
    <phoneticPr fontId="18" type="noConversion"/>
  </si>
  <si>
    <t>네트워크 장비(L4스위치) 추가 구입</t>
    <phoneticPr fontId="18" type="noConversion"/>
  </si>
  <si>
    <t>2022. 성남 청소년-청년포럼 2차 운영</t>
    <phoneticPr fontId="18" type="noConversion"/>
  </si>
  <si>
    <t>2022년 '행복동행 축제' 지원장비 임차</t>
    <phoneticPr fontId="18" type="noConversion"/>
  </si>
  <si>
    <t>노사 공동 역량 강화 교육 운영위탁</t>
    <phoneticPr fontId="18" type="noConversion"/>
  </si>
  <si>
    <t>경기도 성남시 중원구 둔촌대로 156</t>
    <phoneticPr fontId="18" type="noConversion"/>
  </si>
  <si>
    <t>경기도 성남시 분당구 매화로 45, 3층 302호</t>
    <phoneticPr fontId="18" type="noConversion"/>
  </si>
  <si>
    <t>서울시 송파구 중대로 144, 3층</t>
    <phoneticPr fontId="18" type="noConversion"/>
  </si>
  <si>
    <t>조달계약</t>
    <phoneticPr fontId="18" type="noConversion"/>
  </si>
  <si>
    <t>경기도 성남시 수정구 위례대로83</t>
    <phoneticPr fontId="18" type="noConversion"/>
  </si>
  <si>
    <t>경기도 안양시 만안구 만안로 283, 106</t>
    <phoneticPr fontId="18" type="noConversion"/>
  </si>
  <si>
    <t>서울시 서초구 서초대로74길 4 (삼성생명 서초타워 17층)</t>
    <phoneticPr fontId="18" type="noConversion"/>
  </si>
  <si>
    <t>서울시 영등포구 여의공원로 101</t>
    <phoneticPr fontId="18" type="noConversion"/>
  </si>
  <si>
    <t>경기도 성남시 분당구 성남대로 156 천사의도시 오피스텔 1차 2층 238호</t>
    <phoneticPr fontId="18" type="noConversion"/>
  </si>
  <si>
    <t>수성건설 주식회사</t>
    <phoneticPr fontId="18" type="noConversion"/>
  </si>
  <si>
    <t>오스카 콘텐츠</t>
    <phoneticPr fontId="18" type="noConversion"/>
  </si>
  <si>
    <t>노무법인 로고스</t>
    <phoneticPr fontId="18" type="noConversion"/>
  </si>
  <si>
    <t>주식회사 프린트라인</t>
    <phoneticPr fontId="18" type="noConversion"/>
  </si>
  <si>
    <t>경영지원팀(강효묵)</t>
    <phoneticPr fontId="18" type="noConversion"/>
  </si>
  <si>
    <t>대외협력팀(남태원)</t>
    <phoneticPr fontId="18" type="noConversion"/>
  </si>
  <si>
    <t>인력개발팀(박인경)</t>
    <phoneticPr fontId="18" type="noConversion"/>
  </si>
  <si>
    <t>소송변호사 선임에 따른 착수금 지급</t>
    <phoneticPr fontId="18" type="noConversion"/>
  </si>
  <si>
    <t>물품</t>
    <phoneticPr fontId="18" type="noConversion"/>
  </si>
  <si>
    <t>수의(전자)</t>
    <phoneticPr fontId="18" type="noConversion"/>
  </si>
  <si>
    <t>미소아이티</t>
    <phoneticPr fontId="18" type="noConversion"/>
  </si>
  <si>
    <t>경영지원팀(전혜진)</t>
    <phoneticPr fontId="18" type="noConversion"/>
  </si>
  <si>
    <t>밀리토피아호텔</t>
    <phoneticPr fontId="18" type="noConversion"/>
  </si>
  <si>
    <t>셔틀사운드</t>
    <phoneticPr fontId="18" type="noConversion"/>
  </si>
  <si>
    <t>법무법인(유한)동인</t>
    <phoneticPr fontId="18" type="noConversion"/>
  </si>
  <si>
    <t>경영지원팀(박준희)</t>
    <phoneticPr fontId="18" type="noConversion"/>
  </si>
  <si>
    <t>㈜한국능률협회컨설팅</t>
    <phoneticPr fontId="18" type="noConversion"/>
  </si>
  <si>
    <t>인력개발팀(정현섭)</t>
    <phoneticPr fontId="18" type="noConversion"/>
  </si>
  <si>
    <t>2022년도 제276회 제2차 정례회 자료 제작(행정사무감사)</t>
    <phoneticPr fontId="18" type="noConversion"/>
  </si>
  <si>
    <t>2023년도 세입세출예산서 및 설명자료 제작</t>
    <phoneticPr fontId="18" type="noConversion"/>
  </si>
  <si>
    <t>대외협력팀(한기성)</t>
    <phoneticPr fontId="18" type="noConversion"/>
  </si>
  <si>
    <t>기획조정팀(김진영)</t>
    <phoneticPr fontId="18" type="noConversion"/>
  </si>
  <si>
    <t>주식회사 프린트라인</t>
    <phoneticPr fontId="18" type="noConversion"/>
  </si>
  <si>
    <t>2022.10.05.</t>
    <phoneticPr fontId="18" type="noConversion"/>
  </si>
  <si>
    <t>2022.10.06.</t>
    <phoneticPr fontId="18" type="noConversion"/>
  </si>
  <si>
    <t>2022.10.07.</t>
    <phoneticPr fontId="18" type="noConversion"/>
  </si>
  <si>
    <t>2022.10.12.</t>
    <phoneticPr fontId="18" type="noConversion"/>
  </si>
  <si>
    <t>2022.10.19.</t>
    <phoneticPr fontId="18" type="noConversion"/>
  </si>
  <si>
    <t>2022.10.19.</t>
    <phoneticPr fontId="18" type="noConversion"/>
  </si>
  <si>
    <t>2022.10.24.</t>
    <phoneticPr fontId="18" type="noConversion"/>
  </si>
  <si>
    <t>2022.10.21.</t>
    <phoneticPr fontId="18" type="noConversion"/>
  </si>
  <si>
    <t>2022.10.28.</t>
    <phoneticPr fontId="18" type="noConversion"/>
  </si>
  <si>
    <t>수의(1인)</t>
    <phoneticPr fontId="18" type="noConversion"/>
  </si>
  <si>
    <t>2022.10.31.</t>
    <phoneticPr fontId="18" type="noConversion"/>
  </si>
  <si>
    <t>2022.10.06.~2022.10.14.</t>
    <phoneticPr fontId="18" type="noConversion"/>
  </si>
  <si>
    <t>2022.10.14.</t>
    <phoneticPr fontId="18" type="noConversion"/>
  </si>
  <si>
    <t>2022.10.06.~2022.11.03.</t>
    <phoneticPr fontId="18" type="noConversion"/>
  </si>
  <si>
    <t>2022.11.03.</t>
    <phoneticPr fontId="18" type="noConversion"/>
  </si>
  <si>
    <t>2022.10.11.~사건종료시</t>
    <phoneticPr fontId="18" type="noConversion"/>
  </si>
  <si>
    <t>2022.00.00.</t>
    <phoneticPr fontId="18" type="noConversion"/>
  </si>
  <si>
    <t>2022.10.12.~2022.11.11.</t>
    <phoneticPr fontId="18" type="noConversion"/>
  </si>
  <si>
    <t>2022.11.11.</t>
    <phoneticPr fontId="18" type="noConversion"/>
  </si>
  <si>
    <t>2022.10.21.</t>
    <phoneticPr fontId="18" type="noConversion"/>
  </si>
  <si>
    <t>사업지원실(오제호)</t>
    <phoneticPr fontId="18" type="noConversion"/>
  </si>
  <si>
    <t>2022.10.22.</t>
    <phoneticPr fontId="18" type="noConversion"/>
  </si>
  <si>
    <t>2022.10.22.</t>
    <phoneticPr fontId="18" type="noConversion"/>
  </si>
  <si>
    <t>2022.10.24.</t>
    <phoneticPr fontId="18" type="noConversion"/>
  </si>
  <si>
    <t>2022.00.00.</t>
    <phoneticPr fontId="18" type="noConversion"/>
  </si>
  <si>
    <t>2022.10.28.~2022.11.01.</t>
    <phoneticPr fontId="18" type="noConversion"/>
  </si>
  <si>
    <t>2022.11.01.</t>
    <phoneticPr fontId="18" type="noConversion"/>
  </si>
  <si>
    <t>2022.10.31.~2022.11.03.</t>
    <phoneticPr fontId="18" type="noConversion"/>
  </si>
  <si>
    <t>2022.11.03.</t>
    <phoneticPr fontId="18" type="noConversion"/>
  </si>
  <si>
    <t>지방계약법 시행령 제26조제1항</t>
    <phoneticPr fontId="18" type="noConversion"/>
  </si>
  <si>
    <t>전략경영본부 경영지원팀</t>
    <phoneticPr fontId="2" type="noConversion"/>
  </si>
  <si>
    <t>박인경</t>
    <phoneticPr fontId="2" type="noConversion"/>
  </si>
  <si>
    <t>본부</t>
    <phoneticPr fontId="2" type="noConversion"/>
  </si>
  <si>
    <t>2022년</t>
    <phoneticPr fontId="2" type="noConversion"/>
  </si>
  <si>
    <t>수의총액</t>
    <phoneticPr fontId="2" type="noConversion"/>
  </si>
  <si>
    <t>개</t>
    <phoneticPr fontId="2" type="noConversion"/>
  </si>
  <si>
    <t>전략경영본부 대외협력팀</t>
    <phoneticPr fontId="2" type="noConversion"/>
  </si>
  <si>
    <t>전략경영본부 청년정책팀</t>
    <phoneticPr fontId="2" type="noConversion"/>
  </si>
  <si>
    <t>본부</t>
    <phoneticPr fontId="2" type="noConversion"/>
  </si>
  <si>
    <t>김보희</t>
    <phoneticPr fontId="2" type="noConversion"/>
  </si>
  <si>
    <t>031-729-9042</t>
    <phoneticPr fontId="2" type="noConversion"/>
  </si>
  <si>
    <t>전략경영본부 청년교류팀</t>
    <phoneticPr fontId="2" type="noConversion"/>
  </si>
  <si>
    <t>박지윤</t>
    <phoneticPr fontId="2" type="noConversion"/>
  </si>
  <si>
    <t>031-729-9044</t>
    <phoneticPr fontId="2" type="noConversion"/>
  </si>
  <si>
    <t>수의총액</t>
    <phoneticPr fontId="2" type="noConversion"/>
  </si>
  <si>
    <t>ea</t>
    <phoneticPr fontId="2" type="noConversion"/>
  </si>
  <si>
    <t>031-729-9056</t>
    <phoneticPr fontId="2" type="noConversion"/>
  </si>
  <si>
    <t>전혜진</t>
    <phoneticPr fontId="2" type="noConversion"/>
  </si>
  <si>
    <t>청소년사업본부 사업지원실</t>
    <phoneticPr fontId="2" type="noConversion"/>
  </si>
  <si>
    <t>031-729-9075</t>
    <phoneticPr fontId="2" type="noConversion"/>
  </si>
  <si>
    <t>부</t>
    <phoneticPr fontId="2" type="noConversion"/>
  </si>
  <si>
    <t>한지현</t>
    <phoneticPr fontId="2" type="noConversion"/>
  </si>
  <si>
    <t>031-729-9031</t>
    <phoneticPr fontId="2" type="noConversion"/>
  </si>
  <si>
    <t>2022년</t>
    <phoneticPr fontId="2" type="noConversion"/>
  </si>
  <si>
    <t>수의총액</t>
    <phoneticPr fontId="2" type="noConversion"/>
  </si>
  <si>
    <t>박지윤</t>
    <phoneticPr fontId="2" type="noConversion"/>
  </si>
  <si>
    <t>031-729-9044</t>
    <phoneticPr fontId="2" type="noConversion"/>
  </si>
  <si>
    <t>031-729-9064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</si>
  <si>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</si>
  <si>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</si>
  <si>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</si>
  <si>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031-729-9062</t>
    <phoneticPr fontId="2" type="noConversion"/>
  </si>
  <si>
    <t>본부</t>
    <phoneticPr fontId="2" type="noConversion"/>
  </si>
  <si>
    <t>전략경영본부 인력개발팀</t>
    <phoneticPr fontId="2" type="noConversion"/>
  </si>
  <si>
    <t>031-729-9064</t>
    <phoneticPr fontId="2" type="noConversion"/>
  </si>
  <si>
    <t>정책제안식 행사에 따른 용역 건의</t>
    <phoneticPr fontId="2" type="noConversion"/>
  </si>
  <si>
    <t>이성희</t>
    <phoneticPr fontId="2" type="noConversion"/>
  </si>
  <si>
    <t>729-9022</t>
    <phoneticPr fontId="2" type="noConversion"/>
  </si>
  <si>
    <t>성남청소년균형동반협의체 홍보 영상제작 건의</t>
    <phoneticPr fontId="2" type="noConversion"/>
  </si>
  <si>
    <t>이성희</t>
    <phoneticPr fontId="2" type="noConversion"/>
  </si>
  <si>
    <t>통계분석 패키지 소프트웨어 임대 계약 건의</t>
    <phoneticPr fontId="2" type="noConversion"/>
  </si>
  <si>
    <t>1set</t>
    <phoneticPr fontId="2" type="noConversion"/>
  </si>
  <si>
    <t>set</t>
    <phoneticPr fontId="2" type="noConversion"/>
  </si>
  <si>
    <t>한지현</t>
    <phoneticPr fontId="2" type="noConversion"/>
  </si>
  <si>
    <t>2022. 청소년-청년 정책 및 사업 홍보</t>
    <phoneticPr fontId="2" type="noConversion"/>
  </si>
  <si>
    <t>일체형 보조배터리</t>
    <phoneticPr fontId="2" type="noConversion"/>
  </si>
  <si>
    <t>개</t>
    <phoneticPr fontId="2" type="noConversion"/>
  </si>
  <si>
    <t>전략경엉본부 청년교류팀</t>
    <phoneticPr fontId="2" type="noConversion"/>
  </si>
  <si>
    <t>청년이봄 브랜드 사업 사인물 제작</t>
    <phoneticPr fontId="2" type="noConversion"/>
  </si>
  <si>
    <t>수의총액</t>
    <phoneticPr fontId="2" type="noConversion"/>
  </si>
  <si>
    <t>800mm*1,800mm*5mm(가로*세포*폭)</t>
    <phoneticPr fontId="2" type="noConversion"/>
  </si>
  <si>
    <t>강건욱</t>
    <phoneticPr fontId="2" type="noConversion"/>
  </si>
  <si>
    <t>031-729-9040</t>
    <phoneticPr fontId="2" type="noConversion"/>
  </si>
  <si>
    <t>청년이봄 브랜드 사업 홍보물 제작</t>
    <phoneticPr fontId="2" type="noConversion"/>
  </si>
  <si>
    <t>25절</t>
    <phoneticPr fontId="2" type="noConversion"/>
  </si>
  <si>
    <t>개</t>
    <phoneticPr fontId="2" type="noConversion"/>
  </si>
  <si>
    <t>강건욱</t>
    <phoneticPr fontId="2" type="noConversion"/>
  </si>
  <si>
    <t>2022년 성남청년 프리인턴십 네트워킹데이 행사 운영</t>
    <phoneticPr fontId="2" type="noConversion"/>
  </si>
  <si>
    <t>2022년 성남 청년인포보고서 제작</t>
    <phoneticPr fontId="2" type="noConversion"/>
  </si>
  <si>
    <t>전략경영본부 청년정책실</t>
    <phoneticPr fontId="2" type="noConversion"/>
  </si>
  <si>
    <t>031-729-9031</t>
    <phoneticPr fontId="2" type="noConversion"/>
  </si>
  <si>
    <t>2022. 청소년-청년 정책 및 사업 홍보 청년사업 영상제작</t>
    <phoneticPr fontId="2" type="noConversion"/>
  </si>
  <si>
    <t>EMS(정보시스템 통합 관제) 시스템 소프트웨어 구입</t>
    <phoneticPr fontId="2" type="noConversion"/>
  </si>
  <si>
    <t>그래픽 편집 프로그램 구입</t>
    <phoneticPr fontId="2" type="noConversion"/>
  </si>
  <si>
    <t>2022년</t>
    <phoneticPr fontId="2" type="noConversion"/>
  </si>
  <si>
    <t>-</t>
    <phoneticPr fontId="2" type="noConversion"/>
  </si>
  <si>
    <t>조</t>
    <phoneticPr fontId="2" type="noConversion"/>
  </si>
  <si>
    <t>031-729-9056</t>
    <phoneticPr fontId="2" type="noConversion"/>
  </si>
  <si>
    <t>본부 인터넷망 사용 신청(2023년)</t>
    <phoneticPr fontId="2" type="noConversion"/>
  </si>
  <si>
    <t>본부 인터넷 전화 사용 신청(2023년)</t>
    <phoneticPr fontId="2" type="noConversion"/>
  </si>
  <si>
    <t>본부 서버 코로케이션(웹 방화벽) 신청(2023년)</t>
    <phoneticPr fontId="2" type="noConversion"/>
  </si>
  <si>
    <t>정보시스템 통합 유지관리 용역사업용 인터넷망 사용 신청(2023년)</t>
    <phoneticPr fontId="2" type="noConversion"/>
  </si>
  <si>
    <t>재해복구 시스템 구성용 인터넷망 사용 신청(2023년)</t>
    <phoneticPr fontId="2" type="noConversion"/>
  </si>
  <si>
    <t>2023년 업무용 복합기 임차</t>
    <phoneticPr fontId="2" type="noConversion"/>
  </si>
  <si>
    <t>2023년 실시간 통합 설문조사 플랫폼 서비스 신청</t>
    <phoneticPr fontId="2" type="noConversion"/>
  </si>
  <si>
    <t>2023년 웹 메일 호스팅 운영</t>
    <phoneticPr fontId="2" type="noConversion"/>
  </si>
  <si>
    <t>이승현</t>
    <phoneticPr fontId="2" type="noConversion"/>
  </si>
  <si>
    <t>청소년 정책실현을 위한 지속가능 경영전략 수립 연구보고서 제작</t>
    <phoneticPr fontId="2" type="noConversion"/>
  </si>
  <si>
    <t>B5</t>
    <phoneticPr fontId="2" type="noConversion"/>
  </si>
  <si>
    <t>전략경영본부 기획조정팀</t>
    <phoneticPr fontId="2" type="noConversion"/>
  </si>
  <si>
    <t>729-9015</t>
    <phoneticPr fontId="2" type="noConversion"/>
  </si>
  <si>
    <t>2023년 노무자문 연간 계약</t>
    <phoneticPr fontId="2" type="noConversion"/>
  </si>
  <si>
    <t>개인성과평가 운영 위탁용역</t>
    <phoneticPr fontId="2" type="noConversion"/>
  </si>
  <si>
    <t>정현섭</t>
    <phoneticPr fontId="2" type="noConversion"/>
  </si>
  <si>
    <t>031-729-9063</t>
    <phoneticPr fontId="2" type="noConversion"/>
  </si>
  <si>
    <t>12월</t>
    <phoneticPr fontId="2" type="noConversion"/>
  </si>
  <si>
    <t>가족친화 직원대상 문화활동(영화관람) 대관 용역</t>
    <phoneticPr fontId="2" type="noConversion"/>
  </si>
  <si>
    <t>김다정</t>
    <phoneticPr fontId="2" type="noConversion"/>
  </si>
  <si>
    <t>2023년 노무자문 연간 계약</t>
    <phoneticPr fontId="2" type="noConversion"/>
  </si>
  <si>
    <t>전략경영본부 인력개발팀</t>
    <phoneticPr fontId="2" type="noConversion"/>
  </si>
  <si>
    <t>박인경</t>
    <phoneticPr fontId="2" type="noConversion"/>
  </si>
  <si>
    <t>개인성과평가 운영 위탁용역</t>
    <phoneticPr fontId="2" type="noConversion"/>
  </si>
  <si>
    <t>정현섭</t>
    <phoneticPr fontId="2" type="noConversion"/>
  </si>
  <si>
    <t>031-729-9063</t>
    <phoneticPr fontId="2" type="noConversion"/>
  </si>
  <si>
    <t>12월</t>
    <phoneticPr fontId="2" type="noConversion"/>
  </si>
  <si>
    <t>가족친화 직원대상 문화활동(영화관람) 대관 용역</t>
    <phoneticPr fontId="2" type="noConversion"/>
  </si>
  <si>
    <t>김다정</t>
    <phoneticPr fontId="2" type="noConversion"/>
  </si>
  <si>
    <t>031-729-9062</t>
    <phoneticPr fontId="2" type="noConversion"/>
  </si>
  <si>
    <t>분당서현청소년수련관 외벽 보수 및 샷시 교체공사</t>
  </si>
  <si>
    <t>2022.11.04.</t>
  </si>
  <si>
    <t>2022.11.10.</t>
  </si>
  <si>
    <t>금속창호, 지붕건축물조립공사업</t>
  </si>
  <si>
    <t>성남시</t>
  </si>
  <si>
    <t>분당서현청소년수련관 4차 산업 체험 랩 상상+ VR체험존 구축</t>
  </si>
  <si>
    <t>제한총액(협상)</t>
  </si>
  <si>
    <t>2022.11.15.</t>
  </si>
  <si>
    <t>2022.11.29.</t>
  </si>
  <si>
    <t xml:space="preserve"> 소프트웨어사업자(디지털콘텐츠개발서비스사업)</t>
  </si>
  <si>
    <t>-</t>
  </si>
  <si>
    <t>2023년 중원청소년수련관 시설관리용역</t>
  </si>
  <si>
    <t>제한총액</t>
  </si>
  <si>
    <t>2022.11.22.</t>
  </si>
  <si>
    <t>2022.11.30.</t>
  </si>
  <si>
    <t>건물위생관리업, 건물(시설)관리용역</t>
  </si>
  <si>
    <t>2023년 분당서현청소년수련관 시설관리용역</t>
  </si>
  <si>
    <t>경기도</t>
  </si>
  <si>
    <t>2023년 분당정자청소년수련관 시설관리용역</t>
  </si>
  <si>
    <t>2023년 분당판교청소년수련관 시설관리용역</t>
  </si>
  <si>
    <t>2023년 분당야탑청소년수련관 시설관리용역</t>
  </si>
  <si>
    <t>2023년 은행동청소년문화의집 시설관리용역</t>
  </si>
  <si>
    <t>2023. (임시)수정청소년수련관 초·중등방과후아카데미 위탁급식 용역</t>
  </si>
  <si>
    <t>제한단가</t>
  </si>
  <si>
    <t>2022.11.24.</t>
  </si>
  <si>
    <t>2022.12.02.</t>
  </si>
  <si>
    <t xml:space="preserve">식품 즉석판매제조･가공업,식품제조·가공업,식품접객업(일반음식점영업),식품접객업(위탁급식업) </t>
  </si>
  <si>
    <t>분당서현청소년수련관 4차 산업 체험 랩 상상+ VR체험존 구축 재공고</t>
  </si>
  <si>
    <t>2022.12.13.</t>
  </si>
  <si>
    <t>2022.12.13.(예정)</t>
  </si>
  <si>
    <t>-이하여백-</t>
    <phoneticPr fontId="2" type="noConversion"/>
  </si>
  <si>
    <t>-이하여백-</t>
    <phoneticPr fontId="2" type="noConversion"/>
  </si>
  <si>
    <t>분당서현청소년수련관 4차산업 체험 랩 기기 및 콘텐츠 구입</t>
  </si>
  <si>
    <t>2022.09.02.</t>
  </si>
  <si>
    <t>계약불성립</t>
  </si>
  <si>
    <t>㈜동의건축디자인</t>
  </si>
  <si>
    <t>유찰(단독응찰)</t>
  </si>
  <si>
    <t>㈜청호종합관리</t>
  </si>
  <si>
    <t>적격심사진행</t>
  </si>
  <si>
    <t>㈜레인보우</t>
  </si>
  <si>
    <t>㈜동진파트너스</t>
  </si>
  <si>
    <t>㈜희망기업</t>
  </si>
  <si>
    <t>㈜대기산업</t>
  </si>
  <si>
    <t>㈜로커스시스텍</t>
  </si>
  <si>
    <t>무응찰</t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</si>
  <si>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</si>
  <si>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</si>
  <si>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</si>
  <si>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분당서현청소년수련관</t>
  </si>
  <si>
    <t>추정가격이 5천만원 이하인 여성기업과의 계약(제25조제1항제5호)</t>
  </si>
  <si>
    <t>분당정자청소년수련관</t>
  </si>
  <si>
    <t>분당정자청소년수련관 시설물 보수공사</t>
  </si>
  <si>
    <t>2022.11.09. ~ 2022.11.30.</t>
  </si>
  <si>
    <t>㈜주원공영</t>
  </si>
  <si>
    <t>이명엽</t>
  </si>
  <si>
    <t>경기도 성남시 중원구 산성대로 344-1(중앙동) 3층</t>
  </si>
  <si>
    <t>2022.11.17. ~ 2022.12.14.</t>
  </si>
  <si>
    <t>심실, 이상민</t>
  </si>
  <si>
    <t>경기도 성남시 분당구 대왕판교로 2869궁내동)</t>
  </si>
  <si>
    <t>추정가격이 1억원 이하 전문공사(제25조제1항제5호)</t>
  </si>
  <si>
    <t>계약기간</t>
    <phoneticPr fontId="2" type="noConversion"/>
  </si>
  <si>
    <t>대표자</t>
    <phoneticPr fontId="2" type="noConversion"/>
  </si>
  <si>
    <t>계약현황</t>
    <phoneticPr fontId="2" type="noConversion"/>
  </si>
  <si>
    <t>계약부서(감독원)</t>
    <phoneticPr fontId="2" type="noConversion"/>
  </si>
  <si>
    <t>분당서현청소년수련관(임흥국)</t>
  </si>
  <si>
    <t>수의(전자)</t>
  </si>
  <si>
    <t>공사</t>
  </si>
  <si>
    <t>전략경영본부(서인욱)</t>
  </si>
  <si>
    <t>서울지방조달청</t>
  </si>
  <si>
    <t>정보시스템 통합 유지관리 용역(23~24년)</t>
  </si>
  <si>
    <t>2023.01.01. ~ 2024.12.31.</t>
  </si>
  <si>
    <t>중앙조달</t>
  </si>
  <si>
    <t>지방계약법 시행령 제20조제1항8호</t>
    <phoneticPr fontId="18" type="noConversion"/>
  </si>
  <si>
    <t>서울시 영등포구 영신로 220, 602, 603호</t>
  </si>
  <si>
    <t>2023년도 근로자 정기교육 및 채용시교육(인터넷 원격)</t>
    <phoneticPr fontId="2" type="noConversion"/>
  </si>
  <si>
    <t>청소년사업본부 사업지원실</t>
    <phoneticPr fontId="2" type="noConversion"/>
  </si>
  <si>
    <t>남정희</t>
    <phoneticPr fontId="2" type="noConversion"/>
  </si>
  <si>
    <t>031-729-9076</t>
    <phoneticPr fontId="2" type="noConversion"/>
  </si>
  <si>
    <t>본부</t>
    <phoneticPr fontId="2" type="noConversion"/>
  </si>
  <si>
    <t>2023년도 안전관리 기술지도</t>
    <phoneticPr fontId="2" type="noConversion"/>
  </si>
  <si>
    <t>김일섭</t>
    <phoneticPr fontId="2" type="noConversion"/>
  </si>
  <si>
    <t>2023년 청소년방과후아카데미 등하원 차량지원 계약</t>
    <phoneticPr fontId="2" type="noConversion"/>
  </si>
  <si>
    <t>일반총액</t>
    <phoneticPr fontId="2" type="noConversion"/>
  </si>
  <si>
    <t>박태서</t>
    <phoneticPr fontId="2" type="noConversion"/>
  </si>
  <si>
    <t>031-729-9642</t>
    <phoneticPr fontId="2" type="noConversion"/>
  </si>
  <si>
    <t>판교</t>
    <phoneticPr fontId="2" type="noConversion"/>
  </si>
  <si>
    <t>2023년 청소년방과후아카데미 위탁급식 용역</t>
    <phoneticPr fontId="2" type="noConversion"/>
  </si>
  <si>
    <t>2023. 시설관리용역</t>
    <phoneticPr fontId="2" type="noConversion"/>
  </si>
  <si>
    <t>강규찬</t>
    <phoneticPr fontId="2" type="noConversion"/>
  </si>
  <si>
    <t>031-729-9614</t>
    <phoneticPr fontId="2" type="noConversion"/>
  </si>
  <si>
    <t>분당판교청소년수련관</t>
    <phoneticPr fontId="2" type="noConversion"/>
  </si>
  <si>
    <t>2023년도 사업계획서 제작</t>
    <phoneticPr fontId="18" type="noConversion"/>
  </si>
  <si>
    <t>2022년 성남청년 프리인턴십 영상 제작</t>
    <phoneticPr fontId="18" type="noConversion"/>
  </si>
  <si>
    <t>2022. 하반기 위험성 평가</t>
    <phoneticPr fontId="18" type="noConversion"/>
  </si>
  <si>
    <t>2022. 수정청소년수련관 하반기 정기시설물 안전검검 실시</t>
    <phoneticPr fontId="18" type="noConversion"/>
  </si>
  <si>
    <t>임금체불 진정건 위임계약</t>
    <phoneticPr fontId="18" type="noConversion"/>
  </si>
  <si>
    <t>재단 홍보물 제작 건의</t>
    <phoneticPr fontId="18" type="noConversion"/>
  </si>
  <si>
    <t>2022.성남청년창업자 발굴지원 오프라인 홍보지원</t>
    <phoneticPr fontId="18" type="noConversion"/>
  </si>
  <si>
    <t>2022년 통고구마 축제 지원 물품 구입</t>
    <phoneticPr fontId="18" type="noConversion"/>
  </si>
  <si>
    <t>대표이사 업무용차량 임차</t>
    <phoneticPr fontId="18" type="noConversion"/>
  </si>
  <si>
    <t>정책제안식 행사에 따른 용역 건의</t>
    <phoneticPr fontId="18" type="noConversion"/>
  </si>
  <si>
    <t>온디자인주식회사</t>
    <phoneticPr fontId="18" type="noConversion"/>
  </si>
  <si>
    <t>천미애</t>
    <phoneticPr fontId="18" type="noConversion"/>
  </si>
  <si>
    <t>경기도 성남시 분당구 매화로51, 2층</t>
    <phoneticPr fontId="18" type="noConversion"/>
  </si>
  <si>
    <t>캔디미디어</t>
    <phoneticPr fontId="18" type="noConversion"/>
  </si>
  <si>
    <t>박희정</t>
    <phoneticPr fontId="18" type="noConversion"/>
  </si>
  <si>
    <t>경기도 성남시 중원구 양현로 411, 803호</t>
    <phoneticPr fontId="18" type="noConversion"/>
  </si>
  <si>
    <t>(사)대한산업안전협회 성남지회</t>
    <phoneticPr fontId="18" type="noConversion"/>
  </si>
  <si>
    <t>이승녕</t>
    <phoneticPr fontId="18" type="noConversion"/>
  </si>
  <si>
    <t>경기도 성남시 중원구 둔촌대로 484, 909호</t>
    <phoneticPr fontId="18" type="noConversion"/>
  </si>
  <si>
    <t>시설물안전연구원 주식회사</t>
    <phoneticPr fontId="18" type="noConversion"/>
  </si>
  <si>
    <t>최명란</t>
    <phoneticPr fontId="18" type="noConversion"/>
  </si>
  <si>
    <t>경기도 성남시 중원구 광명로 115</t>
    <phoneticPr fontId="18" type="noConversion"/>
  </si>
  <si>
    <t>노무법인 로고스</t>
    <phoneticPr fontId="18" type="noConversion"/>
  </si>
  <si>
    <t>최두만</t>
    <phoneticPr fontId="18" type="noConversion"/>
  </si>
  <si>
    <t>서울시 송파구 중대로 144, 3층</t>
    <phoneticPr fontId="18" type="noConversion"/>
  </si>
  <si>
    <t>가나안근로복지관</t>
    <phoneticPr fontId="18" type="noConversion"/>
  </si>
  <si>
    <t>경기도 성남시 분당구 야탑로 225</t>
    <phoneticPr fontId="18" type="noConversion"/>
  </si>
  <si>
    <t>(주)고고플래닛</t>
    <phoneticPr fontId="18" type="noConversion"/>
  </si>
  <si>
    <t>허태완</t>
    <phoneticPr fontId="18" type="noConversion"/>
  </si>
  <si>
    <t>서울시 금천구 가산디지털2로 173, 301호</t>
    <phoneticPr fontId="18" type="noConversion"/>
  </si>
  <si>
    <t>행복한이야기</t>
    <phoneticPr fontId="18" type="noConversion"/>
  </si>
  <si>
    <t>임은숙</t>
    <phoneticPr fontId="18" type="noConversion"/>
  </si>
  <si>
    <t>경기도 성남시 중원구 자혜로17번길 16</t>
    <phoneticPr fontId="18" type="noConversion"/>
  </si>
  <si>
    <t>아이소프트</t>
    <phoneticPr fontId="18" type="noConversion"/>
  </si>
  <si>
    <t>경기도 성남시 분당구 내정로 94</t>
    <phoneticPr fontId="18" type="noConversion"/>
  </si>
  <si>
    <t>김계선</t>
    <phoneticPr fontId="18" type="noConversion"/>
  </si>
  <si>
    <t>(주)삼성통운</t>
    <phoneticPr fontId="18" type="noConversion"/>
  </si>
  <si>
    <t>한인규</t>
    <phoneticPr fontId="18" type="noConversion"/>
  </si>
  <si>
    <t>경기도 성남시 분당구 중앙공원로 40번길4 5208호</t>
    <phoneticPr fontId="18" type="noConversion"/>
  </si>
  <si>
    <t>필름번</t>
    <phoneticPr fontId="18" type="noConversion"/>
  </si>
  <si>
    <t>김태민</t>
    <phoneticPr fontId="18" type="noConversion"/>
  </si>
  <si>
    <t>경기도 성남시 중원구 갈마치로 302, 비동 6층 601-9호</t>
    <phoneticPr fontId="18" type="noConversion"/>
  </si>
  <si>
    <t>2022.11.02. ~ 2022.11.10.</t>
    <phoneticPr fontId="18" type="noConversion"/>
  </si>
  <si>
    <t>2022.11.04. ~ 2022.12.12.</t>
    <phoneticPr fontId="18" type="noConversion"/>
  </si>
  <si>
    <t>지방계약법 시행령 제26조제1항</t>
    <phoneticPr fontId="18" type="noConversion"/>
  </si>
  <si>
    <t>2022.11.10. ~ 2022.12.09.</t>
    <phoneticPr fontId="18" type="noConversion"/>
  </si>
  <si>
    <t>2022.11.09. ~ 2022.12.08.</t>
    <phoneticPr fontId="18" type="noConversion"/>
  </si>
  <si>
    <t>2022.11.11. ~ 사건종료시</t>
    <phoneticPr fontId="18" type="noConversion"/>
  </si>
  <si>
    <t>2022.11.11. ~ 2022. 11.25.</t>
    <phoneticPr fontId="18" type="noConversion"/>
  </si>
  <si>
    <t>윤충진</t>
    <phoneticPr fontId="18" type="noConversion"/>
  </si>
  <si>
    <t>2022.11.14. ~ 2022.11.21.</t>
    <phoneticPr fontId="18" type="noConversion"/>
  </si>
  <si>
    <t>2022.11.14. ~ 2022.11.23.</t>
    <phoneticPr fontId="18" type="noConversion"/>
  </si>
  <si>
    <t>2022.11.16. ~ 2022.11.29.</t>
    <phoneticPr fontId="18" type="noConversion"/>
  </si>
  <si>
    <t>2022.11.23. ~ 2023.11.22.</t>
    <phoneticPr fontId="18" type="noConversion"/>
  </si>
  <si>
    <t>2022.11.22. ~ 2022.11.30.</t>
    <phoneticPr fontId="18" type="noConversion"/>
  </si>
  <si>
    <t>용역</t>
    <phoneticPr fontId="18" type="noConversion"/>
  </si>
  <si>
    <t>지방계약법 시행령 제26조제1항</t>
    <phoneticPr fontId="18" type="noConversion"/>
  </si>
  <si>
    <t>계약현황</t>
    <phoneticPr fontId="2" type="noConversion"/>
  </si>
  <si>
    <t>2023년도 사업계획서 제작</t>
    <phoneticPr fontId="18" type="noConversion"/>
  </si>
  <si>
    <t>2022년 성남청년 프리인턴십 영상 제작</t>
    <phoneticPr fontId="18" type="noConversion"/>
  </si>
  <si>
    <t>2022. 하반기 위험성 평가</t>
    <phoneticPr fontId="18" type="noConversion"/>
  </si>
  <si>
    <t>2022. 수정청소년수련관 하반기 정기시설물 안전검검 실시</t>
    <phoneticPr fontId="18" type="noConversion"/>
  </si>
  <si>
    <t>임금체불 진정건 위임계약</t>
    <phoneticPr fontId="18" type="noConversion"/>
  </si>
  <si>
    <t>재단 홍보물 제작 건의</t>
    <phoneticPr fontId="18" type="noConversion"/>
  </si>
  <si>
    <t>2022.성남청년창업자 발굴지원 오프라인 홍보지원</t>
    <phoneticPr fontId="18" type="noConversion"/>
  </si>
  <si>
    <t>2022년 통고구마 축제 지원 물품 구입</t>
    <phoneticPr fontId="18" type="noConversion"/>
  </si>
  <si>
    <t>대표이사 업무용차량 임차</t>
    <phoneticPr fontId="18" type="noConversion"/>
  </si>
  <si>
    <t>정책제안식 행사에 따른 용역 건의</t>
    <phoneticPr fontId="18" type="noConversion"/>
  </si>
  <si>
    <t>2022년 유형별 정책보고서 보고회 영상 제작 계약 건의</t>
    <phoneticPr fontId="18" type="noConversion"/>
  </si>
  <si>
    <t>2022년 성남시 청소년 행복실태조사 인포그래픽 카다로그 제작 계약</t>
    <phoneticPr fontId="18" type="noConversion"/>
  </si>
  <si>
    <t>2022년도 제4회 추가경정예산(안)자료 제작</t>
    <phoneticPr fontId="18" type="noConversion"/>
  </si>
  <si>
    <t>2022.11.02.</t>
    <phoneticPr fontId="18" type="noConversion"/>
  </si>
  <si>
    <t>2022.11.03.</t>
    <phoneticPr fontId="18" type="noConversion"/>
  </si>
  <si>
    <t>2022.11.09.</t>
    <phoneticPr fontId="18" type="noConversion"/>
  </si>
  <si>
    <t>2022.11.10.</t>
    <phoneticPr fontId="18" type="noConversion"/>
  </si>
  <si>
    <t>2022.11.11.</t>
    <phoneticPr fontId="18" type="noConversion"/>
  </si>
  <si>
    <t>2022.11.11.</t>
    <phoneticPr fontId="18" type="noConversion"/>
  </si>
  <si>
    <t>2022.11.16.</t>
    <phoneticPr fontId="18" type="noConversion"/>
  </si>
  <si>
    <t>2022.11.18.</t>
    <phoneticPr fontId="18" type="noConversion"/>
  </si>
  <si>
    <t>2022.11.21.</t>
    <phoneticPr fontId="18" type="noConversion"/>
  </si>
  <si>
    <t>2022.11.23.</t>
    <phoneticPr fontId="18" type="noConversion"/>
  </si>
  <si>
    <t>2022.11.25.</t>
    <phoneticPr fontId="18" type="noConversion"/>
  </si>
  <si>
    <t>경기도 성남시 분당구 매화로51, 2층</t>
    <phoneticPr fontId="18" type="noConversion"/>
  </si>
  <si>
    <t>온디자인주식회사</t>
    <phoneticPr fontId="18" type="noConversion"/>
  </si>
  <si>
    <t>사업지원실(박수진)</t>
    <phoneticPr fontId="18" type="noConversion"/>
  </si>
  <si>
    <t>사업지원실(김일섭)</t>
    <phoneticPr fontId="18" type="noConversion"/>
  </si>
  <si>
    <t>사업지원실(도주성)</t>
    <phoneticPr fontId="18" type="noConversion"/>
  </si>
  <si>
    <t>청년정책팀(김보희)</t>
    <phoneticPr fontId="18" type="noConversion"/>
  </si>
  <si>
    <t>인력개발팀(박인경)</t>
    <phoneticPr fontId="18" type="noConversion"/>
  </si>
  <si>
    <t>대외협력팀(한기성)</t>
    <phoneticPr fontId="18" type="noConversion"/>
  </si>
  <si>
    <t>청년정책팀(이재영)</t>
    <phoneticPr fontId="18" type="noConversion"/>
  </si>
  <si>
    <t>사업지원실(오제호)</t>
    <phoneticPr fontId="18" type="noConversion"/>
  </si>
  <si>
    <t>경영지원팀(박병구)</t>
    <phoneticPr fontId="18" type="noConversion"/>
  </si>
  <si>
    <t>대외협력팀(이성희)</t>
    <phoneticPr fontId="18" type="noConversion"/>
  </si>
  <si>
    <t>기획조정팀(강주연)</t>
    <phoneticPr fontId="18" type="noConversion"/>
  </si>
  <si>
    <t>기획조정팀(김진영)</t>
    <phoneticPr fontId="18" type="noConversion"/>
  </si>
  <si>
    <t>경기도 성남시 중원구 양현로 411, 803호</t>
    <phoneticPr fontId="18" type="noConversion"/>
  </si>
  <si>
    <t>경기도 성남시 중원구 양현로 411, 803호</t>
    <phoneticPr fontId="18" type="noConversion"/>
  </si>
  <si>
    <t>캔디미디어</t>
    <phoneticPr fontId="18" type="noConversion"/>
  </si>
  <si>
    <t>경기도 성남시 중원구 둔촌대로 484, 909호</t>
    <phoneticPr fontId="18" type="noConversion"/>
  </si>
  <si>
    <t>(사)대한산업안전협회 성남지회</t>
    <phoneticPr fontId="18" type="noConversion"/>
  </si>
  <si>
    <t>노무법인 로고스</t>
    <phoneticPr fontId="18" type="noConversion"/>
  </si>
  <si>
    <t>서울시 송파구 중대로 144, 3층</t>
    <phoneticPr fontId="18" type="noConversion"/>
  </si>
  <si>
    <t>가나안근로복지관</t>
    <phoneticPr fontId="18" type="noConversion"/>
  </si>
  <si>
    <t>경기도 성남시 분당구 야탑로 225</t>
    <phoneticPr fontId="18" type="noConversion"/>
  </si>
  <si>
    <t>(주)고고플래닛</t>
    <phoneticPr fontId="18" type="noConversion"/>
  </si>
  <si>
    <t>서울시 금천구 가산디지털2로 173, 301호</t>
    <phoneticPr fontId="18" type="noConversion"/>
  </si>
  <si>
    <t>경기도 성남시 중원구 자혜로17번길 16</t>
    <phoneticPr fontId="18" type="noConversion"/>
  </si>
  <si>
    <t>행복한이야기</t>
    <phoneticPr fontId="18" type="noConversion"/>
  </si>
  <si>
    <t>경기도 성남시 분당구 내정로 94</t>
    <phoneticPr fontId="18" type="noConversion"/>
  </si>
  <si>
    <t>아이소프트</t>
    <phoneticPr fontId="18" type="noConversion"/>
  </si>
  <si>
    <t>경기도 성남시 분당구 중앙공원로 40번길4 5208호</t>
    <phoneticPr fontId="18" type="noConversion"/>
  </si>
  <si>
    <t>(주)삼성통운</t>
    <phoneticPr fontId="18" type="noConversion"/>
  </si>
  <si>
    <t>경기도 성남시 중원구 갈마치로 302, 비동 6층 601-9호</t>
    <phoneticPr fontId="18" type="noConversion"/>
  </si>
  <si>
    <t>필름번</t>
    <phoneticPr fontId="18" type="noConversion"/>
  </si>
  <si>
    <t>캔디미디어</t>
    <phoneticPr fontId="18" type="noConversion"/>
  </si>
  <si>
    <t>경기도 성남시 수정구 성남대로 1182, 6층 623호</t>
    <phoneticPr fontId="18" type="noConversion"/>
  </si>
  <si>
    <t>공공미디어 열림</t>
    <phoneticPr fontId="18" type="noConversion"/>
  </si>
  <si>
    <t>경기도 성남시 분당구 야탑동 366-4 글라스타워 5-12</t>
    <phoneticPr fontId="18" type="noConversion"/>
  </si>
  <si>
    <t>글로엔</t>
    <phoneticPr fontId="18" type="noConversion"/>
  </si>
  <si>
    <t>경기도 성남시 중원구 둔촌대로 484, 909호</t>
    <phoneticPr fontId="18" type="noConversion"/>
  </si>
  <si>
    <t>2022.10.24.~2022.10.31.</t>
    <phoneticPr fontId="18" type="noConversion"/>
  </si>
  <si>
    <t>2022.11.02.~2022.11.10.</t>
    <phoneticPr fontId="18" type="noConversion"/>
  </si>
  <si>
    <t>2022.11.10.</t>
    <phoneticPr fontId="18" type="noConversion"/>
  </si>
  <si>
    <t>2022.11.04.~2022.12.12.</t>
    <phoneticPr fontId="18" type="noConversion"/>
  </si>
  <si>
    <t>2022.12.12.</t>
    <phoneticPr fontId="18" type="noConversion"/>
  </si>
  <si>
    <t>2022.11.10.~2022.12.09.</t>
    <phoneticPr fontId="18" type="noConversion"/>
  </si>
  <si>
    <t>2022.12.09.</t>
    <phoneticPr fontId="18" type="noConversion"/>
  </si>
  <si>
    <t>2022.12.08.</t>
    <phoneticPr fontId="18" type="noConversion"/>
  </si>
  <si>
    <t>2022.11.09.~2022.12.08.</t>
    <phoneticPr fontId="18" type="noConversion"/>
  </si>
  <si>
    <t>2022.11.09.~사건종료시</t>
    <phoneticPr fontId="18" type="noConversion"/>
  </si>
  <si>
    <t>사건종료 완료</t>
    <phoneticPr fontId="18" type="noConversion"/>
  </si>
  <si>
    <t>2022.11.11.~2022.11.25.</t>
    <phoneticPr fontId="18" type="noConversion"/>
  </si>
  <si>
    <t>2022.11.25.</t>
    <phoneticPr fontId="18" type="noConversion"/>
  </si>
  <si>
    <t>2022.11.21.</t>
    <phoneticPr fontId="18" type="noConversion"/>
  </si>
  <si>
    <t>2022.11.14.~2022.11.21.</t>
    <phoneticPr fontId="18" type="noConversion"/>
  </si>
  <si>
    <t>2022.11.14.~2022.11.23.</t>
    <phoneticPr fontId="18" type="noConversion"/>
  </si>
  <si>
    <t>2022.11.23.</t>
    <phoneticPr fontId="18" type="noConversion"/>
  </si>
  <si>
    <t>2022.11.29.</t>
    <phoneticPr fontId="18" type="noConversion"/>
  </si>
  <si>
    <t>2022.11.16.~2022.11.29.</t>
    <phoneticPr fontId="18" type="noConversion"/>
  </si>
  <si>
    <t>2022.11.23.~2023.11.22.</t>
    <phoneticPr fontId="18" type="noConversion"/>
  </si>
  <si>
    <t>시기미도래</t>
    <phoneticPr fontId="18" type="noConversion"/>
  </si>
  <si>
    <t>2022.11.22.~2022.11.30.</t>
    <phoneticPr fontId="18" type="noConversion"/>
  </si>
  <si>
    <t>2022.11.30.</t>
    <phoneticPr fontId="18" type="noConversion"/>
  </si>
  <si>
    <t>2022.11.23.~2022.12.19.</t>
    <phoneticPr fontId="18" type="noConversion"/>
  </si>
  <si>
    <t>2022.12.19.</t>
    <phoneticPr fontId="18" type="noConversion"/>
  </si>
  <si>
    <t>2022.11.25.~2022.11.29.</t>
    <phoneticPr fontId="18" type="noConversion"/>
  </si>
  <si>
    <t>물품</t>
    <phoneticPr fontId="18" type="noConversion"/>
  </si>
  <si>
    <t>물품</t>
    <phoneticPr fontId="18" type="noConversion"/>
  </si>
  <si>
    <t>해당없음</t>
    <phoneticPr fontId="2" type="noConversion"/>
  </si>
  <si>
    <t>해당없음</t>
    <phoneticPr fontId="2" type="noConversion"/>
  </si>
  <si>
    <t>기획조정팀</t>
  </si>
  <si>
    <t>사업지원실</t>
  </si>
  <si>
    <t>대외협력팀</t>
    <phoneticPr fontId="2" type="noConversion"/>
  </si>
  <si>
    <t>2022년도 제276회 제2차 정례회 자료 제작(행정사무감사)</t>
  </si>
  <si>
    <t>2023년도 세입세출예산서 및 설명자료 제작</t>
  </si>
  <si>
    <t>2023년도 사업계획서 제작</t>
  </si>
  <si>
    <t>2022년 성남청년 프리인턴십 영상 제작</t>
  </si>
  <si>
    <t>2022. 하반기 위험성 평가</t>
  </si>
  <si>
    <t>2022. 수정청소년수련관 하반기 정기시설물 안전검검 실시</t>
  </si>
  <si>
    <t>임금체불 진정건 위임계약</t>
  </si>
  <si>
    <t>재단 홍보물 제작 건의</t>
  </si>
  <si>
    <t>2022.성남청년창업자 발굴지원 오프라인 홍보지원</t>
  </si>
  <si>
    <t>2022년 통고구마 축제 지원 물품 구입</t>
  </si>
  <si>
    <t>대표이사 업무용차량 임차</t>
  </si>
  <si>
    <t>정책제안식 행사에 따른 용역 건의</t>
  </si>
  <si>
    <t>2022년 유형별 정책보고서 보고회 영상 제작 계약 건의</t>
  </si>
  <si>
    <t>2022년 성남시 청소년 행복실태조사 인포그래픽 카다로그 제작 계약</t>
  </si>
  <si>
    <t>2022년도 제4회 추가경정예산(안)자료 제작</t>
  </si>
  <si>
    <t>민방위 물품 방독면 구입</t>
  </si>
  <si>
    <t>주식회사 프린트라인</t>
  </si>
  <si>
    <t>온디자인주식회사</t>
  </si>
  <si>
    <t>캔디미디어</t>
  </si>
  <si>
    <t>(사)대한산업안전협회 성남지회</t>
  </si>
  <si>
    <t>시설물안전연구원 주식회사</t>
  </si>
  <si>
    <t>노무법인 로고스</t>
  </si>
  <si>
    <t>(주)고고플래닛</t>
  </si>
  <si>
    <t>행복한이야기</t>
  </si>
  <si>
    <t>아이소프트</t>
  </si>
  <si>
    <t>(주)삼성통운</t>
  </si>
  <si>
    <t>필름번</t>
  </si>
  <si>
    <t>공공미디어열림</t>
  </si>
  <si>
    <t>글로엔</t>
  </si>
  <si>
    <t>(2022. 11. 31. 기준 / 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</si>
</sst>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92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10" fontId="14" fillId="0" borderId="7" xfId="0" applyNumberFormat="1" applyFont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4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4" fillId="0" borderId="7" xfId="0" applyNumberFormat="1" applyFont="1" applyBorder="1" applyAlignment="1">
      <alignment horizontal="center" vertical="center" shrinkToFit="1"/>
    </xf>
    <xf numFmtId="177" fontId="14" fillId="0" borderId="18" xfId="0" applyNumberFormat="1" applyFont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5" fillId="0" borderId="2" xfId="0" quotePrefix="1" applyNumberFormat="1" applyFont="1" applyFill="1" applyBorder="1" applyAlignment="1">
      <alignment horizontal="left" vertical="center" shrinkToFit="1"/>
    </xf>
    <xf numFmtId="177" fontId="15" fillId="0" borderId="2" xfId="0" applyNumberFormat="1" applyFont="1" applyFill="1" applyBorder="1" applyAlignment="1">
      <alignment horizontal="left" vertical="center" shrinkToFit="1"/>
    </xf>
    <xf numFmtId="0" fontId="15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Continuous" vertical="center"/>
    </xf>
    <xf numFmtId="0" fontId="20" fillId="0" borderId="0" xfId="0" applyNumberFormat="1" applyFont="1" applyBorder="1" applyAlignment="1">
      <alignment horizontal="centerContinuous" vertical="center"/>
    </xf>
    <xf numFmtId="0" fontId="1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181" fontId="1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15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8" fontId="5" fillId="4" borderId="2" xfId="577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81" fontId="15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left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5" fontId="5" fillId="4" borderId="2" xfId="0" applyNumberFormat="1" applyFont="1" applyFill="1" applyBorder="1" applyAlignment="1">
      <alignment horizontal="center" vertical="center" shrinkToFit="1"/>
    </xf>
    <xf numFmtId="177" fontId="25" fillId="4" borderId="2" xfId="0" applyNumberFormat="1" applyFont="1" applyFill="1" applyBorder="1" applyAlignment="1">
      <alignment horizontal="left" vertical="center" shrinkToFit="1"/>
    </xf>
    <xf numFmtId="177" fontId="25" fillId="4" borderId="2" xfId="0" applyNumberFormat="1" applyFont="1" applyFill="1" applyBorder="1" applyAlignment="1">
      <alignment horizontal="center" vertical="center" shrinkToFit="1"/>
    </xf>
    <xf numFmtId="41" fontId="25" fillId="4" borderId="2" xfId="1" applyNumberFormat="1" applyFont="1" applyFill="1" applyBorder="1" applyAlignment="1">
      <alignment horizontal="right" vertical="center" shrinkToFit="1"/>
    </xf>
    <xf numFmtId="181" fontId="25" fillId="4" borderId="2" xfId="0" applyNumberFormat="1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80" fontId="6" fillId="0" borderId="0" xfId="5763" applyNumberFormat="1" applyFont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77" fontId="24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6" fontId="5" fillId="4" borderId="2" xfId="11479" quotePrefix="1" applyNumberFormat="1" applyFont="1" applyFill="1" applyBorder="1" applyAlignment="1">
      <alignment horizontal="right" vertical="center" shrinkToFit="1"/>
    </xf>
    <xf numFmtId="176" fontId="5" fillId="4" borderId="2" xfId="11479" applyNumberFormat="1" applyFont="1" applyFill="1" applyBorder="1" applyAlignment="1">
      <alignment horizontal="center" vertical="center" shrinkToFit="1"/>
    </xf>
    <xf numFmtId="176" fontId="5" fillId="4" borderId="2" xfId="11479" quotePrefix="1" applyNumberFormat="1" applyFont="1" applyFill="1" applyBorder="1" applyAlignment="1">
      <alignment horizontal="right" vertical="center" wrapText="1" shrinkToFit="1"/>
    </xf>
    <xf numFmtId="176" fontId="27" fillId="0" borderId="2" xfId="0" applyNumberFormat="1" applyFont="1" applyFill="1" applyBorder="1" applyAlignment="1">
      <alignment horizontal="center" vertical="center" shrinkToFit="1"/>
    </xf>
    <xf numFmtId="176" fontId="27" fillId="0" borderId="2" xfId="0" applyNumberFormat="1" applyFont="1" applyFill="1" applyBorder="1" applyAlignment="1">
      <alignment horizontal="center" vertical="center"/>
    </xf>
    <xf numFmtId="176" fontId="5" fillId="4" borderId="31" xfId="5765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6" fillId="4" borderId="24" xfId="0" applyNumberFormat="1" applyFont="1" applyFill="1" applyBorder="1" applyAlignment="1" applyProtection="1">
      <alignment horizontal="center" vertical="center" shrinkToFit="1"/>
    </xf>
    <xf numFmtId="177" fontId="6" fillId="4" borderId="24" xfId="0" applyNumberFormat="1" applyFont="1" applyFill="1" applyBorder="1" applyAlignment="1">
      <alignment horizontal="left" vertical="center" shrinkToFit="1"/>
    </xf>
    <xf numFmtId="177" fontId="6" fillId="4" borderId="24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8" fillId="4" borderId="2" xfId="0" quotePrefix="1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 shrinkToFit="1"/>
    </xf>
    <xf numFmtId="41" fontId="28" fillId="4" borderId="2" xfId="5767" applyFont="1" applyFill="1" applyBorder="1" applyAlignment="1">
      <alignment horizontal="center" vertical="center" shrinkToFit="1"/>
    </xf>
    <xf numFmtId="41" fontId="6" fillId="4" borderId="2" xfId="5767" applyFont="1" applyFill="1" applyBorder="1" applyAlignment="1">
      <alignment horizontal="center" vertical="center" shrinkToFit="1"/>
    </xf>
    <xf numFmtId="0" fontId="26" fillId="0" borderId="33" xfId="0" quotePrefix="1" applyNumberFormat="1" applyFont="1" applyFill="1" applyBorder="1" applyAlignment="1" applyProtection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76" fontId="5" fillId="4" borderId="33" xfId="11479" quotePrefix="1" applyNumberFormat="1" applyFont="1" applyFill="1" applyBorder="1" applyAlignment="1">
      <alignment horizontal="right" vertical="center" shrinkToFit="1"/>
    </xf>
    <xf numFmtId="176" fontId="5" fillId="4" borderId="33" xfId="11479" applyNumberFormat="1" applyFont="1" applyFill="1" applyBorder="1" applyAlignment="1">
      <alignment horizontal="center" vertical="center" shrinkToFit="1"/>
    </xf>
    <xf numFmtId="176" fontId="5" fillId="4" borderId="33" xfId="11479" quotePrefix="1" applyNumberFormat="1" applyFont="1" applyFill="1" applyBorder="1" applyAlignment="1">
      <alignment horizontal="right" vertical="center" wrapText="1" shrinkToFit="1"/>
    </xf>
    <xf numFmtId="176" fontId="27" fillId="0" borderId="33" xfId="0" applyNumberFormat="1" applyFont="1" applyFill="1" applyBorder="1" applyAlignment="1">
      <alignment horizontal="center" vertical="center" shrinkToFit="1"/>
    </xf>
    <xf numFmtId="176" fontId="27" fillId="0" borderId="33" xfId="0" applyNumberFormat="1" applyFont="1" applyFill="1" applyBorder="1" applyAlignment="1">
      <alignment horizontal="center" vertical="center"/>
    </xf>
    <xf numFmtId="176" fontId="5" fillId="4" borderId="34" xfId="5765" applyNumberFormat="1" applyFont="1" applyFill="1" applyBorder="1" applyAlignment="1">
      <alignment horizontal="center" vertical="center" shrinkToFit="1"/>
    </xf>
    <xf numFmtId="176" fontId="5" fillId="4" borderId="2" xfId="1" applyNumberFormat="1" applyFont="1" applyFill="1" applyBorder="1" applyAlignment="1">
      <alignment horizontal="right" vertical="center" shrinkToFit="1"/>
    </xf>
    <xf numFmtId="41" fontId="28" fillId="4" borderId="2" xfId="178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177" fontId="32" fillId="0" borderId="7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41" fontId="33" fillId="4" borderId="2" xfId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9" fillId="4" borderId="2" xfId="0" quotePrefix="1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3" fillId="0" borderId="2" xfId="0" quotePrefix="1" applyFont="1" applyFill="1" applyBorder="1" applyAlignment="1">
      <alignment horizontal="center" vertical="center" shrinkToFit="1"/>
    </xf>
    <xf numFmtId="41" fontId="33" fillId="4" borderId="2" xfId="178" applyFont="1" applyFill="1" applyBorder="1" applyAlignment="1">
      <alignment horizontal="center" vertical="center" shrinkToFit="1"/>
    </xf>
    <xf numFmtId="0" fontId="33" fillId="4" borderId="2" xfId="0" quotePrefix="1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0" borderId="33" xfId="0" applyNumberFormat="1" applyFont="1" applyFill="1" applyBorder="1" applyAlignment="1">
      <alignment horizontal="left" vertical="center" shrinkToFit="1"/>
    </xf>
    <xf numFmtId="0" fontId="33" fillId="0" borderId="33" xfId="0" quotePrefix="1" applyFont="1" applyFill="1" applyBorder="1" applyAlignment="1">
      <alignment horizontal="center" vertical="center" shrinkToFit="1"/>
    </xf>
    <xf numFmtId="41" fontId="33" fillId="4" borderId="33" xfId="178" applyFont="1" applyFill="1" applyBorder="1" applyAlignment="1">
      <alignment horizontal="center" vertical="center" shrinkToFit="1"/>
    </xf>
    <xf numFmtId="0" fontId="33" fillId="4" borderId="33" xfId="0" quotePrefix="1" applyFont="1" applyFill="1" applyBorder="1" applyAlignment="1">
      <alignment horizontal="center" vertical="center" shrinkToFit="1"/>
    </xf>
    <xf numFmtId="0" fontId="33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70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70" applyNumberFormat="1" applyFont="1" applyFill="1" applyBorder="1" applyAlignment="1">
      <alignment horizontal="center" vertical="center" shrinkToFit="1"/>
    </xf>
    <xf numFmtId="0" fontId="28" fillId="4" borderId="33" xfId="0" quotePrefix="1" applyFont="1" applyFill="1" applyBorder="1" applyAlignment="1">
      <alignment horizontal="center" vertical="center" shrinkToFit="1"/>
    </xf>
    <xf numFmtId="0" fontId="28" fillId="4" borderId="33" xfId="0" applyFont="1" applyFill="1" applyBorder="1" applyAlignment="1">
      <alignment horizontal="center" vertical="center" shrinkToFit="1"/>
    </xf>
    <xf numFmtId="41" fontId="28" fillId="4" borderId="33" xfId="5767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center" vertical="center"/>
    </xf>
    <xf numFmtId="3" fontId="14" fillId="0" borderId="8" xfId="0" applyNumberFormat="1" applyFont="1" applyBorder="1" applyAlignment="1">
      <alignment horizontal="center" vertical="center" shrinkToFit="1"/>
    </xf>
    <xf numFmtId="181" fontId="14" fillId="0" borderId="8" xfId="0" applyNumberFormat="1" applyFont="1" applyBorder="1" applyAlignment="1">
      <alignment horizontal="center" vertical="center" shrinkToFit="1"/>
    </xf>
    <xf numFmtId="14" fontId="14" fillId="0" borderId="8" xfId="0" applyNumberFormat="1" applyFont="1" applyBorder="1" applyAlignment="1">
      <alignment horizontal="center" vertical="center" shrinkToFit="1"/>
    </xf>
    <xf numFmtId="177" fontId="14" fillId="0" borderId="8" xfId="0" applyNumberFormat="1" applyFont="1" applyBorder="1" applyAlignment="1">
      <alignment horizontal="center" vertical="center" shrinkToFit="1"/>
    </xf>
    <xf numFmtId="177" fontId="14" fillId="0" borderId="10" xfId="0" applyNumberFormat="1" applyFont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177" fontId="31" fillId="0" borderId="21" xfId="0" applyNumberFormat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177" fontId="31" fillId="0" borderId="20" xfId="0" applyNumberFormat="1" applyFont="1" applyBorder="1" applyAlignment="1">
      <alignment horizontal="justify" vertical="center" wrapText="1"/>
    </xf>
    <xf numFmtId="0" fontId="31" fillId="0" borderId="20" xfId="0" applyFont="1" applyBorder="1" applyAlignment="1">
      <alignment horizontal="justify" vertical="center" wrapText="1"/>
    </xf>
    <xf numFmtId="0" fontId="31" fillId="0" borderId="7" xfId="0" applyFont="1" applyBorder="1" applyAlignment="1">
      <alignment horizontal="justify" vertical="center" wrapText="1"/>
    </xf>
    <xf numFmtId="0" fontId="31" fillId="0" borderId="8" xfId="0" applyFont="1" applyBorder="1" applyAlignment="1">
      <alignment horizontal="justify" vertical="center" wrapText="1"/>
    </xf>
    <xf numFmtId="3" fontId="31" fillId="0" borderId="7" xfId="0" applyNumberFormat="1" applyFont="1" applyBorder="1" applyAlignment="1">
      <alignment horizontal="justify" vertical="center" wrapText="1"/>
    </xf>
    <xf numFmtId="0" fontId="31" fillId="0" borderId="12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77" fontId="31" fillId="0" borderId="11" xfId="0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181" fontId="31" fillId="0" borderId="7" xfId="0" applyNumberFormat="1" applyFont="1" applyFill="1" applyBorder="1" applyAlignment="1">
      <alignment horizontal="center" vertical="center" wrapText="1"/>
    </xf>
    <xf numFmtId="181" fontId="31" fillId="0" borderId="19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 shrinkToFit="1"/>
    </xf>
    <xf numFmtId="3" fontId="31" fillId="0" borderId="20" xfId="0" applyNumberFormat="1" applyFont="1" applyBorder="1" applyAlignment="1">
      <alignment horizontal="center" vertical="center" shrinkToFit="1"/>
    </xf>
    <xf numFmtId="180" fontId="31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181" fontId="15" fillId="4" borderId="2" xfId="0" applyNumberFormat="1" applyFont="1" applyFill="1" applyBorder="1" applyAlignment="1" applyProtection="1">
      <alignment horizontal="center" vertical="center" shrinkToFit="1"/>
    </xf>
    <xf numFmtId="181" fontId="6" fillId="4" borderId="24" xfId="0" applyNumberFormat="1" applyFont="1" applyFill="1" applyBorder="1" applyAlignment="1" applyProtection="1">
      <alignment horizontal="center" vertical="center" shrinkToFit="1"/>
    </xf>
    <xf numFmtId="177" fontId="5" fillId="0" borderId="25" xfId="0" quotePrefix="1" applyNumberFormat="1" applyFont="1" applyFill="1" applyBorder="1" applyAlignment="1">
      <alignment horizontal="left" vertical="center" shrinkToFit="1"/>
    </xf>
    <xf numFmtId="181" fontId="5" fillId="0" borderId="25" xfId="0" applyNumberFormat="1" applyFont="1" applyFill="1" applyBorder="1" applyAlignment="1" applyProtection="1">
      <alignment horizontal="center" vertical="center" shrinkToFit="1"/>
    </xf>
    <xf numFmtId="41" fontId="15" fillId="4" borderId="2" xfId="0" applyNumberFormat="1" applyFont="1" applyFill="1" applyBorder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41" fontId="5" fillId="4" borderId="2" xfId="0" applyNumberFormat="1" applyFont="1" applyFill="1" applyBorder="1" applyAlignment="1">
      <alignment vertical="center"/>
    </xf>
    <xf numFmtId="0" fontId="2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Continuous" vertical="center"/>
    </xf>
    <xf numFmtId="176" fontId="22" fillId="0" borderId="1" xfId="1" applyNumberFormat="1" applyFont="1" applyFill="1" applyBorder="1" applyAlignment="1" applyProtection="1">
      <alignment horizontal="center" vertical="center"/>
    </xf>
    <xf numFmtId="176" fontId="5" fillId="2" borderId="2" xfId="1" applyNumberFormat="1" applyFont="1" applyFill="1" applyBorder="1" applyAlignment="1" applyProtection="1">
      <alignment horizontal="center" vertical="center"/>
    </xf>
    <xf numFmtId="176" fontId="15" fillId="0" borderId="2" xfId="1" applyNumberFormat="1" applyFont="1" applyFill="1" applyBorder="1" applyAlignment="1">
      <alignment horizontal="right" vertical="center" shrinkToFit="1"/>
    </xf>
    <xf numFmtId="176" fontId="15" fillId="0" borderId="2" xfId="1" applyNumberFormat="1" applyFont="1" applyFill="1" applyBorder="1" applyAlignment="1" applyProtection="1">
      <alignment horizontal="right" vertical="center" shrinkToFit="1"/>
    </xf>
    <xf numFmtId="176" fontId="15" fillId="0" borderId="2" xfId="1" quotePrefix="1" applyNumberFormat="1" applyFont="1" applyFill="1" applyBorder="1" applyAlignment="1" applyProtection="1">
      <alignment horizontal="right" vertical="center" shrinkToFit="1"/>
    </xf>
    <xf numFmtId="176" fontId="15" fillId="0" borderId="2" xfId="1" quotePrefix="1" applyNumberFormat="1" applyFont="1" applyFill="1" applyBorder="1" applyAlignment="1">
      <alignment vertical="center" shrinkToFit="1"/>
    </xf>
    <xf numFmtId="176" fontId="15" fillId="0" borderId="25" xfId="1" applyNumberFormat="1" applyFont="1" applyFill="1" applyBorder="1" applyAlignment="1" applyProtection="1">
      <alignment horizontal="right" vertical="center" shrinkToFit="1"/>
    </xf>
    <xf numFmtId="176" fontId="15" fillId="0" borderId="25" xfId="1" quotePrefix="1" applyNumberFormat="1" applyFont="1" applyFill="1" applyBorder="1" applyAlignment="1" applyProtection="1">
      <alignment horizontal="right" vertical="center" shrinkToFit="1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76" fontId="5" fillId="0" borderId="2" xfId="1" quotePrefix="1" applyNumberFormat="1" applyFont="1" applyFill="1" applyBorder="1" applyAlignment="1" applyProtection="1">
      <alignment horizontal="right" vertical="center" shrinkToFit="1"/>
    </xf>
    <xf numFmtId="176" fontId="6" fillId="4" borderId="24" xfId="1" applyNumberFormat="1" applyFont="1" applyFill="1" applyBorder="1" applyAlignment="1">
      <alignment horizontal="right" vertical="center" shrinkToFit="1"/>
    </xf>
    <xf numFmtId="176" fontId="6" fillId="4" borderId="24" xfId="1" applyNumberFormat="1" applyFont="1" applyFill="1" applyBorder="1" applyAlignment="1" applyProtection="1">
      <alignment horizontal="right" vertical="center" shrinkToFit="1"/>
    </xf>
    <xf numFmtId="176" fontId="6" fillId="4" borderId="24" xfId="1" quotePrefix="1" applyNumberFormat="1" applyFont="1" applyFill="1" applyBorder="1" applyAlignment="1" applyProtection="1">
      <alignment horizontal="right" vertical="center" shrinkToFit="1"/>
    </xf>
    <xf numFmtId="176" fontId="6" fillId="4" borderId="2" xfId="0" applyNumberFormat="1" applyFont="1" applyFill="1" applyBorder="1" applyAlignment="1">
      <alignment horizontal="right" wrapText="1"/>
    </xf>
    <xf numFmtId="176" fontId="6" fillId="4" borderId="2" xfId="1" applyNumberFormat="1" applyFont="1" applyFill="1" applyBorder="1" applyAlignment="1" applyProtection="1">
      <alignment horizontal="right" vertical="center" shrinkToFit="1"/>
    </xf>
    <xf numFmtId="176" fontId="6" fillId="4" borderId="2" xfId="1" quotePrefix="1" applyNumberFormat="1" applyFont="1" applyFill="1" applyBorder="1" applyAlignment="1" applyProtection="1">
      <alignment horizontal="right" vertical="center" shrinkToFit="1"/>
    </xf>
    <xf numFmtId="176" fontId="5" fillId="4" borderId="2" xfId="1" applyNumberFormat="1" applyFont="1" applyFill="1" applyBorder="1" applyAlignment="1" applyProtection="1">
      <alignment horizontal="right" vertical="center" shrinkToFit="1"/>
    </xf>
    <xf numFmtId="176" fontId="5" fillId="4" borderId="2" xfId="1" quotePrefix="1" applyNumberFormat="1" applyFont="1" applyFill="1" applyBorder="1" applyAlignment="1" applyProtection="1">
      <alignment horizontal="right" vertical="center" shrinkToFit="1"/>
    </xf>
    <xf numFmtId="176" fontId="15" fillId="4" borderId="2" xfId="1" applyNumberFormat="1" applyFont="1" applyFill="1" applyBorder="1" applyAlignment="1" applyProtection="1">
      <alignment horizontal="right" vertical="center" shrinkToFit="1"/>
    </xf>
    <xf numFmtId="176" fontId="15" fillId="4" borderId="2" xfId="1" quotePrefix="1" applyNumberFormat="1" applyFont="1" applyFill="1" applyBorder="1" applyAlignment="1" applyProtection="1">
      <alignment horizontal="right" vertical="center" shrinkToFit="1"/>
    </xf>
    <xf numFmtId="176" fontId="5" fillId="0" borderId="25" xfId="1" applyNumberFormat="1" applyFont="1" applyFill="1" applyBorder="1" applyAlignment="1">
      <alignment horizontal="right" vertical="center" shrinkToFit="1"/>
    </xf>
    <xf numFmtId="176" fontId="5" fillId="0" borderId="25" xfId="1" applyNumberFormat="1" applyFont="1" applyFill="1" applyBorder="1" applyAlignment="1" applyProtection="1">
      <alignment horizontal="right" vertical="center" shrinkToFit="1"/>
    </xf>
    <xf numFmtId="176" fontId="5" fillId="0" borderId="25" xfId="1" quotePrefix="1" applyNumberFormat="1" applyFont="1" applyFill="1" applyBorder="1" applyAlignment="1" applyProtection="1">
      <alignment horizontal="right" vertical="center" shrinkToFit="1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horizontal="center" vertical="center"/>
    </xf>
  </cellXfs>
  <cellStyles count="11535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A4" sqref="A4:A10"/>
    </sheetView>
  </sheetViews>
  <sheetFormatPr defaultRowHeight="13.5" x14ac:dyDescent="0.15"/>
  <cols>
    <col min="1" max="2" width="8.88671875" style="92"/>
    <col min="3" max="3" width="35.21875" style="92" bestFit="1" customWidth="1"/>
    <col min="4" max="4" width="8.88671875" style="92"/>
    <col min="5" max="5" width="30.5546875" style="92" customWidth="1"/>
    <col min="6" max="7" width="8.88671875" style="92"/>
    <col min="8" max="8" width="10.109375" style="92" bestFit="1" customWidth="1"/>
    <col min="9" max="9" width="18.88671875" style="92" bestFit="1" customWidth="1"/>
    <col min="10" max="16384" width="8.88671875" style="92"/>
  </cols>
  <sheetData>
    <row r="1" spans="1:12" ht="36" customHeight="1" x14ac:dyDescent="0.15">
      <c r="A1" s="90" t="s">
        <v>54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</row>
    <row r="2" spans="1:12" ht="25.5" customHeight="1" thickBot="1" x14ac:dyDescent="0.2">
      <c r="A2" s="43" t="s">
        <v>90</v>
      </c>
      <c r="B2" s="93"/>
      <c r="C2" s="94"/>
      <c r="D2" s="95"/>
      <c r="E2" s="95"/>
      <c r="F2" s="95"/>
      <c r="G2" s="95"/>
      <c r="H2" s="95"/>
      <c r="I2" s="95"/>
      <c r="J2" s="95"/>
      <c r="K2" s="95"/>
      <c r="L2" s="163" t="s">
        <v>83</v>
      </c>
    </row>
    <row r="3" spans="1:12" ht="35.25" customHeight="1" x14ac:dyDescent="0.15">
      <c r="A3" s="164" t="s">
        <v>55</v>
      </c>
      <c r="B3" s="165" t="s">
        <v>40</v>
      </c>
      <c r="C3" s="166" t="s">
        <v>56</v>
      </c>
      <c r="D3" s="167" t="s">
        <v>94</v>
      </c>
      <c r="E3" s="165" t="s">
        <v>57</v>
      </c>
      <c r="F3" s="165" t="s">
        <v>58</v>
      </c>
      <c r="G3" s="165" t="s">
        <v>59</v>
      </c>
      <c r="H3" s="165" t="s">
        <v>93</v>
      </c>
      <c r="I3" s="165" t="s">
        <v>41</v>
      </c>
      <c r="J3" s="165" t="s">
        <v>60</v>
      </c>
      <c r="K3" s="165" t="s">
        <v>61</v>
      </c>
      <c r="L3" s="168" t="s">
        <v>1</v>
      </c>
    </row>
    <row r="4" spans="1:12" s="16" customFormat="1" ht="24" customHeight="1" x14ac:dyDescent="0.25">
      <c r="A4" s="137" t="s">
        <v>235</v>
      </c>
      <c r="B4" s="128">
        <v>12</v>
      </c>
      <c r="C4" s="123" t="s">
        <v>252</v>
      </c>
      <c r="D4" s="129" t="s">
        <v>236</v>
      </c>
      <c r="E4" s="121" t="s">
        <v>253</v>
      </c>
      <c r="F4" s="224">
        <v>1</v>
      </c>
      <c r="G4" s="225" t="s">
        <v>254</v>
      </c>
      <c r="H4" s="226">
        <v>5000000</v>
      </c>
      <c r="I4" s="225" t="s">
        <v>219</v>
      </c>
      <c r="J4" s="129" t="s">
        <v>255</v>
      </c>
      <c r="K4" s="129" t="s">
        <v>234</v>
      </c>
      <c r="L4" s="136"/>
    </row>
    <row r="5" spans="1:12" s="16" customFormat="1" ht="24" customHeight="1" x14ac:dyDescent="0.25">
      <c r="A5" s="137" t="s">
        <v>235</v>
      </c>
      <c r="B5" s="128">
        <v>12</v>
      </c>
      <c r="C5" s="123" t="s">
        <v>256</v>
      </c>
      <c r="D5" s="129" t="s">
        <v>236</v>
      </c>
      <c r="E5" s="121" t="s">
        <v>257</v>
      </c>
      <c r="F5" s="224">
        <v>300</v>
      </c>
      <c r="G5" s="225" t="s">
        <v>258</v>
      </c>
      <c r="H5" s="226">
        <v>2700000</v>
      </c>
      <c r="I5" s="225" t="s">
        <v>259</v>
      </c>
      <c r="J5" s="129" t="s">
        <v>237</v>
      </c>
      <c r="K5" s="129" t="s">
        <v>238</v>
      </c>
      <c r="L5" s="136"/>
    </row>
    <row r="6" spans="1:12" s="16" customFormat="1" ht="24" customHeight="1" x14ac:dyDescent="0.25">
      <c r="A6" s="137" t="s">
        <v>235</v>
      </c>
      <c r="B6" s="128">
        <v>12</v>
      </c>
      <c r="C6" s="123" t="s">
        <v>260</v>
      </c>
      <c r="D6" s="129" t="s">
        <v>261</v>
      </c>
      <c r="E6" s="121" t="s">
        <v>262</v>
      </c>
      <c r="F6" s="224">
        <v>8</v>
      </c>
      <c r="G6" s="225" t="s">
        <v>217</v>
      </c>
      <c r="H6" s="226">
        <v>3500000</v>
      </c>
      <c r="I6" s="225" t="s">
        <v>259</v>
      </c>
      <c r="J6" s="129" t="s">
        <v>263</v>
      </c>
      <c r="K6" s="129" t="s">
        <v>264</v>
      </c>
      <c r="L6" s="136"/>
    </row>
    <row r="7" spans="1:12" s="16" customFormat="1" ht="24" customHeight="1" x14ac:dyDescent="0.25">
      <c r="A7" s="135">
        <v>2022</v>
      </c>
      <c r="B7" s="128">
        <v>12</v>
      </c>
      <c r="C7" s="123" t="s">
        <v>265</v>
      </c>
      <c r="D7" s="126" t="s">
        <v>104</v>
      </c>
      <c r="E7" s="162" t="s">
        <v>266</v>
      </c>
      <c r="F7" s="224">
        <v>500</v>
      </c>
      <c r="G7" s="225" t="s">
        <v>267</v>
      </c>
      <c r="H7" s="237">
        <v>5000000</v>
      </c>
      <c r="I7" s="225" t="s">
        <v>259</v>
      </c>
      <c r="J7" s="129" t="s">
        <v>268</v>
      </c>
      <c r="K7" s="129" t="s">
        <v>264</v>
      </c>
      <c r="L7" s="136"/>
    </row>
    <row r="8" spans="1:12" s="16" customFormat="1" ht="24" customHeight="1" x14ac:dyDescent="0.25">
      <c r="A8" s="263" t="s">
        <v>276</v>
      </c>
      <c r="B8" s="217">
        <v>12</v>
      </c>
      <c r="C8" s="123" t="s">
        <v>274</v>
      </c>
      <c r="D8" s="221" t="s">
        <v>226</v>
      </c>
      <c r="E8" s="264" t="s">
        <v>277</v>
      </c>
      <c r="F8" s="220">
        <v>1</v>
      </c>
      <c r="G8" s="221" t="s">
        <v>227</v>
      </c>
      <c r="H8" s="227">
        <v>200000000</v>
      </c>
      <c r="I8" s="129" t="s">
        <v>212</v>
      </c>
      <c r="J8" s="129" t="s">
        <v>229</v>
      </c>
      <c r="K8" s="129" t="s">
        <v>228</v>
      </c>
      <c r="L8" s="223"/>
    </row>
    <row r="9" spans="1:12" s="16" customFormat="1" ht="24" customHeight="1" x14ac:dyDescent="0.25">
      <c r="A9" s="216">
        <v>2022</v>
      </c>
      <c r="B9" s="217">
        <v>12</v>
      </c>
      <c r="C9" s="123" t="s">
        <v>275</v>
      </c>
      <c r="D9" s="218" t="s">
        <v>216</v>
      </c>
      <c r="E9" s="219" t="s">
        <v>277</v>
      </c>
      <c r="F9" s="220">
        <v>1</v>
      </c>
      <c r="G9" s="221" t="s">
        <v>278</v>
      </c>
      <c r="H9" s="222">
        <v>1200000</v>
      </c>
      <c r="I9" s="221" t="s">
        <v>212</v>
      </c>
      <c r="J9" s="221" t="s">
        <v>229</v>
      </c>
      <c r="K9" s="221" t="s">
        <v>279</v>
      </c>
      <c r="L9" s="223"/>
    </row>
    <row r="10" spans="1:12" s="16" customFormat="1" ht="24" customHeight="1" thickBot="1" x14ac:dyDescent="0.3">
      <c r="A10" s="188" t="s">
        <v>235</v>
      </c>
      <c r="B10" s="170">
        <v>12</v>
      </c>
      <c r="C10" s="265" t="s">
        <v>289</v>
      </c>
      <c r="D10" s="171" t="s">
        <v>236</v>
      </c>
      <c r="E10" s="266" t="s">
        <v>290</v>
      </c>
      <c r="F10" s="267">
        <v>50</v>
      </c>
      <c r="G10" s="268" t="s">
        <v>232</v>
      </c>
      <c r="H10" s="269">
        <v>3955600</v>
      </c>
      <c r="I10" s="268" t="s">
        <v>291</v>
      </c>
      <c r="J10" s="171" t="s">
        <v>288</v>
      </c>
      <c r="K10" s="171" t="s">
        <v>292</v>
      </c>
      <c r="L10" s="172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C15" sqref="C15"/>
    </sheetView>
  </sheetViews>
  <sheetFormatPr defaultRowHeight="24" customHeight="1" x14ac:dyDescent="0.25"/>
  <cols>
    <col min="1" max="1" width="9.6640625" style="19" customWidth="1"/>
    <col min="2" max="2" width="42.21875" style="19" customWidth="1"/>
    <col min="3" max="3" width="11.109375" style="19" customWidth="1"/>
    <col min="4" max="4" width="14" style="19" customWidth="1"/>
    <col min="5" max="5" width="9.44140625" style="19" customWidth="1"/>
    <col min="6" max="6" width="14" style="19" customWidth="1"/>
    <col min="7" max="7" width="9.5546875" style="19" customWidth="1"/>
    <col min="8" max="8" width="14" style="19" customWidth="1"/>
    <col min="9" max="9" width="27.21875" style="19" customWidth="1"/>
    <col min="10" max="16384" width="8.88671875" style="17"/>
  </cols>
  <sheetData>
    <row r="1" spans="1:9" s="33" customFormat="1" ht="36" customHeight="1" x14ac:dyDescent="0.55000000000000004">
      <c r="A1" s="346" t="s">
        <v>72</v>
      </c>
      <c r="B1" s="346"/>
      <c r="C1" s="346"/>
      <c r="D1" s="346"/>
      <c r="E1" s="346"/>
      <c r="F1" s="346"/>
      <c r="G1" s="346"/>
      <c r="H1" s="346"/>
      <c r="I1" s="346"/>
    </row>
    <row r="2" spans="1:9" ht="24" customHeight="1" x14ac:dyDescent="0.25">
      <c r="A2" s="51" t="s">
        <v>89</v>
      </c>
      <c r="B2" s="51"/>
      <c r="C2" s="20"/>
      <c r="D2" s="20"/>
      <c r="E2" s="20"/>
      <c r="F2" s="20"/>
      <c r="G2" s="20"/>
      <c r="H2" s="20"/>
      <c r="I2" s="21" t="s">
        <v>82</v>
      </c>
    </row>
    <row r="3" spans="1:9" ht="24" customHeight="1" x14ac:dyDescent="0.25">
      <c r="A3" s="351" t="s">
        <v>3</v>
      </c>
      <c r="B3" s="349" t="s">
        <v>4</v>
      </c>
      <c r="C3" s="349" t="s">
        <v>62</v>
      </c>
      <c r="D3" s="349" t="s">
        <v>74</v>
      </c>
      <c r="E3" s="347" t="s">
        <v>75</v>
      </c>
      <c r="F3" s="348"/>
      <c r="G3" s="347" t="s">
        <v>76</v>
      </c>
      <c r="H3" s="348"/>
      <c r="I3" s="349" t="s">
        <v>73</v>
      </c>
    </row>
    <row r="4" spans="1:9" ht="24" customHeight="1" x14ac:dyDescent="0.25">
      <c r="A4" s="352"/>
      <c r="B4" s="350"/>
      <c r="C4" s="350"/>
      <c r="D4" s="350"/>
      <c r="E4" s="41" t="s">
        <v>79</v>
      </c>
      <c r="F4" s="41" t="s">
        <v>80</v>
      </c>
      <c r="G4" s="41" t="s">
        <v>79</v>
      </c>
      <c r="H4" s="41" t="s">
        <v>80</v>
      </c>
      <c r="I4" s="350"/>
    </row>
    <row r="5" spans="1:9" ht="24" customHeight="1" x14ac:dyDescent="0.25">
      <c r="A5" s="4"/>
      <c r="B5" s="64" t="s">
        <v>551</v>
      </c>
      <c r="C5" s="57"/>
      <c r="D5" s="57"/>
      <c r="E5" s="58"/>
      <c r="F5" s="57"/>
      <c r="G5" s="58"/>
      <c r="H5" s="57"/>
      <c r="I5" s="6"/>
    </row>
    <row r="6" spans="1:9" ht="24" customHeight="1" x14ac:dyDescent="0.25">
      <c r="C6" s="40"/>
      <c r="D6" s="40"/>
      <c r="E6" s="40"/>
      <c r="F6" s="40"/>
      <c r="G6" s="40"/>
      <c r="H6" s="40"/>
      <c r="I6" s="40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9" activePane="bottomLeft" state="frozen"/>
      <selection activeCell="A3" sqref="A3:A4"/>
      <selection pane="bottomLeft" activeCell="B4" sqref="B4:B27"/>
    </sheetView>
  </sheetViews>
  <sheetFormatPr defaultRowHeight="24" customHeight="1" x14ac:dyDescent="0.15"/>
  <cols>
    <col min="1" max="1" width="8.6640625" style="96" customWidth="1"/>
    <col min="2" max="2" width="8.77734375" style="96" customWidth="1"/>
    <col min="3" max="3" width="44.21875" style="253" customWidth="1"/>
    <col min="4" max="4" width="10.88671875" style="96" customWidth="1"/>
    <col min="5" max="5" width="12.44140625" style="96" customWidth="1"/>
    <col min="6" max="6" width="18.88671875" style="96" customWidth="1"/>
    <col min="7" max="7" width="11.21875" style="96" customWidth="1"/>
    <col min="8" max="9" width="12.44140625" style="96" customWidth="1"/>
    <col min="10" max="16384" width="8.88671875" style="42"/>
  </cols>
  <sheetData>
    <row r="1" spans="1:12" ht="36" customHeight="1" x14ac:dyDescent="0.15">
      <c r="B1" s="90"/>
      <c r="C1" s="249"/>
      <c r="D1" s="270" t="s">
        <v>68</v>
      </c>
      <c r="F1" s="90"/>
      <c r="G1" s="90"/>
      <c r="H1" s="90"/>
      <c r="I1" s="90"/>
      <c r="J1" s="87"/>
      <c r="K1" s="87"/>
      <c r="L1" s="87"/>
    </row>
    <row r="2" spans="1:12" s="16" customFormat="1" ht="25.5" customHeight="1" thickBot="1" x14ac:dyDescent="0.3">
      <c r="A2" s="43" t="s">
        <v>90</v>
      </c>
      <c r="B2" s="93"/>
      <c r="C2" s="250"/>
      <c r="D2" s="95"/>
      <c r="E2" s="95"/>
      <c r="F2" s="95"/>
      <c r="G2" s="95"/>
      <c r="H2" s="95"/>
      <c r="I2" s="163" t="s">
        <v>83</v>
      </c>
      <c r="J2" s="95"/>
      <c r="K2" s="95"/>
      <c r="L2" s="95"/>
    </row>
    <row r="3" spans="1:12" ht="35.25" customHeight="1" x14ac:dyDescent="0.15">
      <c r="A3" s="173" t="s">
        <v>39</v>
      </c>
      <c r="B3" s="174" t="s">
        <v>40</v>
      </c>
      <c r="C3" s="175" t="s">
        <v>52</v>
      </c>
      <c r="D3" s="175" t="s">
        <v>0</v>
      </c>
      <c r="E3" s="176" t="s">
        <v>92</v>
      </c>
      <c r="F3" s="177" t="s">
        <v>41</v>
      </c>
      <c r="G3" s="177" t="s">
        <v>42</v>
      </c>
      <c r="H3" s="177" t="s">
        <v>43</v>
      </c>
      <c r="I3" s="178" t="s">
        <v>1</v>
      </c>
    </row>
    <row r="4" spans="1:12" ht="24" customHeight="1" x14ac:dyDescent="0.15">
      <c r="A4" s="135">
        <v>2022</v>
      </c>
      <c r="B4" s="128">
        <v>12</v>
      </c>
      <c r="C4" s="127" t="s">
        <v>247</v>
      </c>
      <c r="D4" s="126" t="s">
        <v>104</v>
      </c>
      <c r="E4" s="15">
        <v>8500000</v>
      </c>
      <c r="F4" s="124" t="s">
        <v>218</v>
      </c>
      <c r="G4" s="129" t="s">
        <v>248</v>
      </c>
      <c r="H4" s="129" t="s">
        <v>249</v>
      </c>
      <c r="I4" s="138" t="s">
        <v>214</v>
      </c>
    </row>
    <row r="5" spans="1:12" ht="24" customHeight="1" x14ac:dyDescent="0.15">
      <c r="A5" s="135" t="s">
        <v>215</v>
      </c>
      <c r="B5" s="130">
        <v>12</v>
      </c>
      <c r="C5" s="127" t="s">
        <v>250</v>
      </c>
      <c r="D5" s="126" t="s">
        <v>216</v>
      </c>
      <c r="E5" s="52">
        <v>3800000</v>
      </c>
      <c r="F5" s="129" t="s">
        <v>218</v>
      </c>
      <c r="G5" s="129" t="s">
        <v>251</v>
      </c>
      <c r="H5" s="129" t="s">
        <v>249</v>
      </c>
      <c r="I5" s="138" t="s">
        <v>214</v>
      </c>
    </row>
    <row r="6" spans="1:12" ht="24" customHeight="1" x14ac:dyDescent="0.15">
      <c r="A6" s="135">
        <v>2022</v>
      </c>
      <c r="B6" s="128">
        <v>12</v>
      </c>
      <c r="C6" s="127" t="s">
        <v>269</v>
      </c>
      <c r="D6" s="126" t="s">
        <v>104</v>
      </c>
      <c r="E6" s="15">
        <v>2000000</v>
      </c>
      <c r="F6" s="124" t="s">
        <v>219</v>
      </c>
      <c r="G6" s="129" t="s">
        <v>221</v>
      </c>
      <c r="H6" s="129" t="s">
        <v>222</v>
      </c>
      <c r="I6" s="138" t="s">
        <v>214</v>
      </c>
    </row>
    <row r="7" spans="1:12" ht="24" customHeight="1" x14ac:dyDescent="0.15">
      <c r="A7" s="135">
        <v>2022</v>
      </c>
      <c r="B7" s="128">
        <v>12</v>
      </c>
      <c r="C7" s="127" t="s">
        <v>270</v>
      </c>
      <c r="D7" s="126" t="s">
        <v>104</v>
      </c>
      <c r="E7" s="15">
        <v>4730000</v>
      </c>
      <c r="F7" s="124" t="s">
        <v>271</v>
      </c>
      <c r="G7" s="129" t="s">
        <v>233</v>
      </c>
      <c r="H7" s="129" t="s">
        <v>272</v>
      </c>
      <c r="I7" s="138" t="s">
        <v>214</v>
      </c>
    </row>
    <row r="8" spans="1:12" ht="24" customHeight="1" x14ac:dyDescent="0.15">
      <c r="A8" s="135">
        <v>2022</v>
      </c>
      <c r="B8" s="128">
        <v>12</v>
      </c>
      <c r="C8" s="127" t="s">
        <v>273</v>
      </c>
      <c r="D8" s="126" t="s">
        <v>104</v>
      </c>
      <c r="E8" s="15">
        <v>3000000</v>
      </c>
      <c r="F8" s="124" t="s">
        <v>223</v>
      </c>
      <c r="G8" s="129" t="s">
        <v>224</v>
      </c>
      <c r="H8" s="129" t="s">
        <v>225</v>
      </c>
      <c r="I8" s="138" t="s">
        <v>214</v>
      </c>
    </row>
    <row r="9" spans="1:12" ht="24" customHeight="1" x14ac:dyDescent="0.15">
      <c r="A9" s="135">
        <v>2022</v>
      </c>
      <c r="B9" s="128">
        <v>12</v>
      </c>
      <c r="C9" s="127" t="s">
        <v>280</v>
      </c>
      <c r="D9" s="126" t="s">
        <v>236</v>
      </c>
      <c r="E9" s="52">
        <v>7332000</v>
      </c>
      <c r="F9" s="129" t="s">
        <v>240</v>
      </c>
      <c r="G9" s="129" t="s">
        <v>241</v>
      </c>
      <c r="H9" s="129" t="s">
        <v>242</v>
      </c>
      <c r="I9" s="138" t="s">
        <v>214</v>
      </c>
    </row>
    <row r="10" spans="1:12" ht="24" customHeight="1" x14ac:dyDescent="0.15">
      <c r="A10" s="135">
        <v>2022</v>
      </c>
      <c r="B10" s="128">
        <v>12</v>
      </c>
      <c r="C10" s="127" t="s">
        <v>281</v>
      </c>
      <c r="D10" s="126" t="s">
        <v>236</v>
      </c>
      <c r="E10" s="52">
        <v>3020400</v>
      </c>
      <c r="F10" s="129" t="s">
        <v>240</v>
      </c>
      <c r="G10" s="129" t="s">
        <v>241</v>
      </c>
      <c r="H10" s="129" t="s">
        <v>242</v>
      </c>
      <c r="I10" s="138" t="s">
        <v>214</v>
      </c>
    </row>
    <row r="11" spans="1:12" ht="24" customHeight="1" x14ac:dyDescent="0.15">
      <c r="A11" s="135">
        <v>2022</v>
      </c>
      <c r="B11" s="128">
        <v>12</v>
      </c>
      <c r="C11" s="76" t="s">
        <v>282</v>
      </c>
      <c r="D11" s="126" t="s">
        <v>236</v>
      </c>
      <c r="E11" s="52">
        <v>7320000</v>
      </c>
      <c r="F11" s="129" t="s">
        <v>240</v>
      </c>
      <c r="G11" s="129" t="s">
        <v>241</v>
      </c>
      <c r="H11" s="129" t="s">
        <v>228</v>
      </c>
      <c r="I11" s="138" t="s">
        <v>214</v>
      </c>
    </row>
    <row r="12" spans="1:12" ht="24" customHeight="1" x14ac:dyDescent="0.15">
      <c r="A12" s="135">
        <v>2022</v>
      </c>
      <c r="B12" s="128">
        <v>12</v>
      </c>
      <c r="C12" s="127" t="s">
        <v>283</v>
      </c>
      <c r="D12" s="126" t="s">
        <v>236</v>
      </c>
      <c r="E12" s="52">
        <v>2880000</v>
      </c>
      <c r="F12" s="129" t="s">
        <v>240</v>
      </c>
      <c r="G12" s="129" t="s">
        <v>241</v>
      </c>
      <c r="H12" s="129" t="s">
        <v>242</v>
      </c>
      <c r="I12" s="138" t="s">
        <v>214</v>
      </c>
    </row>
    <row r="13" spans="1:12" ht="24" customHeight="1" x14ac:dyDescent="0.15">
      <c r="A13" s="135">
        <v>2022</v>
      </c>
      <c r="B13" s="128">
        <v>12</v>
      </c>
      <c r="C13" s="127" t="s">
        <v>284</v>
      </c>
      <c r="D13" s="126" t="s">
        <v>216</v>
      </c>
      <c r="E13" s="52">
        <v>7920000</v>
      </c>
      <c r="F13" s="129" t="s">
        <v>212</v>
      </c>
      <c r="G13" s="129" t="s">
        <v>241</v>
      </c>
      <c r="H13" s="129" t="s">
        <v>242</v>
      </c>
      <c r="I13" s="138" t="s">
        <v>214</v>
      </c>
    </row>
    <row r="14" spans="1:12" ht="24" customHeight="1" x14ac:dyDescent="0.15">
      <c r="A14" s="135">
        <v>2022</v>
      </c>
      <c r="B14" s="128">
        <v>12</v>
      </c>
      <c r="C14" s="76" t="s">
        <v>285</v>
      </c>
      <c r="D14" s="126" t="s">
        <v>236</v>
      </c>
      <c r="E14" s="52">
        <v>7200000</v>
      </c>
      <c r="F14" s="129" t="s">
        <v>240</v>
      </c>
      <c r="G14" s="129" t="s">
        <v>241</v>
      </c>
      <c r="H14" s="129" t="s">
        <v>242</v>
      </c>
      <c r="I14" s="138" t="s">
        <v>214</v>
      </c>
    </row>
    <row r="15" spans="1:12" ht="24" customHeight="1" x14ac:dyDescent="0.15">
      <c r="A15" s="135">
        <v>2022</v>
      </c>
      <c r="B15" s="128">
        <v>12</v>
      </c>
      <c r="C15" s="127" t="s">
        <v>286</v>
      </c>
      <c r="D15" s="126" t="s">
        <v>216</v>
      </c>
      <c r="E15" s="52">
        <v>5400000</v>
      </c>
      <c r="F15" s="129" t="s">
        <v>240</v>
      </c>
      <c r="G15" s="129" t="s">
        <v>241</v>
      </c>
      <c r="H15" s="129" t="s">
        <v>228</v>
      </c>
      <c r="I15" s="138" t="s">
        <v>214</v>
      </c>
    </row>
    <row r="16" spans="1:12" ht="24" customHeight="1" x14ac:dyDescent="0.15">
      <c r="A16" s="135">
        <v>2022</v>
      </c>
      <c r="B16" s="128">
        <v>12</v>
      </c>
      <c r="C16" s="76" t="s">
        <v>287</v>
      </c>
      <c r="D16" s="126" t="s">
        <v>236</v>
      </c>
      <c r="E16" s="52">
        <v>6000000</v>
      </c>
      <c r="F16" s="129" t="s">
        <v>240</v>
      </c>
      <c r="G16" s="129" t="s">
        <v>241</v>
      </c>
      <c r="H16" s="129" t="s">
        <v>242</v>
      </c>
      <c r="I16" s="138" t="s">
        <v>214</v>
      </c>
    </row>
    <row r="17" spans="1:9" ht="24" customHeight="1" x14ac:dyDescent="0.15">
      <c r="A17" s="135">
        <v>2022</v>
      </c>
      <c r="B17" s="128">
        <v>12</v>
      </c>
      <c r="C17" s="127" t="s">
        <v>293</v>
      </c>
      <c r="D17" s="126" t="s">
        <v>104</v>
      </c>
      <c r="E17" s="15">
        <v>3960000</v>
      </c>
      <c r="F17" s="124" t="s">
        <v>245</v>
      </c>
      <c r="G17" s="129" t="s">
        <v>213</v>
      </c>
      <c r="H17" s="129" t="s">
        <v>246</v>
      </c>
      <c r="I17" s="138" t="s">
        <v>214</v>
      </c>
    </row>
    <row r="18" spans="1:9" ht="24" customHeight="1" x14ac:dyDescent="0.15">
      <c r="A18" s="135">
        <v>2022</v>
      </c>
      <c r="B18" s="128">
        <v>12</v>
      </c>
      <c r="C18" s="127" t="s">
        <v>294</v>
      </c>
      <c r="D18" s="126" t="s">
        <v>104</v>
      </c>
      <c r="E18" s="15">
        <v>9000000</v>
      </c>
      <c r="F18" s="124" t="s">
        <v>245</v>
      </c>
      <c r="G18" s="129" t="s">
        <v>295</v>
      </c>
      <c r="H18" s="129" t="s">
        <v>296</v>
      </c>
      <c r="I18" s="138" t="s">
        <v>214</v>
      </c>
    </row>
    <row r="19" spans="1:9" ht="24" customHeight="1" x14ac:dyDescent="0.15">
      <c r="A19" s="135">
        <v>2022</v>
      </c>
      <c r="B19" s="128" t="s">
        <v>297</v>
      </c>
      <c r="C19" s="127" t="s">
        <v>298</v>
      </c>
      <c r="D19" s="126" t="s">
        <v>216</v>
      </c>
      <c r="E19" s="15">
        <v>9000000</v>
      </c>
      <c r="F19" s="124" t="s">
        <v>245</v>
      </c>
      <c r="G19" s="129" t="s">
        <v>299</v>
      </c>
      <c r="H19" s="129" t="s">
        <v>243</v>
      </c>
      <c r="I19" s="138" t="s">
        <v>214</v>
      </c>
    </row>
    <row r="20" spans="1:9" ht="24" customHeight="1" x14ac:dyDescent="0.15">
      <c r="A20" s="135">
        <v>2022</v>
      </c>
      <c r="B20" s="128">
        <v>12</v>
      </c>
      <c r="C20" s="127" t="s">
        <v>300</v>
      </c>
      <c r="D20" s="126" t="s">
        <v>104</v>
      </c>
      <c r="E20" s="15">
        <v>3960000</v>
      </c>
      <c r="F20" s="124" t="s">
        <v>301</v>
      </c>
      <c r="G20" s="129" t="s">
        <v>302</v>
      </c>
      <c r="H20" s="129" t="s">
        <v>239</v>
      </c>
      <c r="I20" s="138" t="s">
        <v>220</v>
      </c>
    </row>
    <row r="21" spans="1:9" ht="24" customHeight="1" x14ac:dyDescent="0.15">
      <c r="A21" s="135">
        <v>2022</v>
      </c>
      <c r="B21" s="128">
        <v>12</v>
      </c>
      <c r="C21" s="127" t="s">
        <v>303</v>
      </c>
      <c r="D21" s="126" t="s">
        <v>104</v>
      </c>
      <c r="E21" s="15">
        <v>9000000</v>
      </c>
      <c r="F21" s="124" t="s">
        <v>245</v>
      </c>
      <c r="G21" s="129" t="s">
        <v>304</v>
      </c>
      <c r="H21" s="129" t="s">
        <v>305</v>
      </c>
      <c r="I21" s="138" t="s">
        <v>220</v>
      </c>
    </row>
    <row r="22" spans="1:9" ht="24" customHeight="1" x14ac:dyDescent="0.15">
      <c r="A22" s="135">
        <v>2022</v>
      </c>
      <c r="B22" s="128" t="s">
        <v>306</v>
      </c>
      <c r="C22" s="127" t="s">
        <v>307</v>
      </c>
      <c r="D22" s="126" t="s">
        <v>226</v>
      </c>
      <c r="E22" s="15">
        <v>9000000</v>
      </c>
      <c r="F22" s="124" t="s">
        <v>245</v>
      </c>
      <c r="G22" s="129" t="s">
        <v>308</v>
      </c>
      <c r="H22" s="129" t="s">
        <v>309</v>
      </c>
      <c r="I22" s="138" t="s">
        <v>220</v>
      </c>
    </row>
    <row r="23" spans="1:9" ht="24" customHeight="1" x14ac:dyDescent="0.15">
      <c r="A23" s="135">
        <v>2022</v>
      </c>
      <c r="B23" s="128">
        <v>12</v>
      </c>
      <c r="C23" s="127" t="s">
        <v>384</v>
      </c>
      <c r="D23" s="126" t="s">
        <v>104</v>
      </c>
      <c r="E23" s="15">
        <v>7000000</v>
      </c>
      <c r="F23" s="124" t="s">
        <v>385</v>
      </c>
      <c r="G23" s="129" t="s">
        <v>386</v>
      </c>
      <c r="H23" s="129" t="s">
        <v>387</v>
      </c>
      <c r="I23" s="138" t="s">
        <v>388</v>
      </c>
    </row>
    <row r="24" spans="1:9" ht="24" customHeight="1" x14ac:dyDescent="0.15">
      <c r="A24" s="135">
        <v>2022</v>
      </c>
      <c r="B24" s="128">
        <v>12</v>
      </c>
      <c r="C24" s="127" t="s">
        <v>389</v>
      </c>
      <c r="D24" s="126" t="s">
        <v>104</v>
      </c>
      <c r="E24" s="15">
        <v>5200000</v>
      </c>
      <c r="F24" s="124" t="s">
        <v>230</v>
      </c>
      <c r="G24" s="129" t="s">
        <v>390</v>
      </c>
      <c r="H24" s="129" t="s">
        <v>231</v>
      </c>
      <c r="I24" s="138" t="s">
        <v>244</v>
      </c>
    </row>
    <row r="25" spans="1:9" ht="24" customHeight="1" x14ac:dyDescent="0.15">
      <c r="A25" s="135">
        <v>2022</v>
      </c>
      <c r="B25" s="128">
        <v>12</v>
      </c>
      <c r="C25" s="251" t="s">
        <v>391</v>
      </c>
      <c r="D25" s="254" t="s">
        <v>392</v>
      </c>
      <c r="E25" s="255">
        <v>27140000</v>
      </c>
      <c r="F25" s="256" t="s">
        <v>400</v>
      </c>
      <c r="G25" s="257" t="s">
        <v>393</v>
      </c>
      <c r="H25" s="257" t="s">
        <v>394</v>
      </c>
      <c r="I25" s="138" t="s">
        <v>395</v>
      </c>
    </row>
    <row r="26" spans="1:9" ht="24" customHeight="1" x14ac:dyDescent="0.15">
      <c r="A26" s="135">
        <v>2022</v>
      </c>
      <c r="B26" s="128">
        <v>12</v>
      </c>
      <c r="C26" s="252" t="s">
        <v>396</v>
      </c>
      <c r="D26" s="246" t="s">
        <v>392</v>
      </c>
      <c r="E26" s="247">
        <v>57960000</v>
      </c>
      <c r="F26" s="256" t="s">
        <v>400</v>
      </c>
      <c r="G26" s="248" t="s">
        <v>393</v>
      </c>
      <c r="H26" s="248" t="s">
        <v>394</v>
      </c>
      <c r="I26" s="138" t="s">
        <v>395</v>
      </c>
    </row>
    <row r="27" spans="1:9" ht="24" customHeight="1" thickBot="1" x14ac:dyDescent="0.2">
      <c r="A27" s="169">
        <v>2022</v>
      </c>
      <c r="B27" s="170">
        <v>12</v>
      </c>
      <c r="C27" s="258" t="s">
        <v>397</v>
      </c>
      <c r="D27" s="259" t="s">
        <v>392</v>
      </c>
      <c r="E27" s="260">
        <v>1036289000</v>
      </c>
      <c r="F27" s="261" t="s">
        <v>400</v>
      </c>
      <c r="G27" s="262" t="s">
        <v>398</v>
      </c>
      <c r="H27" s="262" t="s">
        <v>399</v>
      </c>
      <c r="I27" s="179" t="s">
        <v>395</v>
      </c>
    </row>
  </sheetData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C24" sqref="C24"/>
    </sheetView>
  </sheetViews>
  <sheetFormatPr defaultRowHeight="24" customHeight="1" x14ac:dyDescent="0.15"/>
  <cols>
    <col min="1" max="1" width="8.6640625" style="96" customWidth="1"/>
    <col min="2" max="2" width="8.77734375" style="96" customWidth="1"/>
    <col min="3" max="3" width="46.6640625" style="97" bestFit="1" customWidth="1"/>
    <col min="4" max="4" width="10.88671875" style="96" customWidth="1"/>
    <col min="5" max="8" width="12.44140625" style="96" customWidth="1"/>
    <col min="9" max="10" width="11.33203125" style="96" customWidth="1"/>
    <col min="11" max="11" width="11.6640625" style="99" customWidth="1"/>
    <col min="12" max="12" width="11.33203125" style="96" bestFit="1" customWidth="1"/>
    <col min="13" max="13" width="8.88671875" style="96"/>
    <col min="14" max="16384" width="8.88671875" style="42"/>
  </cols>
  <sheetData>
    <row r="1" spans="1:13" ht="36" customHeight="1" x14ac:dyDescent="0.15">
      <c r="A1" s="90" t="s">
        <v>71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8"/>
    </row>
    <row r="2" spans="1:13" s="16" customFormat="1" ht="25.5" customHeight="1" thickBot="1" x14ac:dyDescent="0.3">
      <c r="A2" s="43" t="s">
        <v>90</v>
      </c>
      <c r="B2" s="93"/>
      <c r="C2" s="94"/>
      <c r="D2" s="95"/>
      <c r="E2" s="95"/>
      <c r="F2" s="95"/>
      <c r="G2" s="95"/>
      <c r="H2" s="95"/>
      <c r="I2" s="95"/>
      <c r="J2" s="95"/>
      <c r="K2" s="95"/>
      <c r="L2" s="95"/>
      <c r="M2" s="163" t="s">
        <v>83</v>
      </c>
    </row>
    <row r="3" spans="1:13" ht="35.25" customHeight="1" x14ac:dyDescent="0.15">
      <c r="A3" s="173" t="s">
        <v>39</v>
      </c>
      <c r="B3" s="174" t="s">
        <v>40</v>
      </c>
      <c r="C3" s="175" t="s">
        <v>70</v>
      </c>
      <c r="D3" s="177" t="s">
        <v>69</v>
      </c>
      <c r="E3" s="174" t="s">
        <v>0</v>
      </c>
      <c r="F3" s="174" t="s">
        <v>87</v>
      </c>
      <c r="G3" s="174" t="s">
        <v>86</v>
      </c>
      <c r="H3" s="174" t="s">
        <v>85</v>
      </c>
      <c r="I3" s="174" t="s">
        <v>84</v>
      </c>
      <c r="J3" s="177" t="s">
        <v>41</v>
      </c>
      <c r="K3" s="177" t="s">
        <v>42</v>
      </c>
      <c r="L3" s="177" t="s">
        <v>43</v>
      </c>
      <c r="M3" s="178" t="s">
        <v>1</v>
      </c>
    </row>
    <row r="4" spans="1:13" s="16" customFormat="1" ht="24" customHeight="1" x14ac:dyDescent="0.25">
      <c r="A4" s="137"/>
      <c r="B4" s="128"/>
      <c r="C4" s="180" t="s">
        <v>550</v>
      </c>
      <c r="D4" s="129"/>
      <c r="E4" s="181"/>
      <c r="F4" s="182"/>
      <c r="G4" s="183"/>
      <c r="H4" s="183"/>
      <c r="I4" s="184"/>
      <c r="J4" s="185"/>
      <c r="K4" s="186"/>
      <c r="L4" s="186"/>
      <c r="M4" s="187"/>
    </row>
    <row r="5" spans="1:13" s="16" customFormat="1" ht="24" customHeight="1" x14ac:dyDescent="0.25">
      <c r="A5" s="137"/>
      <c r="B5" s="128"/>
      <c r="C5" s="180"/>
      <c r="D5" s="129"/>
      <c r="E5" s="181"/>
      <c r="F5" s="182"/>
      <c r="G5" s="183"/>
      <c r="H5" s="183"/>
      <c r="I5" s="184"/>
      <c r="J5" s="185"/>
      <c r="K5" s="186"/>
      <c r="L5" s="186"/>
      <c r="M5" s="187"/>
    </row>
    <row r="6" spans="1:13" s="16" customFormat="1" ht="24" customHeight="1" thickBot="1" x14ac:dyDescent="0.3">
      <c r="A6" s="188"/>
      <c r="B6" s="170"/>
      <c r="C6" s="228"/>
      <c r="D6" s="171"/>
      <c r="E6" s="229"/>
      <c r="F6" s="230"/>
      <c r="G6" s="231"/>
      <c r="H6" s="231"/>
      <c r="I6" s="232"/>
      <c r="J6" s="233"/>
      <c r="K6" s="234"/>
      <c r="L6" s="234"/>
      <c r="M6" s="235"/>
    </row>
  </sheetData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:A13"/>
    </sheetView>
  </sheetViews>
  <sheetFormatPr defaultRowHeight="24" customHeight="1" x14ac:dyDescent="0.15"/>
  <cols>
    <col min="1" max="1" width="12" style="25" customWidth="1"/>
    <col min="2" max="2" width="56.5546875" style="25" customWidth="1"/>
    <col min="3" max="3" width="9.5546875" style="25" customWidth="1"/>
    <col min="4" max="4" width="8.88671875" style="25" customWidth="1"/>
    <col min="5" max="5" width="9.21875" style="25" customWidth="1"/>
    <col min="6" max="8" width="9.6640625" style="25" customWidth="1"/>
    <col min="9" max="9" width="11.109375" style="25" customWidth="1"/>
    <col min="10" max="10" width="9.6640625" style="25" customWidth="1"/>
    <col min="11" max="11" width="8.44140625" style="25" customWidth="1"/>
    <col min="12" max="12" width="1.5546875" style="14" customWidth="1"/>
    <col min="13" max="13" width="8.88671875" style="14" hidden="1" customWidth="1"/>
    <col min="14" max="15" width="9.6640625" style="25" hidden="1" customWidth="1"/>
    <col min="16" max="16" width="8.88671875" style="14" hidden="1" customWidth="1"/>
    <col min="17" max="17" width="12.6640625" style="14" hidden="1" customWidth="1"/>
    <col min="18" max="18" width="8.88671875" style="14" customWidth="1"/>
    <col min="19" max="16384" width="8.88671875" style="14"/>
  </cols>
  <sheetData>
    <row r="1" spans="1:18" ht="36" customHeight="1" x14ac:dyDescent="0.1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34"/>
      <c r="N1" s="14"/>
      <c r="O1" s="14"/>
    </row>
    <row r="2" spans="1:18" ht="25.5" customHeight="1" x14ac:dyDescent="0.15">
      <c r="A2" s="39" t="s">
        <v>90</v>
      </c>
      <c r="B2" s="18"/>
      <c r="C2" s="18"/>
      <c r="D2" s="20"/>
      <c r="E2" s="20"/>
      <c r="F2" s="20"/>
      <c r="G2" s="20"/>
      <c r="H2" s="20"/>
      <c r="I2" s="20"/>
      <c r="J2" s="20"/>
      <c r="K2" s="21" t="s">
        <v>81</v>
      </c>
      <c r="N2" s="20"/>
      <c r="O2" s="20"/>
    </row>
    <row r="3" spans="1:18" ht="35.25" customHeight="1" x14ac:dyDescent="0.15">
      <c r="A3" s="1" t="s">
        <v>3</v>
      </c>
      <c r="B3" s="3" t="s">
        <v>4</v>
      </c>
      <c r="C3" s="1" t="s">
        <v>0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2" t="s">
        <v>1</v>
      </c>
      <c r="N3" s="12" t="s">
        <v>8</v>
      </c>
      <c r="O3" s="12" t="s">
        <v>9</v>
      </c>
    </row>
    <row r="4" spans="1:18" ht="24" customHeight="1" x14ac:dyDescent="0.15">
      <c r="A4" s="100" t="s">
        <v>131</v>
      </c>
      <c r="B4" s="122" t="s">
        <v>310</v>
      </c>
      <c r="C4" s="37" t="s">
        <v>104</v>
      </c>
      <c r="D4" s="113" t="s">
        <v>311</v>
      </c>
      <c r="E4" s="113" t="s">
        <v>312</v>
      </c>
      <c r="F4" s="113" t="s">
        <v>312</v>
      </c>
      <c r="G4" s="11">
        <v>52030000</v>
      </c>
      <c r="H4" s="11">
        <v>47300000</v>
      </c>
      <c r="I4" s="11" t="s">
        <v>313</v>
      </c>
      <c r="J4" s="11" t="s">
        <v>314</v>
      </c>
      <c r="K4" s="11"/>
      <c r="M4" s="30"/>
      <c r="N4" s="11"/>
      <c r="O4" s="11"/>
      <c r="P4" s="30"/>
      <c r="Q4" s="31"/>
      <c r="R4" s="31"/>
    </row>
    <row r="5" spans="1:18" ht="24" customHeight="1" x14ac:dyDescent="0.15">
      <c r="A5" s="100" t="s">
        <v>131</v>
      </c>
      <c r="B5" s="13" t="s">
        <v>315</v>
      </c>
      <c r="C5" s="37" t="s">
        <v>316</v>
      </c>
      <c r="D5" s="113" t="s">
        <v>317</v>
      </c>
      <c r="E5" s="113" t="s">
        <v>318</v>
      </c>
      <c r="F5" s="113" t="s">
        <v>318</v>
      </c>
      <c r="G5" s="11">
        <v>77550000</v>
      </c>
      <c r="H5" s="11">
        <v>70500000</v>
      </c>
      <c r="I5" s="11" t="s">
        <v>319</v>
      </c>
      <c r="J5" s="11" t="s">
        <v>320</v>
      </c>
      <c r="K5" s="11"/>
      <c r="M5" s="30"/>
      <c r="N5" s="11"/>
      <c r="O5" s="11"/>
      <c r="P5" s="30"/>
      <c r="Q5" s="31"/>
      <c r="R5" s="31"/>
    </row>
    <row r="6" spans="1:18" ht="24" customHeight="1" x14ac:dyDescent="0.15">
      <c r="A6" s="100" t="s">
        <v>131</v>
      </c>
      <c r="B6" s="13" t="s">
        <v>321</v>
      </c>
      <c r="C6" s="37" t="s">
        <v>322</v>
      </c>
      <c r="D6" s="113" t="s">
        <v>323</v>
      </c>
      <c r="E6" s="113" t="s">
        <v>324</v>
      </c>
      <c r="F6" s="113" t="s">
        <v>324</v>
      </c>
      <c r="G6" s="11">
        <v>1142834000</v>
      </c>
      <c r="H6" s="11">
        <v>1038940000</v>
      </c>
      <c r="I6" s="11" t="s">
        <v>325</v>
      </c>
      <c r="J6" s="11" t="s">
        <v>320</v>
      </c>
      <c r="K6" s="11"/>
      <c r="M6" s="30"/>
      <c r="N6" s="11"/>
      <c r="O6" s="11"/>
      <c r="P6" s="30"/>
      <c r="Q6" s="31"/>
      <c r="R6" s="31"/>
    </row>
    <row r="7" spans="1:18" ht="24" customHeight="1" x14ac:dyDescent="0.15">
      <c r="A7" s="100" t="s">
        <v>131</v>
      </c>
      <c r="B7" s="13" t="s">
        <v>326</v>
      </c>
      <c r="C7" s="37" t="s">
        <v>322</v>
      </c>
      <c r="D7" s="113" t="s">
        <v>323</v>
      </c>
      <c r="E7" s="113" t="s">
        <v>324</v>
      </c>
      <c r="F7" s="113" t="s">
        <v>324</v>
      </c>
      <c r="G7" s="11">
        <v>361031000</v>
      </c>
      <c r="H7" s="11">
        <v>328210000</v>
      </c>
      <c r="I7" s="11" t="s">
        <v>325</v>
      </c>
      <c r="J7" s="11" t="s">
        <v>327</v>
      </c>
      <c r="K7" s="11"/>
      <c r="M7" s="30"/>
      <c r="N7" s="11"/>
      <c r="O7" s="11"/>
      <c r="P7" s="30"/>
      <c r="Q7" s="31"/>
      <c r="R7" s="31"/>
    </row>
    <row r="8" spans="1:18" ht="24" customHeight="1" x14ac:dyDescent="0.15">
      <c r="A8" s="100" t="s">
        <v>131</v>
      </c>
      <c r="B8" s="13" t="s">
        <v>328</v>
      </c>
      <c r="C8" s="37" t="s">
        <v>322</v>
      </c>
      <c r="D8" s="113" t="s">
        <v>323</v>
      </c>
      <c r="E8" s="113" t="s">
        <v>324</v>
      </c>
      <c r="F8" s="113" t="s">
        <v>324</v>
      </c>
      <c r="G8" s="11">
        <v>469577000</v>
      </c>
      <c r="H8" s="11">
        <v>426888182</v>
      </c>
      <c r="I8" s="11" t="s">
        <v>325</v>
      </c>
      <c r="J8" s="11" t="s">
        <v>327</v>
      </c>
      <c r="K8" s="11"/>
      <c r="M8" s="30"/>
      <c r="N8" s="11"/>
      <c r="O8" s="11"/>
      <c r="P8" s="30"/>
      <c r="Q8" s="31"/>
      <c r="R8" s="31"/>
    </row>
    <row r="9" spans="1:18" ht="24" customHeight="1" x14ac:dyDescent="0.15">
      <c r="A9" s="100" t="s">
        <v>131</v>
      </c>
      <c r="B9" s="13" t="s">
        <v>329</v>
      </c>
      <c r="C9" s="37" t="s">
        <v>322</v>
      </c>
      <c r="D9" s="113" t="s">
        <v>323</v>
      </c>
      <c r="E9" s="113" t="s">
        <v>324</v>
      </c>
      <c r="F9" s="113" t="s">
        <v>324</v>
      </c>
      <c r="G9" s="11">
        <v>1036289000</v>
      </c>
      <c r="H9" s="11">
        <v>942080909</v>
      </c>
      <c r="I9" s="11" t="s">
        <v>325</v>
      </c>
      <c r="J9" s="11" t="s">
        <v>320</v>
      </c>
      <c r="K9" s="11"/>
      <c r="M9" s="30"/>
      <c r="N9" s="11"/>
      <c r="O9" s="11"/>
      <c r="P9" s="30"/>
      <c r="Q9" s="31"/>
      <c r="R9" s="31"/>
    </row>
    <row r="10" spans="1:18" ht="24" customHeight="1" x14ac:dyDescent="0.15">
      <c r="A10" s="100" t="s">
        <v>131</v>
      </c>
      <c r="B10" s="13" t="s">
        <v>330</v>
      </c>
      <c r="C10" s="37" t="s">
        <v>322</v>
      </c>
      <c r="D10" s="113" t="s">
        <v>323</v>
      </c>
      <c r="E10" s="113" t="s">
        <v>324</v>
      </c>
      <c r="F10" s="113" t="s">
        <v>324</v>
      </c>
      <c r="G10" s="11">
        <v>1091880000</v>
      </c>
      <c r="H10" s="11">
        <v>992618182</v>
      </c>
      <c r="I10" s="11" t="s">
        <v>325</v>
      </c>
      <c r="J10" s="11" t="s">
        <v>320</v>
      </c>
      <c r="K10" s="11"/>
      <c r="M10" s="30"/>
      <c r="N10" s="11"/>
      <c r="O10" s="11"/>
      <c r="P10" s="30"/>
      <c r="Q10" s="31"/>
      <c r="R10" s="31"/>
    </row>
    <row r="11" spans="1:18" ht="24" customHeight="1" x14ac:dyDescent="0.15">
      <c r="A11" s="100" t="s">
        <v>131</v>
      </c>
      <c r="B11" s="13" t="s">
        <v>331</v>
      </c>
      <c r="C11" s="37" t="s">
        <v>322</v>
      </c>
      <c r="D11" s="113" t="s">
        <v>323</v>
      </c>
      <c r="E11" s="113" t="s">
        <v>324</v>
      </c>
      <c r="F11" s="113" t="s">
        <v>324</v>
      </c>
      <c r="G11" s="11">
        <v>156382000</v>
      </c>
      <c r="H11" s="11">
        <v>142165455</v>
      </c>
      <c r="I11" s="11" t="s">
        <v>325</v>
      </c>
      <c r="J11" s="11" t="s">
        <v>327</v>
      </c>
      <c r="K11" s="11"/>
      <c r="M11" s="30"/>
      <c r="N11" s="11"/>
      <c r="O11" s="11"/>
      <c r="P11" s="30"/>
      <c r="Q11" s="31"/>
      <c r="R11" s="31"/>
    </row>
    <row r="12" spans="1:18" ht="24" customHeight="1" x14ac:dyDescent="0.15">
      <c r="A12" s="100" t="s">
        <v>131</v>
      </c>
      <c r="B12" s="13" t="s">
        <v>332</v>
      </c>
      <c r="C12" s="37" t="s">
        <v>333</v>
      </c>
      <c r="D12" s="113" t="s">
        <v>334</v>
      </c>
      <c r="E12" s="113" t="s">
        <v>335</v>
      </c>
      <c r="F12" s="113" t="s">
        <v>335</v>
      </c>
      <c r="G12" s="11">
        <v>6300</v>
      </c>
      <c r="H12" s="11">
        <v>5727.272727272727</v>
      </c>
      <c r="I12" s="11" t="s">
        <v>336</v>
      </c>
      <c r="J12" s="11" t="s">
        <v>327</v>
      </c>
      <c r="K12" s="11"/>
      <c r="M12" s="30"/>
      <c r="N12" s="11"/>
      <c r="O12" s="11"/>
      <c r="P12" s="30"/>
      <c r="Q12" s="31"/>
      <c r="R12" s="31"/>
    </row>
    <row r="13" spans="1:18" ht="24" customHeight="1" x14ac:dyDescent="0.15">
      <c r="A13" s="100" t="s">
        <v>131</v>
      </c>
      <c r="B13" s="13" t="s">
        <v>337</v>
      </c>
      <c r="C13" s="37" t="s">
        <v>316</v>
      </c>
      <c r="D13" s="113" t="s">
        <v>318</v>
      </c>
      <c r="E13" s="113" t="s">
        <v>338</v>
      </c>
      <c r="F13" s="113" t="s">
        <v>339</v>
      </c>
      <c r="G13" s="11">
        <v>77550000</v>
      </c>
      <c r="H13" s="11">
        <v>70500000</v>
      </c>
      <c r="I13" s="11" t="s">
        <v>319</v>
      </c>
      <c r="J13" s="11" t="s">
        <v>320</v>
      </c>
      <c r="K13" s="11"/>
      <c r="M13" s="30"/>
      <c r="N13" s="11"/>
      <c r="O13" s="11"/>
      <c r="P13" s="30"/>
      <c r="Q13" s="31"/>
      <c r="R13" s="31"/>
    </row>
    <row r="14" spans="1:18" ht="24" customHeight="1" x14ac:dyDescent="0.15">
      <c r="A14" s="100"/>
      <c r="B14" s="64" t="s">
        <v>341</v>
      </c>
      <c r="C14" s="37"/>
      <c r="D14" s="113"/>
      <c r="E14" s="113"/>
      <c r="F14" s="113"/>
      <c r="G14" s="11"/>
      <c r="H14" s="11"/>
      <c r="I14" s="11"/>
      <c r="J14" s="11"/>
      <c r="K14" s="11"/>
      <c r="M14" s="30"/>
      <c r="N14" s="11"/>
      <c r="O14" s="11"/>
      <c r="P14" s="30"/>
      <c r="Q14" s="31"/>
      <c r="R14" s="31"/>
    </row>
    <row r="15" spans="1:18" ht="24" customHeight="1" x14ac:dyDescent="0.15">
      <c r="A15" s="100"/>
      <c r="B15" s="13"/>
      <c r="C15" s="37"/>
      <c r="D15" s="113"/>
      <c r="E15" s="113"/>
      <c r="F15" s="113"/>
      <c r="G15" s="11"/>
      <c r="H15" s="11"/>
      <c r="I15" s="11"/>
      <c r="J15" s="11"/>
      <c r="K15" s="11"/>
      <c r="M15" s="30"/>
      <c r="N15" s="11"/>
      <c r="O15" s="11"/>
      <c r="P15" s="30"/>
      <c r="Q15" s="31"/>
      <c r="R15" s="31"/>
    </row>
    <row r="16" spans="1:18" ht="24" customHeight="1" x14ac:dyDescent="0.15">
      <c r="A16" s="100"/>
      <c r="B16" s="13"/>
      <c r="C16" s="37"/>
      <c r="D16" s="113"/>
      <c r="E16" s="113"/>
      <c r="F16" s="113"/>
      <c r="G16" s="11"/>
      <c r="H16" s="11"/>
      <c r="I16" s="11"/>
      <c r="J16" s="11"/>
      <c r="K16" s="11"/>
      <c r="M16" s="30"/>
      <c r="N16" s="11"/>
      <c r="O16" s="11"/>
      <c r="P16" s="30"/>
      <c r="Q16" s="31"/>
      <c r="R16" s="31"/>
    </row>
    <row r="17" spans="1:18" ht="24" customHeight="1" x14ac:dyDescent="0.15">
      <c r="A17" s="100"/>
      <c r="B17" s="13"/>
      <c r="C17" s="37"/>
      <c r="D17" s="113"/>
      <c r="E17" s="113"/>
      <c r="F17" s="113"/>
      <c r="G17" s="11"/>
      <c r="H17" s="11"/>
      <c r="I17" s="11"/>
      <c r="J17" s="11"/>
      <c r="K17" s="11"/>
      <c r="M17" s="30"/>
      <c r="N17" s="11"/>
      <c r="O17" s="11"/>
      <c r="P17" s="30"/>
      <c r="Q17" s="31"/>
      <c r="R17" s="31"/>
    </row>
    <row r="18" spans="1:18" ht="24" customHeight="1" x14ac:dyDescent="0.15">
      <c r="A18" s="100"/>
      <c r="B18" s="13"/>
      <c r="C18" s="37"/>
      <c r="D18" s="113"/>
      <c r="E18" s="113"/>
      <c r="F18" s="113"/>
      <c r="G18" s="11"/>
      <c r="H18" s="11"/>
      <c r="I18" s="11"/>
      <c r="J18" s="11"/>
      <c r="K18" s="11"/>
      <c r="M18" s="30"/>
      <c r="N18" s="11"/>
      <c r="O18" s="11"/>
      <c r="P18" s="30"/>
      <c r="Q18" s="31"/>
      <c r="R18" s="31"/>
    </row>
    <row r="19" spans="1:18" ht="24" customHeight="1" x14ac:dyDescent="0.15">
      <c r="A19" s="100"/>
      <c r="B19" s="13"/>
      <c r="C19" s="37"/>
      <c r="D19" s="113"/>
      <c r="E19" s="113"/>
      <c r="F19" s="113"/>
      <c r="G19" s="11"/>
      <c r="H19" s="11"/>
      <c r="I19" s="11"/>
      <c r="J19" s="11"/>
      <c r="K19" s="11"/>
      <c r="M19" s="30"/>
      <c r="N19" s="11"/>
      <c r="O19" s="11"/>
      <c r="P19" s="30"/>
      <c r="Q19" s="31"/>
      <c r="R19" s="31"/>
    </row>
    <row r="20" spans="1:18" ht="24" customHeight="1" x14ac:dyDescent="0.15">
      <c r="A20" s="100"/>
      <c r="B20" s="13"/>
      <c r="C20" s="37"/>
      <c r="D20" s="113"/>
      <c r="E20" s="113"/>
      <c r="F20" s="113"/>
      <c r="G20" s="11"/>
      <c r="H20" s="11"/>
      <c r="I20" s="11"/>
      <c r="J20" s="11"/>
      <c r="K20" s="11"/>
      <c r="M20" s="30"/>
      <c r="N20" s="11"/>
      <c r="O20" s="11"/>
      <c r="P20" s="30"/>
      <c r="Q20" s="31"/>
      <c r="R20" s="31"/>
    </row>
    <row r="21" spans="1:18" ht="24" customHeight="1" x14ac:dyDescent="0.15">
      <c r="A21" s="100"/>
      <c r="B21" s="13"/>
      <c r="C21" s="37"/>
      <c r="D21" s="113"/>
      <c r="E21" s="113"/>
      <c r="F21" s="113"/>
      <c r="G21" s="11"/>
      <c r="H21" s="11"/>
      <c r="I21" s="11"/>
      <c r="J21" s="11"/>
      <c r="K21" s="11"/>
      <c r="M21" s="30"/>
      <c r="N21" s="11"/>
      <c r="O21" s="11"/>
      <c r="P21" s="30"/>
      <c r="Q21" s="31"/>
      <c r="R21" s="31"/>
    </row>
    <row r="22" spans="1:18" ht="24" customHeight="1" x14ac:dyDescent="0.15">
      <c r="A22" s="100"/>
      <c r="B22" s="13"/>
      <c r="C22" s="37"/>
      <c r="D22" s="113"/>
      <c r="E22" s="113"/>
      <c r="F22" s="113"/>
      <c r="G22" s="11"/>
      <c r="H22" s="11"/>
      <c r="I22" s="11"/>
      <c r="J22" s="11"/>
      <c r="K22" s="11"/>
      <c r="M22" s="30"/>
      <c r="N22" s="11"/>
      <c r="O22" s="11"/>
      <c r="P22" s="30"/>
      <c r="Q22" s="31"/>
      <c r="R22" s="31"/>
    </row>
    <row r="23" spans="1:18" ht="24" customHeight="1" x14ac:dyDescent="0.15">
      <c r="A23" s="100"/>
      <c r="B23" s="13"/>
      <c r="C23" s="37"/>
      <c r="D23" s="113"/>
      <c r="E23" s="113"/>
      <c r="F23" s="113"/>
      <c r="G23" s="11"/>
      <c r="H23" s="11"/>
      <c r="I23" s="11"/>
      <c r="J23" s="11"/>
      <c r="K23" s="11"/>
      <c r="M23" s="30"/>
      <c r="N23" s="11"/>
      <c r="O23" s="11"/>
      <c r="P23" s="30"/>
      <c r="Q23" s="31"/>
      <c r="R23" s="31"/>
    </row>
    <row r="24" spans="1:18" ht="24" customHeight="1" x14ac:dyDescent="0.15">
      <c r="A24" s="11"/>
      <c r="B24" s="13"/>
      <c r="C24" s="37"/>
      <c r="D24" s="113"/>
      <c r="E24" s="113"/>
      <c r="F24" s="113"/>
      <c r="G24" s="11"/>
      <c r="H24" s="11"/>
      <c r="I24" s="11"/>
      <c r="J24" s="11"/>
      <c r="K24" s="11"/>
      <c r="M24" s="30" t="e">
        <f>H24/G24</f>
        <v>#DIV/0!</v>
      </c>
      <c r="N24" s="11">
        <v>4600</v>
      </c>
      <c r="O24" s="11">
        <v>4181</v>
      </c>
      <c r="P24" s="30">
        <f>O24/N24</f>
        <v>0.90891304347826085</v>
      </c>
      <c r="Q24" s="31"/>
      <c r="R24" s="31"/>
    </row>
    <row r="25" spans="1:18" ht="24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N25" s="32"/>
      <c r="O25" s="32"/>
    </row>
    <row r="26" spans="1:18" ht="24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N26" s="32"/>
      <c r="O26" s="3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A4" sqref="A4:A13"/>
    </sheetView>
  </sheetViews>
  <sheetFormatPr defaultRowHeight="24" customHeight="1" x14ac:dyDescent="0.15"/>
  <cols>
    <col min="1" max="1" width="12" style="25" customWidth="1"/>
    <col min="2" max="2" width="56.5546875" style="26" customWidth="1"/>
    <col min="3" max="3" width="9.5546875" style="25" customWidth="1"/>
    <col min="4" max="4" width="8.88671875" style="25" customWidth="1"/>
    <col min="5" max="5" width="9.21875" style="25" customWidth="1"/>
    <col min="6" max="6" width="10.5546875" style="27" customWidth="1"/>
    <col min="7" max="7" width="9.6640625" style="25" customWidth="1"/>
    <col min="8" max="8" width="12.6640625" style="28" customWidth="1"/>
    <col min="9" max="9" width="9.6640625" style="25" customWidth="1"/>
    <col min="10" max="10" width="10.5546875" style="24" customWidth="1"/>
    <col min="11" max="11" width="8.44140625" style="25" customWidth="1"/>
    <col min="12" max="12" width="9.88671875" style="14" bestFit="1" customWidth="1"/>
    <col min="13" max="16384" width="8.88671875" style="14"/>
  </cols>
  <sheetData>
    <row r="1" spans="1:12" ht="36" customHeight="1" x14ac:dyDescent="0.15">
      <c r="A1" s="7" t="s">
        <v>19</v>
      </c>
      <c r="B1" s="7"/>
      <c r="C1" s="7"/>
      <c r="D1" s="7"/>
      <c r="E1" s="7"/>
      <c r="F1" s="8"/>
      <c r="G1" s="7"/>
      <c r="H1" s="7"/>
      <c r="I1" s="7"/>
      <c r="J1" s="8"/>
      <c r="K1" s="7"/>
      <c r="L1" s="34"/>
    </row>
    <row r="2" spans="1:12" ht="25.5" customHeight="1" x14ac:dyDescent="0.15">
      <c r="A2" s="39" t="s">
        <v>90</v>
      </c>
      <c r="B2" s="38"/>
      <c r="C2" s="18"/>
      <c r="D2" s="20"/>
      <c r="E2" s="20"/>
      <c r="F2" s="22"/>
      <c r="G2" s="20"/>
      <c r="H2" s="23"/>
      <c r="I2" s="20"/>
      <c r="K2" s="22" t="s">
        <v>82</v>
      </c>
    </row>
    <row r="3" spans="1:12" ht="35.25" customHeight="1" x14ac:dyDescent="0.15">
      <c r="A3" s="9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0" t="s">
        <v>18</v>
      </c>
      <c r="G3" s="2" t="s">
        <v>21</v>
      </c>
      <c r="H3" s="2" t="s">
        <v>91</v>
      </c>
      <c r="I3" s="2" t="s">
        <v>22</v>
      </c>
      <c r="J3" s="10" t="s">
        <v>23</v>
      </c>
      <c r="K3" s="2" t="s">
        <v>1</v>
      </c>
    </row>
    <row r="4" spans="1:12" ht="24" customHeight="1" x14ac:dyDescent="0.15">
      <c r="A4" s="100" t="s">
        <v>131</v>
      </c>
      <c r="B4" s="122" t="s">
        <v>342</v>
      </c>
      <c r="C4" s="101" t="s">
        <v>104</v>
      </c>
      <c r="D4" s="112" t="s">
        <v>343</v>
      </c>
      <c r="E4" s="102">
        <v>47</v>
      </c>
      <c r="F4" s="103">
        <v>77208475</v>
      </c>
      <c r="G4" s="104">
        <v>0.88</v>
      </c>
      <c r="H4" s="35" t="s">
        <v>320</v>
      </c>
      <c r="I4" s="105" t="s">
        <v>320</v>
      </c>
      <c r="J4" s="100" t="s">
        <v>320</v>
      </c>
      <c r="K4" s="35" t="s">
        <v>344</v>
      </c>
      <c r="L4" s="156"/>
    </row>
    <row r="5" spans="1:12" s="96" customFormat="1" ht="24" customHeight="1" x14ac:dyDescent="0.15">
      <c r="A5" s="100" t="s">
        <v>131</v>
      </c>
      <c r="B5" s="107" t="s">
        <v>310</v>
      </c>
      <c r="C5" s="101" t="s">
        <v>104</v>
      </c>
      <c r="D5" s="112" t="s">
        <v>312</v>
      </c>
      <c r="E5" s="102">
        <v>41</v>
      </c>
      <c r="F5" s="103">
        <v>52332350</v>
      </c>
      <c r="G5" s="104">
        <v>0.87744999999999995</v>
      </c>
      <c r="H5" s="35" t="s">
        <v>345</v>
      </c>
      <c r="I5" s="105">
        <v>0.87948999999999999</v>
      </c>
      <c r="J5" s="100">
        <v>46026000</v>
      </c>
      <c r="K5" s="35"/>
      <c r="L5" s="106"/>
    </row>
    <row r="6" spans="1:12" s="96" customFormat="1" ht="24" customHeight="1" x14ac:dyDescent="0.15">
      <c r="A6" s="100" t="s">
        <v>131</v>
      </c>
      <c r="B6" s="107" t="s">
        <v>315</v>
      </c>
      <c r="C6" s="101" t="s">
        <v>316</v>
      </c>
      <c r="D6" s="112" t="s">
        <v>318</v>
      </c>
      <c r="E6" s="102">
        <v>1</v>
      </c>
      <c r="F6" s="103" t="s">
        <v>320</v>
      </c>
      <c r="G6" s="104" t="s">
        <v>320</v>
      </c>
      <c r="H6" s="35" t="s">
        <v>320</v>
      </c>
      <c r="I6" s="105" t="s">
        <v>320</v>
      </c>
      <c r="J6" s="100" t="s">
        <v>320</v>
      </c>
      <c r="K6" s="35" t="s">
        <v>346</v>
      </c>
      <c r="L6" s="106"/>
    </row>
    <row r="7" spans="1:12" s="96" customFormat="1" ht="24" customHeight="1" x14ac:dyDescent="0.15">
      <c r="A7" s="100" t="s">
        <v>131</v>
      </c>
      <c r="B7" s="107" t="s">
        <v>321</v>
      </c>
      <c r="C7" s="101" t="s">
        <v>322</v>
      </c>
      <c r="D7" s="112" t="s">
        <v>324</v>
      </c>
      <c r="E7" s="102">
        <v>988</v>
      </c>
      <c r="F7" s="103">
        <v>1142779000</v>
      </c>
      <c r="G7" s="105">
        <v>0.87995000000000001</v>
      </c>
      <c r="H7" s="35" t="s">
        <v>347</v>
      </c>
      <c r="I7" s="105">
        <v>0.87995000000000001</v>
      </c>
      <c r="J7" s="100">
        <v>1005593000</v>
      </c>
      <c r="K7" s="35" t="s">
        <v>348</v>
      </c>
      <c r="L7" s="106"/>
    </row>
    <row r="8" spans="1:12" s="96" customFormat="1" ht="24" customHeight="1" x14ac:dyDescent="0.15">
      <c r="A8" s="100" t="s">
        <v>131</v>
      </c>
      <c r="B8" s="107" t="s">
        <v>326</v>
      </c>
      <c r="C8" s="101" t="s">
        <v>322</v>
      </c>
      <c r="D8" s="112" t="s">
        <v>324</v>
      </c>
      <c r="E8" s="102">
        <v>617</v>
      </c>
      <c r="F8" s="103">
        <v>365717000</v>
      </c>
      <c r="G8" s="105">
        <v>0.87995000000000001</v>
      </c>
      <c r="H8" s="35" t="s">
        <v>349</v>
      </c>
      <c r="I8" s="105">
        <v>0.88031000000000004</v>
      </c>
      <c r="J8" s="100">
        <v>321944000</v>
      </c>
      <c r="K8" s="35" t="s">
        <v>348</v>
      </c>
      <c r="L8" s="106"/>
    </row>
    <row r="9" spans="1:12" s="96" customFormat="1" ht="24" customHeight="1" x14ac:dyDescent="0.15">
      <c r="A9" s="100" t="s">
        <v>131</v>
      </c>
      <c r="B9" s="107" t="s">
        <v>328</v>
      </c>
      <c r="C9" s="101" t="s">
        <v>322</v>
      </c>
      <c r="D9" s="112" t="s">
        <v>324</v>
      </c>
      <c r="E9" s="102">
        <v>592</v>
      </c>
      <c r="F9" s="103">
        <v>470167000</v>
      </c>
      <c r="G9" s="105">
        <v>0.87995000000000001</v>
      </c>
      <c r="H9" s="35" t="s">
        <v>350</v>
      </c>
      <c r="I9" s="105">
        <v>0.87995000000000001</v>
      </c>
      <c r="J9" s="100">
        <v>413724000</v>
      </c>
      <c r="K9" s="35" t="s">
        <v>348</v>
      </c>
      <c r="L9" s="106"/>
    </row>
    <row r="10" spans="1:12" s="96" customFormat="1" ht="24" customHeight="1" x14ac:dyDescent="0.15">
      <c r="A10" s="100" t="s">
        <v>131</v>
      </c>
      <c r="B10" s="107" t="s">
        <v>329</v>
      </c>
      <c r="C10" s="101" t="s">
        <v>322</v>
      </c>
      <c r="D10" s="112" t="s">
        <v>324</v>
      </c>
      <c r="E10" s="102">
        <v>1025</v>
      </c>
      <c r="F10" s="103">
        <v>1038923000</v>
      </c>
      <c r="G10" s="105">
        <v>0.87995000000000001</v>
      </c>
      <c r="H10" s="35" t="s">
        <v>351</v>
      </c>
      <c r="I10" s="105">
        <v>0.87997000000000003</v>
      </c>
      <c r="J10" s="100">
        <v>914222000</v>
      </c>
      <c r="K10" s="35" t="s">
        <v>348</v>
      </c>
      <c r="L10" s="106"/>
    </row>
    <row r="11" spans="1:12" s="96" customFormat="1" ht="24" customHeight="1" x14ac:dyDescent="0.15">
      <c r="A11" s="100" t="s">
        <v>131</v>
      </c>
      <c r="B11" s="107" t="s">
        <v>330</v>
      </c>
      <c r="C11" s="101" t="s">
        <v>322</v>
      </c>
      <c r="D11" s="112" t="s">
        <v>324</v>
      </c>
      <c r="E11" s="102">
        <v>1032</v>
      </c>
      <c r="F11" s="103">
        <v>1089158000</v>
      </c>
      <c r="G11" s="105">
        <v>0.87995000000000001</v>
      </c>
      <c r="H11" s="35" t="s">
        <v>352</v>
      </c>
      <c r="I11" s="105">
        <v>0.88005</v>
      </c>
      <c r="J11" s="100">
        <v>958518000</v>
      </c>
      <c r="K11" s="35" t="s">
        <v>348</v>
      </c>
      <c r="L11" s="106"/>
    </row>
    <row r="12" spans="1:12" s="96" customFormat="1" ht="24" customHeight="1" x14ac:dyDescent="0.15">
      <c r="A12" s="100" t="s">
        <v>131</v>
      </c>
      <c r="B12" s="107" t="s">
        <v>331</v>
      </c>
      <c r="C12" s="101" t="s">
        <v>322</v>
      </c>
      <c r="D12" s="112" t="s">
        <v>324</v>
      </c>
      <c r="E12" s="102">
        <v>787</v>
      </c>
      <c r="F12" s="103">
        <v>158001000</v>
      </c>
      <c r="G12" s="105">
        <v>0.87995000000000001</v>
      </c>
      <c r="H12" s="35" t="s">
        <v>353</v>
      </c>
      <c r="I12" s="105">
        <v>0.87995999999999996</v>
      </c>
      <c r="J12" s="100">
        <v>139035000</v>
      </c>
      <c r="K12" s="35" t="s">
        <v>348</v>
      </c>
      <c r="L12" s="106"/>
    </row>
    <row r="13" spans="1:12" s="96" customFormat="1" ht="24" customHeight="1" x14ac:dyDescent="0.15">
      <c r="A13" s="100" t="s">
        <v>131</v>
      </c>
      <c r="B13" s="107" t="s">
        <v>332</v>
      </c>
      <c r="C13" s="101" t="s">
        <v>333</v>
      </c>
      <c r="D13" s="112" t="s">
        <v>335</v>
      </c>
      <c r="E13" s="102" t="s">
        <v>320</v>
      </c>
      <c r="F13" s="103" t="s">
        <v>320</v>
      </c>
      <c r="G13" s="105" t="s">
        <v>320</v>
      </c>
      <c r="H13" s="35" t="s">
        <v>320</v>
      </c>
      <c r="I13" s="105" t="s">
        <v>320</v>
      </c>
      <c r="J13" s="100" t="s">
        <v>320</v>
      </c>
      <c r="K13" s="35" t="s">
        <v>354</v>
      </c>
      <c r="L13" s="106"/>
    </row>
    <row r="14" spans="1:12" s="96" customFormat="1" ht="24" customHeight="1" x14ac:dyDescent="0.15">
      <c r="A14" s="100"/>
      <c r="B14" s="64" t="s">
        <v>340</v>
      </c>
      <c r="C14" s="101"/>
      <c r="D14" s="112"/>
      <c r="E14" s="102"/>
      <c r="F14" s="103"/>
      <c r="G14" s="105"/>
      <c r="H14" s="35"/>
      <c r="I14" s="105"/>
      <c r="J14" s="100"/>
      <c r="K14" s="35"/>
      <c r="L14" s="106"/>
    </row>
    <row r="15" spans="1:12" s="96" customFormat="1" ht="24" customHeight="1" x14ac:dyDescent="0.15">
      <c r="A15" s="100"/>
      <c r="B15" s="107"/>
      <c r="C15" s="101"/>
      <c r="D15" s="112"/>
      <c r="E15" s="102"/>
      <c r="F15" s="103"/>
      <c r="G15" s="105"/>
      <c r="H15" s="35"/>
      <c r="I15" s="105"/>
      <c r="J15" s="100"/>
      <c r="K15" s="35"/>
      <c r="L15" s="106"/>
    </row>
    <row r="16" spans="1:12" s="96" customFormat="1" ht="24" customHeight="1" x14ac:dyDescent="0.15">
      <c r="A16" s="100"/>
      <c r="B16" s="107"/>
      <c r="C16" s="101"/>
      <c r="D16" s="112"/>
      <c r="E16" s="102"/>
      <c r="F16" s="103"/>
      <c r="G16" s="105"/>
      <c r="H16" s="35"/>
      <c r="I16" s="105"/>
      <c r="J16" s="100"/>
      <c r="K16" s="35"/>
      <c r="L16" s="106"/>
    </row>
    <row r="17" spans="1:12" s="96" customFormat="1" ht="24" customHeight="1" x14ac:dyDescent="0.15">
      <c r="A17" s="100"/>
      <c r="B17" s="107"/>
      <c r="C17" s="101"/>
      <c r="D17" s="112"/>
      <c r="E17" s="102"/>
      <c r="F17" s="103"/>
      <c r="G17" s="105"/>
      <c r="H17" s="35"/>
      <c r="I17" s="105"/>
      <c r="J17" s="100"/>
      <c r="K17" s="35"/>
      <c r="L17" s="106"/>
    </row>
    <row r="18" spans="1:12" s="96" customFormat="1" ht="24" customHeight="1" x14ac:dyDescent="0.15">
      <c r="A18" s="100"/>
      <c r="B18" s="107"/>
      <c r="C18" s="101"/>
      <c r="D18" s="112"/>
      <c r="E18" s="102"/>
      <c r="F18" s="103"/>
      <c r="G18" s="105"/>
      <c r="H18" s="35"/>
      <c r="I18" s="105"/>
      <c r="J18" s="100"/>
      <c r="K18" s="35"/>
      <c r="L18" s="106"/>
    </row>
    <row r="19" spans="1:12" s="96" customFormat="1" ht="24" customHeight="1" x14ac:dyDescent="0.15">
      <c r="A19" s="115"/>
      <c r="B19" s="116"/>
      <c r="C19" s="101"/>
      <c r="D19" s="117"/>
      <c r="E19" s="102"/>
      <c r="F19" s="103"/>
      <c r="G19" s="105"/>
      <c r="H19" s="35"/>
      <c r="I19" s="105"/>
      <c r="J19" s="100"/>
      <c r="K19" s="35"/>
      <c r="L19" s="106"/>
    </row>
    <row r="20" spans="1:12" s="96" customFormat="1" ht="24" customHeight="1" x14ac:dyDescent="0.15">
      <c r="A20" s="115"/>
      <c r="B20" s="116"/>
      <c r="C20" s="101"/>
      <c r="D20" s="117"/>
      <c r="E20" s="102"/>
      <c r="F20" s="103"/>
      <c r="G20" s="105"/>
      <c r="H20" s="35"/>
      <c r="I20" s="105"/>
      <c r="J20" s="100"/>
      <c r="K20" s="35"/>
      <c r="L20" s="106"/>
    </row>
    <row r="21" spans="1:12" s="96" customFormat="1" ht="24" customHeight="1" x14ac:dyDescent="0.15">
      <c r="A21" s="115"/>
      <c r="B21" s="116"/>
      <c r="C21" s="101"/>
      <c r="D21" s="117"/>
      <c r="E21" s="102"/>
      <c r="F21" s="103"/>
      <c r="G21" s="105"/>
      <c r="H21" s="35"/>
      <c r="I21" s="105"/>
      <c r="J21" s="100"/>
      <c r="K21" s="35"/>
      <c r="L21" s="10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4" activePane="bottomLeft" state="frozen"/>
      <selection activeCell="A3" sqref="A3:A4"/>
      <selection pane="bottomLeft" activeCell="B11" sqref="B11"/>
    </sheetView>
  </sheetViews>
  <sheetFormatPr defaultRowHeight="24" customHeight="1" x14ac:dyDescent="0.15"/>
  <cols>
    <col min="1" max="1" width="11.109375" style="68" customWidth="1"/>
    <col min="2" max="2" width="37.109375" style="68" customWidth="1"/>
    <col min="3" max="3" width="31.77734375" style="68" customWidth="1"/>
    <col min="4" max="9" width="9.33203125" style="68" customWidth="1"/>
    <col min="10" max="10" width="9.6640625" style="68" customWidth="1"/>
    <col min="11" max="11" width="4.88671875" style="74" customWidth="1"/>
    <col min="12" max="12" width="8.88671875" style="74"/>
    <col min="13" max="16384" width="8.88671875" style="42"/>
  </cols>
  <sheetData>
    <row r="1" spans="1:13" ht="36" customHeight="1" x14ac:dyDescent="0.1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86"/>
      <c r="L1" s="86"/>
      <c r="M1" s="87"/>
    </row>
    <row r="2" spans="1:13" ht="25.5" customHeight="1" thickBot="1" x14ac:dyDescent="0.2">
      <c r="A2" s="43" t="s">
        <v>90</v>
      </c>
      <c r="B2" s="189"/>
      <c r="C2" s="189"/>
      <c r="D2" s="189"/>
      <c r="E2" s="190"/>
      <c r="F2" s="190"/>
      <c r="G2" s="190"/>
      <c r="H2" s="190"/>
      <c r="I2" s="42"/>
      <c r="J2" s="163" t="s">
        <v>83</v>
      </c>
    </row>
    <row r="3" spans="1:13" ht="35.25" customHeight="1" x14ac:dyDescent="0.15">
      <c r="A3" s="191" t="s">
        <v>3</v>
      </c>
      <c r="B3" s="192" t="s">
        <v>4</v>
      </c>
      <c r="C3" s="192" t="s">
        <v>25</v>
      </c>
      <c r="D3" s="193" t="s">
        <v>12</v>
      </c>
      <c r="E3" s="192" t="s">
        <v>13</v>
      </c>
      <c r="F3" s="192" t="s">
        <v>14</v>
      </c>
      <c r="G3" s="192" t="s">
        <v>15</v>
      </c>
      <c r="H3" s="194" t="s">
        <v>53</v>
      </c>
      <c r="I3" s="192" t="s">
        <v>24</v>
      </c>
      <c r="J3" s="195" t="s">
        <v>16</v>
      </c>
    </row>
    <row r="4" spans="1:13" s="88" customFormat="1" ht="24" customHeight="1" x14ac:dyDescent="0.15">
      <c r="A4" s="196"/>
      <c r="B4" s="161" t="s">
        <v>132</v>
      </c>
      <c r="C4" s="141"/>
      <c r="D4" s="142"/>
      <c r="E4" s="143"/>
      <c r="F4" s="143"/>
      <c r="G4" s="144"/>
      <c r="H4" s="145"/>
      <c r="I4" s="139"/>
      <c r="J4" s="197"/>
      <c r="K4" s="85"/>
      <c r="L4" s="85"/>
    </row>
    <row r="5" spans="1:13" s="88" customFormat="1" ht="24" customHeight="1" x14ac:dyDescent="0.15">
      <c r="A5" s="196"/>
      <c r="B5" s="140"/>
      <c r="C5" s="141"/>
      <c r="D5" s="142"/>
      <c r="E5" s="143"/>
      <c r="F5" s="143"/>
      <c r="G5" s="144"/>
      <c r="H5" s="145"/>
      <c r="I5" s="139"/>
      <c r="J5" s="197"/>
      <c r="K5" s="85"/>
      <c r="L5" s="85"/>
    </row>
    <row r="6" spans="1:13" ht="24" customHeight="1" x14ac:dyDescent="0.15">
      <c r="A6" s="196"/>
      <c r="B6" s="146"/>
      <c r="C6" s="147"/>
      <c r="D6" s="148"/>
      <c r="E6" s="149"/>
      <c r="F6" s="149"/>
      <c r="G6" s="144"/>
      <c r="H6" s="145"/>
      <c r="I6" s="145"/>
      <c r="J6" s="198"/>
    </row>
    <row r="7" spans="1:13" s="88" customFormat="1" ht="24" customHeight="1" x14ac:dyDescent="0.15">
      <c r="A7" s="196"/>
      <c r="B7" s="140"/>
      <c r="C7" s="141"/>
      <c r="D7" s="142"/>
      <c r="E7" s="143"/>
      <c r="F7" s="143"/>
      <c r="G7" s="144"/>
      <c r="H7" s="145"/>
      <c r="I7" s="139"/>
      <c r="J7" s="197"/>
      <c r="K7" s="85"/>
      <c r="L7" s="85"/>
    </row>
    <row r="8" spans="1:13" ht="24" customHeight="1" x14ac:dyDescent="0.15">
      <c r="A8" s="196"/>
      <c r="B8" s="161"/>
      <c r="C8" s="141"/>
      <c r="D8" s="142"/>
      <c r="E8" s="143"/>
      <c r="F8" s="143"/>
      <c r="G8" s="144"/>
      <c r="H8" s="145"/>
      <c r="I8" s="145"/>
      <c r="J8" s="198"/>
    </row>
    <row r="9" spans="1:13" ht="24" customHeight="1" x14ac:dyDescent="0.15">
      <c r="A9" s="196"/>
      <c r="B9" s="125"/>
      <c r="C9" s="150"/>
      <c r="D9" s="151"/>
      <c r="E9" s="152"/>
      <c r="F9" s="153"/>
      <c r="G9" s="144"/>
      <c r="H9" s="145"/>
      <c r="I9" s="145"/>
      <c r="J9" s="198"/>
    </row>
    <row r="10" spans="1:13" ht="24" customHeight="1" x14ac:dyDescent="0.15">
      <c r="A10" s="196"/>
      <c r="B10" s="125"/>
      <c r="C10" s="150"/>
      <c r="D10" s="151"/>
      <c r="E10" s="152"/>
      <c r="F10" s="153"/>
      <c r="G10" s="144"/>
      <c r="H10" s="145"/>
      <c r="I10" s="145"/>
      <c r="J10" s="198"/>
    </row>
    <row r="11" spans="1:13" ht="24" customHeight="1" x14ac:dyDescent="0.15">
      <c r="A11" s="196"/>
      <c r="B11" s="125"/>
      <c r="C11" s="150"/>
      <c r="D11" s="151"/>
      <c r="E11" s="152"/>
      <c r="F11" s="153"/>
      <c r="G11" s="144"/>
      <c r="H11" s="145"/>
      <c r="I11" s="145"/>
      <c r="J11" s="198"/>
    </row>
    <row r="12" spans="1:13" ht="24" customHeight="1" x14ac:dyDescent="0.15">
      <c r="A12" s="196"/>
      <c r="B12" s="125"/>
      <c r="C12" s="150"/>
      <c r="D12" s="151"/>
      <c r="E12" s="152"/>
      <c r="F12" s="153"/>
      <c r="G12" s="144"/>
      <c r="H12" s="145"/>
      <c r="I12" s="145"/>
      <c r="J12" s="198"/>
    </row>
    <row r="13" spans="1:13" ht="24" customHeight="1" x14ac:dyDescent="0.15">
      <c r="A13" s="196"/>
      <c r="B13" s="140"/>
      <c r="C13" s="141"/>
      <c r="D13" s="142"/>
      <c r="E13" s="143"/>
      <c r="F13" s="143"/>
      <c r="G13" s="144"/>
      <c r="H13" s="145"/>
      <c r="I13" s="145"/>
      <c r="J13" s="198"/>
    </row>
    <row r="14" spans="1:13" ht="24" customHeight="1" x14ac:dyDescent="0.15">
      <c r="A14" s="196"/>
      <c r="B14" s="140"/>
      <c r="C14" s="141"/>
      <c r="D14" s="142"/>
      <c r="E14" s="143"/>
      <c r="F14" s="143"/>
      <c r="G14" s="144"/>
      <c r="H14" s="145"/>
      <c r="I14" s="145"/>
      <c r="J14" s="198"/>
    </row>
    <row r="15" spans="1:13" ht="24" customHeight="1" x14ac:dyDescent="0.15">
      <c r="A15" s="196"/>
      <c r="B15" s="146"/>
      <c r="C15" s="147"/>
      <c r="D15" s="148"/>
      <c r="E15" s="149"/>
      <c r="F15" s="149"/>
      <c r="G15" s="144"/>
      <c r="H15" s="145"/>
      <c r="I15" s="145"/>
      <c r="J15" s="198"/>
    </row>
    <row r="16" spans="1:13" ht="24" customHeight="1" x14ac:dyDescent="0.15">
      <c r="A16" s="199"/>
      <c r="B16" s="140"/>
      <c r="C16" s="141"/>
      <c r="D16" s="142"/>
      <c r="E16" s="143"/>
      <c r="F16" s="143"/>
      <c r="G16" s="77"/>
      <c r="H16" s="89"/>
      <c r="I16" s="89"/>
      <c r="J16" s="198"/>
    </row>
    <row r="17" spans="1:10" ht="24" customHeight="1" x14ac:dyDescent="0.15">
      <c r="A17" s="199"/>
      <c r="B17" s="140"/>
      <c r="C17" s="141"/>
      <c r="D17" s="142"/>
      <c r="E17" s="143"/>
      <c r="F17" s="143"/>
      <c r="G17" s="77"/>
      <c r="H17" s="89"/>
      <c r="I17" s="89"/>
      <c r="J17" s="198"/>
    </row>
    <row r="18" spans="1:10" ht="24" customHeight="1" x14ac:dyDescent="0.15">
      <c r="A18" s="199"/>
      <c r="B18" s="76"/>
      <c r="C18" s="5"/>
      <c r="D18" s="78"/>
      <c r="E18" s="108"/>
      <c r="F18" s="109"/>
      <c r="G18" s="77"/>
      <c r="H18" s="89"/>
      <c r="I18" s="89"/>
      <c r="J18" s="198"/>
    </row>
    <row r="19" spans="1:10" ht="24" customHeight="1" x14ac:dyDescent="0.15">
      <c r="A19" s="199"/>
      <c r="B19" s="76"/>
      <c r="C19" s="5"/>
      <c r="D19" s="78"/>
      <c r="E19" s="108"/>
      <c r="F19" s="109"/>
      <c r="G19" s="77"/>
      <c r="H19" s="89"/>
      <c r="I19" s="89"/>
      <c r="J19" s="198"/>
    </row>
    <row r="20" spans="1:10" ht="24" customHeight="1" x14ac:dyDescent="0.15">
      <c r="A20" s="199"/>
      <c r="B20" s="76"/>
      <c r="C20" s="5"/>
      <c r="D20" s="78"/>
      <c r="E20" s="108"/>
      <c r="F20" s="109"/>
      <c r="G20" s="77"/>
      <c r="H20" s="89"/>
      <c r="I20" s="89"/>
      <c r="J20" s="198"/>
    </row>
    <row r="21" spans="1:10" ht="24" customHeight="1" x14ac:dyDescent="0.15">
      <c r="A21" s="199"/>
      <c r="B21" s="76"/>
      <c r="C21" s="5"/>
      <c r="D21" s="78"/>
      <c r="E21" s="108"/>
      <c r="F21" s="109"/>
      <c r="G21" s="77"/>
      <c r="H21" s="89"/>
      <c r="I21" s="89"/>
      <c r="J21" s="198"/>
    </row>
    <row r="22" spans="1:10" ht="24" customHeight="1" thickBot="1" x14ac:dyDescent="0.2">
      <c r="A22" s="200"/>
      <c r="B22" s="201"/>
      <c r="C22" s="202"/>
      <c r="D22" s="203"/>
      <c r="E22" s="204"/>
      <c r="F22" s="205"/>
      <c r="G22" s="206"/>
      <c r="H22" s="206"/>
      <c r="I22" s="206"/>
      <c r="J22" s="207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>
      <pane ySplit="3" topLeftCell="A15" activePane="bottomLeft" state="frozen"/>
      <selection activeCell="A3" sqref="A3:A4"/>
      <selection pane="bottomLeft" activeCell="A9" sqref="A9:A31"/>
    </sheetView>
  </sheetViews>
  <sheetFormatPr defaultRowHeight="24" customHeight="1" x14ac:dyDescent="0.15"/>
  <cols>
    <col min="1" max="1" width="11.109375" style="68" customWidth="1"/>
    <col min="2" max="2" width="37.109375" style="70" customWidth="1"/>
    <col min="3" max="3" width="31.77734375" style="71" customWidth="1"/>
    <col min="4" max="4" width="9.33203125" style="389" customWidth="1"/>
    <col min="5" max="8" width="9.33203125" style="390" customWidth="1"/>
    <col min="9" max="9" width="9.33203125" style="68" customWidth="1"/>
    <col min="10" max="10" width="8.88671875" style="73" customWidth="1"/>
    <col min="11" max="11" width="10.109375" style="73" hidden="1" customWidth="1"/>
    <col min="12" max="12" width="8.88671875" style="111" hidden="1" customWidth="1"/>
    <col min="13" max="14" width="8.88671875" style="73" hidden="1" customWidth="1"/>
    <col min="15" max="15" width="8.88671875" style="73" customWidth="1"/>
    <col min="16" max="16384" width="8.88671875" style="73"/>
  </cols>
  <sheetData>
    <row r="1" spans="1:12" ht="36" customHeight="1" x14ac:dyDescent="0.15">
      <c r="A1" s="66" t="s">
        <v>17</v>
      </c>
      <c r="B1" s="66"/>
      <c r="C1" s="66"/>
      <c r="D1" s="365"/>
      <c r="E1" s="365"/>
      <c r="F1" s="365"/>
      <c r="G1" s="365"/>
      <c r="H1" s="365"/>
      <c r="I1" s="66"/>
      <c r="J1" s="72"/>
    </row>
    <row r="2" spans="1:12" ht="25.5" customHeight="1" x14ac:dyDescent="0.15">
      <c r="A2" s="43" t="s">
        <v>90</v>
      </c>
      <c r="B2" s="69"/>
      <c r="C2" s="69"/>
      <c r="D2" s="366"/>
      <c r="E2" s="366"/>
      <c r="F2" s="366"/>
      <c r="G2" s="366"/>
      <c r="H2" s="366"/>
      <c r="I2" s="67" t="s">
        <v>584</v>
      </c>
    </row>
    <row r="3" spans="1:12" ht="35.25" customHeight="1" x14ac:dyDescent="0.15">
      <c r="A3" s="1" t="s">
        <v>116</v>
      </c>
      <c r="B3" s="2" t="s">
        <v>4</v>
      </c>
      <c r="C3" s="1" t="s">
        <v>62</v>
      </c>
      <c r="D3" s="367" t="s">
        <v>63</v>
      </c>
      <c r="E3" s="367" t="s">
        <v>67</v>
      </c>
      <c r="F3" s="367" t="s">
        <v>64</v>
      </c>
      <c r="G3" s="367" t="s">
        <v>65</v>
      </c>
      <c r="H3" s="367" t="s">
        <v>66</v>
      </c>
      <c r="I3" s="54" t="s">
        <v>100</v>
      </c>
      <c r="J3" s="74"/>
    </row>
    <row r="4" spans="1:12" s="85" customFormat="1" ht="24" hidden="1" customHeight="1" x14ac:dyDescent="0.15">
      <c r="A4" s="81" t="s">
        <v>117</v>
      </c>
      <c r="B4" s="80" t="s">
        <v>98</v>
      </c>
      <c r="C4" s="80" t="s">
        <v>99</v>
      </c>
      <c r="D4" s="368">
        <v>405000000</v>
      </c>
      <c r="E4" s="369">
        <v>283500000</v>
      </c>
      <c r="F4" s="370"/>
      <c r="G4" s="369"/>
      <c r="H4" s="369">
        <f>SUM(E4:G4)</f>
        <v>283500000</v>
      </c>
      <c r="I4" s="110" t="s">
        <v>101</v>
      </c>
      <c r="J4" s="84"/>
      <c r="K4" s="84">
        <f t="shared" ref="K4:K36" si="0">D4-H4</f>
        <v>121500000</v>
      </c>
      <c r="L4" s="119"/>
    </row>
    <row r="5" spans="1:12" s="85" customFormat="1" ht="24" hidden="1" customHeight="1" x14ac:dyDescent="0.15">
      <c r="A5" s="81" t="s">
        <v>117</v>
      </c>
      <c r="B5" s="79" t="s">
        <v>103</v>
      </c>
      <c r="C5" s="80" t="s">
        <v>97</v>
      </c>
      <c r="D5" s="371">
        <v>11400000</v>
      </c>
      <c r="E5" s="372"/>
      <c r="F5" s="373">
        <f>950000*2</f>
        <v>1900000</v>
      </c>
      <c r="G5" s="372"/>
      <c r="H5" s="369">
        <f t="shared" ref="H5:H36" si="1">SUM(E5:G5)</f>
        <v>1900000</v>
      </c>
      <c r="I5" s="110" t="s">
        <v>115</v>
      </c>
      <c r="J5" s="84"/>
      <c r="K5" s="84">
        <f t="shared" si="0"/>
        <v>9500000</v>
      </c>
      <c r="L5" s="119"/>
    </row>
    <row r="6" spans="1:12" s="85" customFormat="1" ht="24" hidden="1" customHeight="1" x14ac:dyDescent="0.15">
      <c r="A6" s="81" t="s">
        <v>102</v>
      </c>
      <c r="B6" s="79" t="s">
        <v>106</v>
      </c>
      <c r="C6" s="114" t="s">
        <v>105</v>
      </c>
      <c r="D6" s="368">
        <v>127267800</v>
      </c>
      <c r="E6" s="369"/>
      <c r="F6" s="370"/>
      <c r="G6" s="369"/>
      <c r="H6" s="369">
        <f t="shared" si="1"/>
        <v>0</v>
      </c>
      <c r="I6" s="110" t="s">
        <v>119</v>
      </c>
      <c r="J6" s="84"/>
      <c r="K6" s="84">
        <f t="shared" si="0"/>
        <v>127267800</v>
      </c>
      <c r="L6" s="118"/>
    </row>
    <row r="7" spans="1:12" s="85" customFormat="1" ht="24" hidden="1" customHeight="1" x14ac:dyDescent="0.15">
      <c r="A7" s="81" t="s">
        <v>102</v>
      </c>
      <c r="B7" s="79" t="s">
        <v>107</v>
      </c>
      <c r="C7" s="114" t="s">
        <v>96</v>
      </c>
      <c r="D7" s="368">
        <v>3600000</v>
      </c>
      <c r="E7" s="369"/>
      <c r="F7" s="370"/>
      <c r="G7" s="369"/>
      <c r="H7" s="369">
        <f t="shared" si="1"/>
        <v>0</v>
      </c>
      <c r="I7" s="110" t="s">
        <v>120</v>
      </c>
      <c r="J7" s="84"/>
      <c r="K7" s="84">
        <f t="shared" si="0"/>
        <v>3600000</v>
      </c>
      <c r="L7" s="118"/>
    </row>
    <row r="8" spans="1:12" s="85" customFormat="1" ht="24" hidden="1" customHeight="1" x14ac:dyDescent="0.15">
      <c r="A8" s="81" t="s">
        <v>102</v>
      </c>
      <c r="B8" s="79" t="s">
        <v>108</v>
      </c>
      <c r="C8" s="114" t="s">
        <v>114</v>
      </c>
      <c r="D8" s="368">
        <v>3600000</v>
      </c>
      <c r="E8" s="369"/>
      <c r="F8" s="370"/>
      <c r="G8" s="369"/>
      <c r="H8" s="369">
        <f t="shared" si="1"/>
        <v>0</v>
      </c>
      <c r="I8" s="110" t="s">
        <v>121</v>
      </c>
      <c r="J8" s="84"/>
      <c r="K8" s="84">
        <f t="shared" si="0"/>
        <v>3600000</v>
      </c>
      <c r="L8" s="118"/>
    </row>
    <row r="9" spans="1:12" s="74" customFormat="1" ht="24" customHeight="1" x14ac:dyDescent="0.15">
      <c r="A9" s="35" t="s">
        <v>102</v>
      </c>
      <c r="B9" s="65" t="s">
        <v>109</v>
      </c>
      <c r="C9" s="155" t="s">
        <v>95</v>
      </c>
      <c r="D9" s="52">
        <v>7101600</v>
      </c>
      <c r="E9" s="374"/>
      <c r="F9" s="375">
        <f>591800</f>
        <v>591800</v>
      </c>
      <c r="G9" s="374"/>
      <c r="H9" s="374">
        <f t="shared" si="1"/>
        <v>591800</v>
      </c>
      <c r="I9" s="82" t="s">
        <v>121</v>
      </c>
      <c r="J9" s="75"/>
      <c r="K9" s="75">
        <f t="shared" si="0"/>
        <v>6509800</v>
      </c>
      <c r="L9" s="120"/>
    </row>
    <row r="10" spans="1:12" s="74" customFormat="1" ht="24" customHeight="1" x14ac:dyDescent="0.15">
      <c r="A10" s="35" t="s">
        <v>102</v>
      </c>
      <c r="B10" s="65" t="s">
        <v>110</v>
      </c>
      <c r="C10" s="155" t="s">
        <v>95</v>
      </c>
      <c r="D10" s="52">
        <v>3020400</v>
      </c>
      <c r="E10" s="374"/>
      <c r="F10" s="375">
        <f>250070</f>
        <v>250070</v>
      </c>
      <c r="G10" s="374"/>
      <c r="H10" s="374">
        <f t="shared" si="1"/>
        <v>250070</v>
      </c>
      <c r="I10" s="82" t="s">
        <v>121</v>
      </c>
      <c r="J10" s="75"/>
      <c r="K10" s="75">
        <f t="shared" si="0"/>
        <v>2770330</v>
      </c>
      <c r="L10" s="120"/>
    </row>
    <row r="11" spans="1:12" s="74" customFormat="1" ht="24" customHeight="1" x14ac:dyDescent="0.15">
      <c r="A11" s="35" t="s">
        <v>102</v>
      </c>
      <c r="B11" s="65" t="s">
        <v>111</v>
      </c>
      <c r="C11" s="155" t="s">
        <v>95</v>
      </c>
      <c r="D11" s="52">
        <v>6954000</v>
      </c>
      <c r="E11" s="374"/>
      <c r="F11" s="375">
        <f>579490</f>
        <v>579490</v>
      </c>
      <c r="G11" s="374"/>
      <c r="H11" s="374">
        <f t="shared" si="1"/>
        <v>579490</v>
      </c>
      <c r="I11" s="82" t="s">
        <v>121</v>
      </c>
      <c r="J11" s="75"/>
      <c r="K11" s="75">
        <f t="shared" si="0"/>
        <v>6374510</v>
      </c>
      <c r="L11" s="120"/>
    </row>
    <row r="12" spans="1:12" s="74" customFormat="1" ht="24" customHeight="1" x14ac:dyDescent="0.15">
      <c r="A12" s="35" t="s">
        <v>102</v>
      </c>
      <c r="B12" s="65" t="s">
        <v>112</v>
      </c>
      <c r="C12" s="155" t="s">
        <v>95</v>
      </c>
      <c r="D12" s="52">
        <v>2719200</v>
      </c>
      <c r="E12" s="374"/>
      <c r="F12" s="375">
        <f>226600</f>
        <v>226600</v>
      </c>
      <c r="G12" s="374"/>
      <c r="H12" s="374">
        <f t="shared" si="1"/>
        <v>226600</v>
      </c>
      <c r="I12" s="82" t="s">
        <v>121</v>
      </c>
      <c r="J12" s="75"/>
      <c r="K12" s="75">
        <f t="shared" si="0"/>
        <v>2492600</v>
      </c>
      <c r="L12" s="120"/>
    </row>
    <row r="13" spans="1:12" s="74" customFormat="1" ht="24" customHeight="1" x14ac:dyDescent="0.15">
      <c r="A13" s="35" t="s">
        <v>102</v>
      </c>
      <c r="B13" s="65" t="s">
        <v>113</v>
      </c>
      <c r="C13" s="155" t="s">
        <v>95</v>
      </c>
      <c r="D13" s="52">
        <v>7601880</v>
      </c>
      <c r="E13" s="374"/>
      <c r="F13" s="375">
        <f>633490</f>
        <v>633490</v>
      </c>
      <c r="G13" s="374"/>
      <c r="H13" s="374">
        <f t="shared" si="1"/>
        <v>633490</v>
      </c>
      <c r="I13" s="82" t="s">
        <v>121</v>
      </c>
      <c r="J13" s="75"/>
      <c r="K13" s="75">
        <f t="shared" si="0"/>
        <v>6968390</v>
      </c>
      <c r="L13" s="120"/>
    </row>
    <row r="14" spans="1:12" s="85" customFormat="1" ht="24" customHeight="1" x14ac:dyDescent="0.15">
      <c r="A14" s="208" t="s">
        <v>129</v>
      </c>
      <c r="B14" s="209" t="s">
        <v>127</v>
      </c>
      <c r="C14" s="210" t="s">
        <v>128</v>
      </c>
      <c r="D14" s="376">
        <v>5400000</v>
      </c>
      <c r="E14" s="377"/>
      <c r="F14" s="378">
        <v>450000</v>
      </c>
      <c r="G14" s="377"/>
      <c r="H14" s="376">
        <v>450000</v>
      </c>
      <c r="I14" s="354" t="s">
        <v>115</v>
      </c>
      <c r="J14" s="84"/>
      <c r="K14" s="84">
        <f t="shared" si="0"/>
        <v>4950000</v>
      </c>
      <c r="L14" s="118"/>
    </row>
    <row r="15" spans="1:12" s="359" customFormat="1" ht="24" customHeight="1" x14ac:dyDescent="0.25">
      <c r="A15" s="212" t="s">
        <v>554</v>
      </c>
      <c r="B15" s="211" t="s">
        <v>555</v>
      </c>
      <c r="C15" s="211" t="s">
        <v>571</v>
      </c>
      <c r="D15" s="379">
        <v>8520960</v>
      </c>
      <c r="E15" s="380"/>
      <c r="F15" s="381"/>
      <c r="G15" s="380"/>
      <c r="H15" s="379">
        <v>8520960</v>
      </c>
      <c r="I15" s="154"/>
      <c r="J15" s="357"/>
      <c r="K15" s="357">
        <f t="shared" si="0"/>
        <v>0</v>
      </c>
      <c r="L15" s="358"/>
    </row>
    <row r="16" spans="1:12" s="359" customFormat="1" ht="24" customHeight="1" x14ac:dyDescent="0.25">
      <c r="A16" s="212" t="s">
        <v>552</v>
      </c>
      <c r="B16" s="211" t="s">
        <v>556</v>
      </c>
      <c r="C16" s="211" t="s">
        <v>571</v>
      </c>
      <c r="D16" s="379">
        <v>2415000</v>
      </c>
      <c r="E16" s="380"/>
      <c r="F16" s="381"/>
      <c r="G16" s="380"/>
      <c r="H16" s="379">
        <v>2415000</v>
      </c>
      <c r="I16" s="154"/>
      <c r="J16" s="357"/>
      <c r="K16" s="357">
        <f t="shared" si="0"/>
        <v>0</v>
      </c>
      <c r="L16" s="358"/>
    </row>
    <row r="17" spans="1:12" s="359" customFormat="1" ht="24" customHeight="1" x14ac:dyDescent="0.25">
      <c r="A17" s="212" t="s">
        <v>553</v>
      </c>
      <c r="B17" s="211" t="s">
        <v>557</v>
      </c>
      <c r="C17" s="211" t="s">
        <v>572</v>
      </c>
      <c r="D17" s="379">
        <v>3600000</v>
      </c>
      <c r="E17" s="380"/>
      <c r="F17" s="381"/>
      <c r="G17" s="380"/>
      <c r="H17" s="379">
        <v>3600000</v>
      </c>
      <c r="I17" s="154"/>
      <c r="J17" s="357"/>
      <c r="K17" s="357">
        <f t="shared" si="0"/>
        <v>0</v>
      </c>
      <c r="L17" s="358"/>
    </row>
    <row r="18" spans="1:12" s="359" customFormat="1" ht="24" customHeight="1" x14ac:dyDescent="0.25">
      <c r="A18" s="212" t="s">
        <v>141</v>
      </c>
      <c r="B18" s="211" t="s">
        <v>558</v>
      </c>
      <c r="C18" s="211" t="s">
        <v>573</v>
      </c>
      <c r="D18" s="379">
        <v>6710000</v>
      </c>
      <c r="E18" s="380"/>
      <c r="F18" s="381"/>
      <c r="G18" s="380"/>
      <c r="H18" s="379">
        <v>6710000</v>
      </c>
      <c r="I18" s="154"/>
      <c r="J18" s="357"/>
      <c r="K18" s="357"/>
      <c r="L18" s="358"/>
    </row>
    <row r="19" spans="1:12" s="362" customFormat="1" ht="24" customHeight="1" x14ac:dyDescent="0.25">
      <c r="A19" s="212" t="s">
        <v>553</v>
      </c>
      <c r="B19" s="211" t="s">
        <v>559</v>
      </c>
      <c r="C19" s="211" t="s">
        <v>574</v>
      </c>
      <c r="D19" s="379">
        <v>3300000</v>
      </c>
      <c r="E19" s="382"/>
      <c r="F19" s="383"/>
      <c r="G19" s="382"/>
      <c r="H19" s="379">
        <v>3300000</v>
      </c>
      <c r="I19" s="134"/>
      <c r="J19" s="360"/>
      <c r="K19" s="360"/>
      <c r="L19" s="361"/>
    </row>
    <row r="20" spans="1:12" s="359" customFormat="1" ht="24" customHeight="1" x14ac:dyDescent="0.25">
      <c r="A20" s="212" t="s">
        <v>553</v>
      </c>
      <c r="B20" s="211" t="s">
        <v>560</v>
      </c>
      <c r="C20" s="211" t="s">
        <v>575</v>
      </c>
      <c r="D20" s="379">
        <v>2100000</v>
      </c>
      <c r="E20" s="384"/>
      <c r="F20" s="385"/>
      <c r="G20" s="384"/>
      <c r="H20" s="379">
        <v>2100000</v>
      </c>
      <c r="I20" s="353"/>
      <c r="J20" s="357"/>
      <c r="K20" s="357">
        <f t="shared" si="0"/>
        <v>0</v>
      </c>
      <c r="L20" s="363"/>
    </row>
    <row r="21" spans="1:12" s="362" customFormat="1" ht="24" customHeight="1" x14ac:dyDescent="0.25">
      <c r="A21" s="212" t="s">
        <v>140</v>
      </c>
      <c r="B21" s="211" t="s">
        <v>561</v>
      </c>
      <c r="C21" s="211" t="s">
        <v>576</v>
      </c>
      <c r="D21" s="379">
        <v>9000000</v>
      </c>
      <c r="E21" s="382"/>
      <c r="F21" s="383"/>
      <c r="G21" s="382"/>
      <c r="H21" s="379">
        <v>9000000</v>
      </c>
      <c r="I21" s="134"/>
      <c r="J21" s="360"/>
      <c r="K21" s="360">
        <f t="shared" si="0"/>
        <v>0</v>
      </c>
      <c r="L21" s="364" t="s">
        <v>118</v>
      </c>
    </row>
    <row r="22" spans="1:12" s="359" customFormat="1" ht="24" customHeight="1" x14ac:dyDescent="0.25">
      <c r="A22" s="212" t="s">
        <v>142</v>
      </c>
      <c r="B22" s="211" t="s">
        <v>562</v>
      </c>
      <c r="C22" s="211" t="s">
        <v>139</v>
      </c>
      <c r="D22" s="379">
        <v>5918000</v>
      </c>
      <c r="E22" s="384"/>
      <c r="F22" s="385"/>
      <c r="G22" s="384"/>
      <c r="H22" s="379">
        <v>5918000</v>
      </c>
      <c r="I22" s="353"/>
      <c r="J22" s="357"/>
      <c r="K22" s="357">
        <f t="shared" si="0"/>
        <v>0</v>
      </c>
      <c r="L22" s="363"/>
    </row>
    <row r="23" spans="1:12" s="359" customFormat="1" ht="24" customHeight="1" x14ac:dyDescent="0.25">
      <c r="A23" s="212" t="s">
        <v>141</v>
      </c>
      <c r="B23" s="211" t="s">
        <v>563</v>
      </c>
      <c r="C23" s="211" t="s">
        <v>577</v>
      </c>
      <c r="D23" s="379">
        <v>6930000</v>
      </c>
      <c r="E23" s="384"/>
      <c r="F23" s="385"/>
      <c r="G23" s="384"/>
      <c r="H23" s="379">
        <v>6930000</v>
      </c>
      <c r="I23" s="353"/>
      <c r="J23" s="357"/>
      <c r="K23" s="357">
        <f t="shared" si="0"/>
        <v>0</v>
      </c>
      <c r="L23" s="363"/>
    </row>
    <row r="24" spans="1:12" s="359" customFormat="1" ht="24" customHeight="1" x14ac:dyDescent="0.25">
      <c r="A24" s="212" t="s">
        <v>141</v>
      </c>
      <c r="B24" s="211" t="s">
        <v>563</v>
      </c>
      <c r="C24" s="211" t="s">
        <v>578</v>
      </c>
      <c r="D24" s="379">
        <v>6380000</v>
      </c>
      <c r="E24" s="384"/>
      <c r="F24" s="385"/>
      <c r="G24" s="384"/>
      <c r="H24" s="379">
        <v>6380000</v>
      </c>
      <c r="I24" s="353"/>
      <c r="J24" s="357"/>
      <c r="K24" s="357">
        <f t="shared" si="0"/>
        <v>0</v>
      </c>
      <c r="L24" s="363"/>
    </row>
    <row r="25" spans="1:12" s="362" customFormat="1" ht="24" customHeight="1" x14ac:dyDescent="0.25">
      <c r="A25" s="212" t="s">
        <v>553</v>
      </c>
      <c r="B25" s="211" t="s">
        <v>564</v>
      </c>
      <c r="C25" s="211" t="s">
        <v>579</v>
      </c>
      <c r="D25" s="379">
        <v>2900000</v>
      </c>
      <c r="E25" s="382"/>
      <c r="F25" s="383"/>
      <c r="G25" s="382"/>
      <c r="H25" s="379">
        <v>2900000</v>
      </c>
      <c r="I25" s="134"/>
      <c r="J25" s="360"/>
      <c r="K25" s="360">
        <f t="shared" si="0"/>
        <v>0</v>
      </c>
      <c r="L25" s="364"/>
    </row>
    <row r="26" spans="1:12" s="362" customFormat="1" ht="24" customHeight="1" x14ac:dyDescent="0.25">
      <c r="A26" s="212" t="s">
        <v>102</v>
      </c>
      <c r="B26" s="211" t="s">
        <v>565</v>
      </c>
      <c r="C26" s="211" t="s">
        <v>580</v>
      </c>
      <c r="D26" s="379">
        <v>14940000</v>
      </c>
      <c r="E26" s="382"/>
      <c r="F26" s="383"/>
      <c r="G26" s="382"/>
      <c r="H26" s="379">
        <v>14940000</v>
      </c>
      <c r="I26" s="134"/>
      <c r="J26" s="360"/>
      <c r="K26" s="360">
        <f t="shared" si="0"/>
        <v>0</v>
      </c>
      <c r="L26" s="364"/>
    </row>
    <row r="27" spans="1:12" s="362" customFormat="1" ht="24" customHeight="1" x14ac:dyDescent="0.25">
      <c r="A27" s="212" t="s">
        <v>142</v>
      </c>
      <c r="B27" s="211" t="s">
        <v>566</v>
      </c>
      <c r="C27" s="211" t="s">
        <v>581</v>
      </c>
      <c r="D27" s="379">
        <v>8500000</v>
      </c>
      <c r="E27" s="382"/>
      <c r="F27" s="383"/>
      <c r="G27" s="382"/>
      <c r="H27" s="379">
        <v>8500000</v>
      </c>
      <c r="I27" s="134"/>
      <c r="J27" s="360"/>
      <c r="K27" s="360">
        <f t="shared" si="0"/>
        <v>0</v>
      </c>
      <c r="L27" s="364"/>
    </row>
    <row r="28" spans="1:12" s="362" customFormat="1" ht="24" customHeight="1" x14ac:dyDescent="0.25">
      <c r="A28" s="212" t="s">
        <v>552</v>
      </c>
      <c r="B28" s="211" t="s">
        <v>567</v>
      </c>
      <c r="C28" s="211" t="s">
        <v>573</v>
      </c>
      <c r="D28" s="379">
        <v>8835000</v>
      </c>
      <c r="E28" s="382"/>
      <c r="F28" s="383"/>
      <c r="G28" s="382"/>
      <c r="H28" s="379">
        <v>8835000</v>
      </c>
      <c r="I28" s="134"/>
      <c r="J28" s="360"/>
      <c r="K28" s="360">
        <f t="shared" si="0"/>
        <v>0</v>
      </c>
      <c r="L28" s="364"/>
    </row>
    <row r="29" spans="1:12" s="362" customFormat="1" ht="24" customHeight="1" x14ac:dyDescent="0.25">
      <c r="A29" s="212" t="s">
        <v>552</v>
      </c>
      <c r="B29" s="211" t="s">
        <v>568</v>
      </c>
      <c r="C29" s="211" t="s">
        <v>582</v>
      </c>
      <c r="D29" s="379">
        <v>2444000</v>
      </c>
      <c r="E29" s="382"/>
      <c r="F29" s="383"/>
      <c r="G29" s="382"/>
      <c r="H29" s="379">
        <v>2444000</v>
      </c>
      <c r="I29" s="134"/>
      <c r="J29" s="360"/>
      <c r="K29" s="360">
        <f t="shared" si="0"/>
        <v>0</v>
      </c>
      <c r="L29" s="364"/>
    </row>
    <row r="30" spans="1:12" s="362" customFormat="1" ht="24" customHeight="1" x14ac:dyDescent="0.25">
      <c r="A30" s="212" t="s">
        <v>552</v>
      </c>
      <c r="B30" s="211" t="s">
        <v>569</v>
      </c>
      <c r="C30" s="211" t="s">
        <v>583</v>
      </c>
      <c r="D30" s="379">
        <v>930600</v>
      </c>
      <c r="E30" s="382"/>
      <c r="F30" s="383"/>
      <c r="G30" s="382"/>
      <c r="H30" s="379">
        <v>930600</v>
      </c>
      <c r="I30" s="134"/>
      <c r="J30" s="360"/>
      <c r="K30" s="360">
        <f t="shared" si="0"/>
        <v>0</v>
      </c>
      <c r="L30" s="364"/>
    </row>
    <row r="31" spans="1:12" s="362" customFormat="1" ht="24" customHeight="1" x14ac:dyDescent="0.25">
      <c r="A31" s="212" t="s">
        <v>102</v>
      </c>
      <c r="B31" s="211" t="s">
        <v>570</v>
      </c>
      <c r="C31" s="211" t="s">
        <v>378</v>
      </c>
      <c r="D31" s="379">
        <v>8294550</v>
      </c>
      <c r="E31" s="382"/>
      <c r="F31" s="383"/>
      <c r="G31" s="382"/>
      <c r="H31" s="379">
        <v>8294550</v>
      </c>
      <c r="I31" s="134"/>
      <c r="J31" s="360"/>
      <c r="K31" s="360">
        <f t="shared" si="0"/>
        <v>0</v>
      </c>
      <c r="L31" s="364"/>
    </row>
    <row r="32" spans="1:12" s="362" customFormat="1" ht="24" customHeight="1" x14ac:dyDescent="0.15">
      <c r="A32" s="131"/>
      <c r="B32" s="132"/>
      <c r="C32" s="133"/>
      <c r="D32" s="236"/>
      <c r="E32" s="382"/>
      <c r="F32" s="383"/>
      <c r="G32" s="382"/>
      <c r="H32" s="382">
        <f t="shared" si="1"/>
        <v>0</v>
      </c>
      <c r="I32" s="134"/>
      <c r="J32" s="360"/>
      <c r="K32" s="360">
        <f t="shared" si="0"/>
        <v>0</v>
      </c>
      <c r="L32" s="364"/>
    </row>
    <row r="33" spans="1:12" s="74" customFormat="1" ht="24" customHeight="1" x14ac:dyDescent="0.15">
      <c r="A33" s="55"/>
      <c r="B33" s="355"/>
      <c r="C33" s="56"/>
      <c r="D33" s="386"/>
      <c r="E33" s="387"/>
      <c r="F33" s="388"/>
      <c r="G33" s="387"/>
      <c r="H33" s="387">
        <f t="shared" si="1"/>
        <v>0</v>
      </c>
      <c r="I33" s="356"/>
      <c r="J33" s="75"/>
      <c r="K33" s="75">
        <f t="shared" si="0"/>
        <v>0</v>
      </c>
      <c r="L33" s="83"/>
    </row>
    <row r="34" spans="1:12" s="74" customFormat="1" ht="24" customHeight="1" x14ac:dyDescent="0.15">
      <c r="A34" s="35"/>
      <c r="B34" s="65"/>
      <c r="C34" s="36"/>
      <c r="D34" s="52"/>
      <c r="E34" s="374"/>
      <c r="F34" s="375"/>
      <c r="G34" s="374"/>
      <c r="H34" s="374">
        <f t="shared" si="1"/>
        <v>0</v>
      </c>
      <c r="I34" s="82"/>
      <c r="J34" s="75"/>
      <c r="K34" s="75">
        <f t="shared" si="0"/>
        <v>0</v>
      </c>
      <c r="L34" s="83"/>
    </row>
    <row r="35" spans="1:12" s="74" customFormat="1" ht="24" customHeight="1" x14ac:dyDescent="0.15">
      <c r="A35" s="35"/>
      <c r="B35" s="65"/>
      <c r="C35" s="36"/>
      <c r="D35" s="52"/>
      <c r="E35" s="374"/>
      <c r="F35" s="375"/>
      <c r="G35" s="374"/>
      <c r="H35" s="374">
        <f t="shared" si="1"/>
        <v>0</v>
      </c>
      <c r="I35" s="82"/>
      <c r="J35" s="75"/>
      <c r="K35" s="75">
        <f t="shared" si="0"/>
        <v>0</v>
      </c>
      <c r="L35" s="83"/>
    </row>
    <row r="36" spans="1:12" s="74" customFormat="1" ht="24" customHeight="1" x14ac:dyDescent="0.15">
      <c r="A36" s="55"/>
      <c r="B36" s="65"/>
      <c r="C36" s="56"/>
      <c r="D36" s="386"/>
      <c r="E36" s="387"/>
      <c r="F36" s="388"/>
      <c r="G36" s="387"/>
      <c r="H36" s="374">
        <f t="shared" si="1"/>
        <v>0</v>
      </c>
      <c r="I36" s="82"/>
      <c r="J36" s="75"/>
      <c r="K36" s="75">
        <f t="shared" si="0"/>
        <v>0</v>
      </c>
      <c r="L36" s="83"/>
    </row>
    <row r="37" spans="1:12" ht="24" customHeight="1" x14ac:dyDescent="0.15">
      <c r="L37" s="83"/>
    </row>
    <row r="38" spans="1:12" ht="24" customHeight="1" x14ac:dyDescent="0.15">
      <c r="L38" s="83"/>
    </row>
    <row r="39" spans="1:12" ht="24" customHeight="1" x14ac:dyDescent="0.15">
      <c r="L39" s="83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7:H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showGridLines="0" topLeftCell="A162" zoomScaleNormal="100" workbookViewId="0">
      <selection activeCell="A185" sqref="A185"/>
    </sheetView>
  </sheetViews>
  <sheetFormatPr defaultRowHeight="24" customHeight="1" x14ac:dyDescent="0.15"/>
  <cols>
    <col min="1" max="1" width="14.5546875" style="276" customWidth="1"/>
    <col min="2" max="2" width="17.21875" style="276" customWidth="1"/>
    <col min="3" max="3" width="19.109375" style="276" customWidth="1"/>
    <col min="4" max="4" width="18" style="276" customWidth="1"/>
    <col min="5" max="5" width="23.77734375" style="276" customWidth="1"/>
    <col min="6" max="16384" width="8.88671875" style="271"/>
  </cols>
  <sheetData>
    <row r="1" spans="1:5" ht="36" customHeight="1" x14ac:dyDescent="0.15">
      <c r="A1" s="391" t="s">
        <v>122</v>
      </c>
      <c r="B1" s="391"/>
      <c r="C1" s="391"/>
      <c r="D1" s="391"/>
      <c r="E1" s="391"/>
    </row>
    <row r="2" spans="1:5" s="274" customFormat="1" ht="24" customHeight="1" thickBot="1" x14ac:dyDescent="0.2">
      <c r="A2" s="272" t="s">
        <v>90</v>
      </c>
      <c r="B2" s="273"/>
      <c r="C2" s="273"/>
      <c r="D2" s="273"/>
      <c r="E2" s="273" t="s">
        <v>123</v>
      </c>
    </row>
    <row r="3" spans="1:5" ht="24" customHeight="1" thickTop="1" x14ac:dyDescent="0.15">
      <c r="A3" s="282" t="s">
        <v>133</v>
      </c>
      <c r="B3" s="44" t="s">
        <v>44</v>
      </c>
      <c r="C3" s="285" t="s">
        <v>143</v>
      </c>
      <c r="D3" s="286"/>
      <c r="E3" s="287"/>
    </row>
    <row r="4" spans="1:5" ht="24" customHeight="1" x14ac:dyDescent="0.15">
      <c r="A4" s="283"/>
      <c r="B4" s="45" t="s">
        <v>45</v>
      </c>
      <c r="C4" s="46"/>
      <c r="D4" s="47" t="s">
        <v>134</v>
      </c>
      <c r="E4" s="277" t="s">
        <v>163</v>
      </c>
    </row>
    <row r="5" spans="1:5" ht="24" customHeight="1" x14ac:dyDescent="0.15">
      <c r="A5" s="283"/>
      <c r="B5" s="45" t="s">
        <v>46</v>
      </c>
      <c r="C5" s="48"/>
      <c r="D5" s="47" t="s">
        <v>28</v>
      </c>
      <c r="E5" s="277">
        <v>8500000</v>
      </c>
    </row>
    <row r="6" spans="1:5" ht="24" customHeight="1" x14ac:dyDescent="0.15">
      <c r="A6" s="283"/>
      <c r="B6" s="45" t="s">
        <v>27</v>
      </c>
      <c r="C6" s="53" t="s">
        <v>182</v>
      </c>
      <c r="D6" s="47" t="s">
        <v>77</v>
      </c>
      <c r="E6" s="278" t="s">
        <v>193</v>
      </c>
    </row>
    <row r="7" spans="1:5" ht="24" customHeight="1" x14ac:dyDescent="0.15">
      <c r="A7" s="283"/>
      <c r="B7" s="45" t="s">
        <v>47</v>
      </c>
      <c r="C7" s="275" t="s">
        <v>191</v>
      </c>
      <c r="D7" s="47" t="s">
        <v>48</v>
      </c>
      <c r="E7" s="279" t="s">
        <v>194</v>
      </c>
    </row>
    <row r="8" spans="1:5" ht="24" customHeight="1" x14ac:dyDescent="0.15">
      <c r="A8" s="283"/>
      <c r="B8" s="45" t="s">
        <v>49</v>
      </c>
      <c r="C8" s="62" t="s">
        <v>130</v>
      </c>
      <c r="D8" s="47" t="s">
        <v>30</v>
      </c>
      <c r="E8" s="280" t="s">
        <v>159</v>
      </c>
    </row>
    <row r="9" spans="1:5" ht="24" customHeight="1" thickBot="1" x14ac:dyDescent="0.2">
      <c r="A9" s="284"/>
      <c r="B9" s="49" t="s">
        <v>50</v>
      </c>
      <c r="C9" s="157" t="s">
        <v>135</v>
      </c>
      <c r="D9" s="50" t="s">
        <v>51</v>
      </c>
      <c r="E9" s="281" t="s">
        <v>150</v>
      </c>
    </row>
    <row r="10" spans="1:5" ht="24" customHeight="1" thickTop="1" x14ac:dyDescent="0.15">
      <c r="A10" s="282" t="s">
        <v>133</v>
      </c>
      <c r="B10" s="44" t="s">
        <v>44</v>
      </c>
      <c r="C10" s="285" t="s">
        <v>144</v>
      </c>
      <c r="D10" s="286"/>
      <c r="E10" s="287"/>
    </row>
    <row r="11" spans="1:5" ht="24" customHeight="1" x14ac:dyDescent="0.15">
      <c r="A11" s="283"/>
      <c r="B11" s="45" t="s">
        <v>45</v>
      </c>
      <c r="C11" s="46"/>
      <c r="D11" s="47" t="s">
        <v>134</v>
      </c>
      <c r="E11" s="277" t="s">
        <v>164</v>
      </c>
    </row>
    <row r="12" spans="1:5" ht="24" customHeight="1" x14ac:dyDescent="0.15">
      <c r="A12" s="283"/>
      <c r="B12" s="45" t="s">
        <v>46</v>
      </c>
      <c r="C12" s="48"/>
      <c r="D12" s="47" t="s">
        <v>28</v>
      </c>
      <c r="E12" s="277">
        <v>4000000</v>
      </c>
    </row>
    <row r="13" spans="1:5" ht="24" customHeight="1" x14ac:dyDescent="0.15">
      <c r="A13" s="283"/>
      <c r="B13" s="45" t="s">
        <v>27</v>
      </c>
      <c r="C13" s="53" t="s">
        <v>183</v>
      </c>
      <c r="D13" s="47" t="s">
        <v>77</v>
      </c>
      <c r="E13" s="278" t="s">
        <v>195</v>
      </c>
    </row>
    <row r="14" spans="1:5" ht="24" customHeight="1" x14ac:dyDescent="0.15">
      <c r="A14" s="283"/>
      <c r="B14" s="45" t="s">
        <v>47</v>
      </c>
      <c r="C14" s="275" t="s">
        <v>191</v>
      </c>
      <c r="D14" s="47" t="s">
        <v>48</v>
      </c>
      <c r="E14" s="279" t="s">
        <v>196</v>
      </c>
    </row>
    <row r="15" spans="1:5" ht="24" customHeight="1" x14ac:dyDescent="0.15">
      <c r="A15" s="283"/>
      <c r="B15" s="45" t="s">
        <v>49</v>
      </c>
      <c r="C15" s="62" t="s">
        <v>130</v>
      </c>
      <c r="D15" s="47" t="s">
        <v>30</v>
      </c>
      <c r="E15" s="280" t="s">
        <v>160</v>
      </c>
    </row>
    <row r="16" spans="1:5" ht="24" customHeight="1" thickBot="1" x14ac:dyDescent="0.2">
      <c r="A16" s="284"/>
      <c r="B16" s="49" t="s">
        <v>50</v>
      </c>
      <c r="C16" s="157" t="s">
        <v>135</v>
      </c>
      <c r="D16" s="50" t="s">
        <v>51</v>
      </c>
      <c r="E16" s="281" t="s">
        <v>151</v>
      </c>
    </row>
    <row r="17" spans="1:5" ht="24" customHeight="1" thickTop="1" x14ac:dyDescent="0.15">
      <c r="A17" s="282" t="s">
        <v>133</v>
      </c>
      <c r="B17" s="44" t="s">
        <v>44</v>
      </c>
      <c r="C17" s="285" t="s">
        <v>145</v>
      </c>
      <c r="D17" s="286"/>
      <c r="E17" s="287"/>
    </row>
    <row r="18" spans="1:5" ht="24" customHeight="1" x14ac:dyDescent="0.15">
      <c r="A18" s="283"/>
      <c r="B18" s="45" t="s">
        <v>45</v>
      </c>
      <c r="C18" s="46"/>
      <c r="D18" s="47" t="s">
        <v>134</v>
      </c>
      <c r="E18" s="277" t="s">
        <v>165</v>
      </c>
    </row>
    <row r="19" spans="1:5" ht="24" customHeight="1" x14ac:dyDescent="0.15">
      <c r="A19" s="283"/>
      <c r="B19" s="45" t="s">
        <v>46</v>
      </c>
      <c r="C19" s="48"/>
      <c r="D19" s="47" t="s">
        <v>28</v>
      </c>
      <c r="E19" s="277">
        <v>7000000</v>
      </c>
    </row>
    <row r="20" spans="1:5" ht="24" customHeight="1" x14ac:dyDescent="0.15">
      <c r="A20" s="283"/>
      <c r="B20" s="45" t="s">
        <v>27</v>
      </c>
      <c r="C20" s="53" t="s">
        <v>184</v>
      </c>
      <c r="D20" s="47" t="s">
        <v>77</v>
      </c>
      <c r="E20" s="278" t="s">
        <v>197</v>
      </c>
    </row>
    <row r="21" spans="1:5" ht="24" customHeight="1" x14ac:dyDescent="0.15">
      <c r="A21" s="283"/>
      <c r="B21" s="45" t="s">
        <v>47</v>
      </c>
      <c r="C21" s="275" t="s">
        <v>191</v>
      </c>
      <c r="D21" s="47" t="s">
        <v>48</v>
      </c>
      <c r="E21" s="279" t="s">
        <v>198</v>
      </c>
    </row>
    <row r="22" spans="1:5" ht="24" customHeight="1" x14ac:dyDescent="0.15">
      <c r="A22" s="283"/>
      <c r="B22" s="45" t="s">
        <v>49</v>
      </c>
      <c r="C22" s="62" t="s">
        <v>130</v>
      </c>
      <c r="D22" s="47" t="s">
        <v>30</v>
      </c>
      <c r="E22" s="280" t="s">
        <v>161</v>
      </c>
    </row>
    <row r="23" spans="1:5" ht="24" customHeight="1" thickBot="1" x14ac:dyDescent="0.2">
      <c r="A23" s="284"/>
      <c r="B23" s="49" t="s">
        <v>50</v>
      </c>
      <c r="C23" s="157" t="s">
        <v>135</v>
      </c>
      <c r="D23" s="50" t="s">
        <v>51</v>
      </c>
      <c r="E23" s="281" t="s">
        <v>152</v>
      </c>
    </row>
    <row r="24" spans="1:5" ht="24" customHeight="1" thickTop="1" x14ac:dyDescent="0.15">
      <c r="A24" s="282" t="s">
        <v>133</v>
      </c>
      <c r="B24" s="44" t="s">
        <v>44</v>
      </c>
      <c r="C24" s="285" t="s">
        <v>146</v>
      </c>
      <c r="D24" s="286"/>
      <c r="E24" s="287"/>
    </row>
    <row r="25" spans="1:5" ht="24" customHeight="1" x14ac:dyDescent="0.15">
      <c r="A25" s="283"/>
      <c r="B25" s="45" t="s">
        <v>45</v>
      </c>
      <c r="C25" s="46"/>
      <c r="D25" s="47" t="s">
        <v>134</v>
      </c>
      <c r="E25" s="277" t="s">
        <v>170</v>
      </c>
    </row>
    <row r="26" spans="1:5" ht="24" customHeight="1" x14ac:dyDescent="0.15">
      <c r="A26" s="283"/>
      <c r="B26" s="45" t="s">
        <v>46</v>
      </c>
      <c r="C26" s="48"/>
      <c r="D26" s="47" t="s">
        <v>28</v>
      </c>
      <c r="E26" s="277">
        <v>11000000</v>
      </c>
    </row>
    <row r="27" spans="1:5" ht="24" customHeight="1" x14ac:dyDescent="0.15">
      <c r="A27" s="283"/>
      <c r="B27" s="45" t="s">
        <v>27</v>
      </c>
      <c r="C27" s="53" t="s">
        <v>185</v>
      </c>
      <c r="D27" s="47" t="s">
        <v>77</v>
      </c>
      <c r="E27" s="278" t="s">
        <v>199</v>
      </c>
    </row>
    <row r="28" spans="1:5" ht="24" customHeight="1" x14ac:dyDescent="0.15">
      <c r="A28" s="283"/>
      <c r="B28" s="45" t="s">
        <v>47</v>
      </c>
      <c r="C28" s="275" t="s">
        <v>168</v>
      </c>
      <c r="D28" s="47" t="s">
        <v>48</v>
      </c>
      <c r="E28" s="279" t="s">
        <v>200</v>
      </c>
    </row>
    <row r="29" spans="1:5" ht="24" customHeight="1" x14ac:dyDescent="0.15">
      <c r="A29" s="283"/>
      <c r="B29" s="45" t="s">
        <v>49</v>
      </c>
      <c r="C29" s="62" t="s">
        <v>167</v>
      </c>
      <c r="D29" s="47" t="s">
        <v>30</v>
      </c>
      <c r="E29" s="280" t="s">
        <v>169</v>
      </c>
    </row>
    <row r="30" spans="1:5" ht="24" customHeight="1" thickBot="1" x14ac:dyDescent="0.2">
      <c r="A30" s="284"/>
      <c r="B30" s="49" t="s">
        <v>50</v>
      </c>
      <c r="C30" s="157" t="s">
        <v>135</v>
      </c>
      <c r="D30" s="50" t="s">
        <v>51</v>
      </c>
      <c r="E30" s="281" t="s">
        <v>153</v>
      </c>
    </row>
    <row r="31" spans="1:5" ht="24" customHeight="1" thickTop="1" x14ac:dyDescent="0.15">
      <c r="A31" s="282" t="s">
        <v>133</v>
      </c>
      <c r="B31" s="44" t="s">
        <v>44</v>
      </c>
      <c r="C31" s="285" t="s">
        <v>147</v>
      </c>
      <c r="D31" s="286"/>
      <c r="E31" s="287"/>
    </row>
    <row r="32" spans="1:5" ht="24" customHeight="1" x14ac:dyDescent="0.15">
      <c r="A32" s="283"/>
      <c r="B32" s="45" t="s">
        <v>45</v>
      </c>
      <c r="C32" s="46"/>
      <c r="D32" s="47" t="s">
        <v>134</v>
      </c>
      <c r="E32" s="277"/>
    </row>
    <row r="33" spans="1:5" ht="24" customHeight="1" x14ac:dyDescent="0.15">
      <c r="A33" s="283"/>
      <c r="B33" s="45" t="s">
        <v>46</v>
      </c>
      <c r="C33" s="48"/>
      <c r="D33" s="47" t="s">
        <v>28</v>
      </c>
      <c r="E33" s="277">
        <v>2951800</v>
      </c>
    </row>
    <row r="34" spans="1:5" ht="24" customHeight="1" x14ac:dyDescent="0.15">
      <c r="A34" s="283"/>
      <c r="B34" s="45" t="s">
        <v>27</v>
      </c>
      <c r="C34" s="53" t="s">
        <v>186</v>
      </c>
      <c r="D34" s="47" t="s">
        <v>77</v>
      </c>
      <c r="E34" s="278" t="s">
        <v>201</v>
      </c>
    </row>
    <row r="35" spans="1:5" ht="24" customHeight="1" x14ac:dyDescent="0.15">
      <c r="A35" s="283"/>
      <c r="B35" s="45" t="s">
        <v>47</v>
      </c>
      <c r="C35" s="275" t="s">
        <v>191</v>
      </c>
      <c r="D35" s="47" t="s">
        <v>48</v>
      </c>
      <c r="E35" s="279" t="s">
        <v>201</v>
      </c>
    </row>
    <row r="36" spans="1:5" ht="24" customHeight="1" x14ac:dyDescent="0.15">
      <c r="A36" s="283"/>
      <c r="B36" s="45" t="s">
        <v>49</v>
      </c>
      <c r="C36" s="62" t="s">
        <v>130</v>
      </c>
      <c r="D36" s="47" t="s">
        <v>30</v>
      </c>
      <c r="E36" s="280" t="s">
        <v>171</v>
      </c>
    </row>
    <row r="37" spans="1:5" ht="24" customHeight="1" thickBot="1" x14ac:dyDescent="0.2">
      <c r="A37" s="284"/>
      <c r="B37" s="49" t="s">
        <v>50</v>
      </c>
      <c r="C37" s="157" t="s">
        <v>135</v>
      </c>
      <c r="D37" s="50" t="s">
        <v>51</v>
      </c>
      <c r="E37" s="281" t="s">
        <v>154</v>
      </c>
    </row>
    <row r="38" spans="1:5" ht="24" customHeight="1" thickTop="1" x14ac:dyDescent="0.15">
      <c r="A38" s="282" t="s">
        <v>133</v>
      </c>
      <c r="B38" s="44" t="s">
        <v>44</v>
      </c>
      <c r="C38" s="285" t="s">
        <v>148</v>
      </c>
      <c r="D38" s="286"/>
      <c r="E38" s="287"/>
    </row>
    <row r="39" spans="1:5" ht="24" customHeight="1" x14ac:dyDescent="0.15">
      <c r="A39" s="283"/>
      <c r="B39" s="45" t="s">
        <v>45</v>
      </c>
      <c r="C39" s="46"/>
      <c r="D39" s="47" t="s">
        <v>134</v>
      </c>
      <c r="E39" s="277" t="s">
        <v>202</v>
      </c>
    </row>
    <row r="40" spans="1:5" ht="24" customHeight="1" x14ac:dyDescent="0.15">
      <c r="A40" s="283"/>
      <c r="B40" s="45" t="s">
        <v>46</v>
      </c>
      <c r="C40" s="48"/>
      <c r="D40" s="47" t="s">
        <v>28</v>
      </c>
      <c r="E40" s="277">
        <v>1000000</v>
      </c>
    </row>
    <row r="41" spans="1:5" ht="24" customHeight="1" x14ac:dyDescent="0.15">
      <c r="A41" s="283"/>
      <c r="B41" s="45" t="s">
        <v>27</v>
      </c>
      <c r="C41" s="53" t="s">
        <v>187</v>
      </c>
      <c r="D41" s="47" t="s">
        <v>77</v>
      </c>
      <c r="E41" s="278" t="s">
        <v>203</v>
      </c>
    </row>
    <row r="42" spans="1:5" ht="24" customHeight="1" x14ac:dyDescent="0.15">
      <c r="A42" s="283"/>
      <c r="B42" s="45" t="s">
        <v>47</v>
      </c>
      <c r="C42" s="275" t="s">
        <v>191</v>
      </c>
      <c r="D42" s="47" t="s">
        <v>48</v>
      </c>
      <c r="E42" s="279" t="s">
        <v>204</v>
      </c>
    </row>
    <row r="43" spans="1:5" ht="24" customHeight="1" x14ac:dyDescent="0.15">
      <c r="A43" s="283"/>
      <c r="B43" s="45" t="s">
        <v>49</v>
      </c>
      <c r="C43" s="62" t="s">
        <v>130</v>
      </c>
      <c r="D43" s="47" t="s">
        <v>30</v>
      </c>
      <c r="E43" s="280" t="s">
        <v>172</v>
      </c>
    </row>
    <row r="44" spans="1:5" ht="24" customHeight="1" thickBot="1" x14ac:dyDescent="0.2">
      <c r="A44" s="284"/>
      <c r="B44" s="49" t="s">
        <v>50</v>
      </c>
      <c r="C44" s="157" t="s">
        <v>135</v>
      </c>
      <c r="D44" s="50" t="s">
        <v>51</v>
      </c>
      <c r="E44" s="281" t="s">
        <v>155</v>
      </c>
    </row>
    <row r="45" spans="1:5" ht="24" customHeight="1" thickTop="1" x14ac:dyDescent="0.15">
      <c r="A45" s="282" t="s">
        <v>133</v>
      </c>
      <c r="B45" s="44" t="s">
        <v>44</v>
      </c>
      <c r="C45" s="285" t="s">
        <v>166</v>
      </c>
      <c r="D45" s="286"/>
      <c r="E45" s="287"/>
    </row>
    <row r="46" spans="1:5" ht="24" customHeight="1" x14ac:dyDescent="0.15">
      <c r="A46" s="283"/>
      <c r="B46" s="45" t="s">
        <v>45</v>
      </c>
      <c r="C46" s="46"/>
      <c r="D46" s="47" t="s">
        <v>134</v>
      </c>
      <c r="E46" s="277" t="s">
        <v>174</v>
      </c>
    </row>
    <row r="47" spans="1:5" ht="24" customHeight="1" x14ac:dyDescent="0.15">
      <c r="A47" s="283"/>
      <c r="B47" s="45" t="s">
        <v>46</v>
      </c>
      <c r="C47" s="48"/>
      <c r="D47" s="47" t="s">
        <v>28</v>
      </c>
      <c r="E47" s="277">
        <v>12500000</v>
      </c>
    </row>
    <row r="48" spans="1:5" ht="24" customHeight="1" x14ac:dyDescent="0.15">
      <c r="A48" s="283"/>
      <c r="B48" s="45" t="s">
        <v>27</v>
      </c>
      <c r="C48" s="53" t="s">
        <v>188</v>
      </c>
      <c r="D48" s="47" t="s">
        <v>77</v>
      </c>
      <c r="E48" s="278" t="s">
        <v>205</v>
      </c>
    </row>
    <row r="49" spans="1:5" ht="24" customHeight="1" x14ac:dyDescent="0.15">
      <c r="A49" s="283"/>
      <c r="B49" s="45" t="s">
        <v>47</v>
      </c>
      <c r="C49" s="275" t="s">
        <v>191</v>
      </c>
      <c r="D49" s="47" t="s">
        <v>48</v>
      </c>
      <c r="E49" s="279" t="s">
        <v>206</v>
      </c>
    </row>
    <row r="50" spans="1:5" ht="24" customHeight="1" x14ac:dyDescent="0.15">
      <c r="A50" s="283"/>
      <c r="B50" s="45" t="s">
        <v>49</v>
      </c>
      <c r="C50" s="62" t="s">
        <v>130</v>
      </c>
      <c r="D50" s="47" t="s">
        <v>30</v>
      </c>
      <c r="E50" s="280" t="s">
        <v>173</v>
      </c>
    </row>
    <row r="51" spans="1:5" ht="24" customHeight="1" thickBot="1" x14ac:dyDescent="0.2">
      <c r="A51" s="284"/>
      <c r="B51" s="49" t="s">
        <v>50</v>
      </c>
      <c r="C51" s="157" t="s">
        <v>135</v>
      </c>
      <c r="D51" s="50" t="s">
        <v>51</v>
      </c>
      <c r="E51" s="281" t="s">
        <v>156</v>
      </c>
    </row>
    <row r="52" spans="1:5" ht="24" customHeight="1" thickTop="1" x14ac:dyDescent="0.15">
      <c r="A52" s="282" t="s">
        <v>133</v>
      </c>
      <c r="B52" s="44" t="s">
        <v>44</v>
      </c>
      <c r="C52" s="285" t="s">
        <v>149</v>
      </c>
      <c r="D52" s="286"/>
      <c r="E52" s="287"/>
    </row>
    <row r="53" spans="1:5" ht="24" customHeight="1" x14ac:dyDescent="0.15">
      <c r="A53" s="283"/>
      <c r="B53" s="45" t="s">
        <v>45</v>
      </c>
      <c r="C53" s="46"/>
      <c r="D53" s="47" t="s">
        <v>134</v>
      </c>
      <c r="E53" s="277" t="s">
        <v>176</v>
      </c>
    </row>
    <row r="54" spans="1:5" ht="24" customHeight="1" x14ac:dyDescent="0.15">
      <c r="A54" s="283"/>
      <c r="B54" s="45" t="s">
        <v>46</v>
      </c>
      <c r="C54" s="48"/>
      <c r="D54" s="47" t="s">
        <v>28</v>
      </c>
      <c r="E54" s="277">
        <v>9044000</v>
      </c>
    </row>
    <row r="55" spans="1:5" ht="24" customHeight="1" x14ac:dyDescent="0.15">
      <c r="A55" s="283"/>
      <c r="B55" s="45" t="s">
        <v>27</v>
      </c>
      <c r="C55" s="53" t="s">
        <v>189</v>
      </c>
      <c r="D55" s="47" t="s">
        <v>77</v>
      </c>
      <c r="E55" s="278" t="s">
        <v>522</v>
      </c>
    </row>
    <row r="56" spans="1:5" ht="24" customHeight="1" x14ac:dyDescent="0.15">
      <c r="A56" s="283"/>
      <c r="B56" s="45" t="s">
        <v>47</v>
      </c>
      <c r="C56" s="275" t="s">
        <v>191</v>
      </c>
      <c r="D56" s="47" t="s">
        <v>48</v>
      </c>
      <c r="E56" s="279" t="s">
        <v>192</v>
      </c>
    </row>
    <row r="57" spans="1:5" ht="24" customHeight="1" x14ac:dyDescent="0.15">
      <c r="A57" s="283"/>
      <c r="B57" s="45" t="s">
        <v>49</v>
      </c>
      <c r="C57" s="62" t="s">
        <v>130</v>
      </c>
      <c r="D57" s="47" t="s">
        <v>30</v>
      </c>
      <c r="E57" s="280" t="s">
        <v>175</v>
      </c>
    </row>
    <row r="58" spans="1:5" ht="24" customHeight="1" thickBot="1" x14ac:dyDescent="0.2">
      <c r="A58" s="284"/>
      <c r="B58" s="49" t="s">
        <v>50</v>
      </c>
      <c r="C58" s="157" t="s">
        <v>135</v>
      </c>
      <c r="D58" s="50" t="s">
        <v>51</v>
      </c>
      <c r="E58" s="281" t="s">
        <v>157</v>
      </c>
    </row>
    <row r="59" spans="1:5" ht="24" customHeight="1" thickTop="1" x14ac:dyDescent="0.15">
      <c r="A59" s="282" t="s">
        <v>133</v>
      </c>
      <c r="B59" s="44" t="s">
        <v>44</v>
      </c>
      <c r="C59" s="285" t="s">
        <v>177</v>
      </c>
      <c r="D59" s="286"/>
      <c r="E59" s="287"/>
    </row>
    <row r="60" spans="1:5" ht="24" customHeight="1" x14ac:dyDescent="0.15">
      <c r="A60" s="283"/>
      <c r="B60" s="45" t="s">
        <v>45</v>
      </c>
      <c r="C60" s="46"/>
      <c r="D60" s="47" t="s">
        <v>134</v>
      </c>
      <c r="E60" s="277" t="s">
        <v>179</v>
      </c>
    </row>
    <row r="61" spans="1:5" ht="24" customHeight="1" x14ac:dyDescent="0.15">
      <c r="A61" s="283"/>
      <c r="B61" s="45" t="s">
        <v>46</v>
      </c>
      <c r="C61" s="48"/>
      <c r="D61" s="47" t="s">
        <v>28</v>
      </c>
      <c r="E61" s="277">
        <v>8520960</v>
      </c>
    </row>
    <row r="62" spans="1:5" ht="24" customHeight="1" x14ac:dyDescent="0.15">
      <c r="A62" s="283"/>
      <c r="B62" s="45" t="s">
        <v>27</v>
      </c>
      <c r="C62" s="53" t="s">
        <v>190</v>
      </c>
      <c r="D62" s="47" t="s">
        <v>77</v>
      </c>
      <c r="E62" s="278" t="s">
        <v>207</v>
      </c>
    </row>
    <row r="63" spans="1:5" ht="24" customHeight="1" x14ac:dyDescent="0.15">
      <c r="A63" s="283"/>
      <c r="B63" s="45" t="s">
        <v>47</v>
      </c>
      <c r="C63" s="275" t="s">
        <v>191</v>
      </c>
      <c r="D63" s="47" t="s">
        <v>48</v>
      </c>
      <c r="E63" s="279" t="s">
        <v>208</v>
      </c>
    </row>
    <row r="64" spans="1:5" ht="24" customHeight="1" x14ac:dyDescent="0.15">
      <c r="A64" s="283"/>
      <c r="B64" s="45" t="s">
        <v>49</v>
      </c>
      <c r="C64" s="62" t="s">
        <v>167</v>
      </c>
      <c r="D64" s="47" t="s">
        <v>30</v>
      </c>
      <c r="E64" s="280" t="s">
        <v>181</v>
      </c>
    </row>
    <row r="65" spans="1:5" ht="24" customHeight="1" thickBot="1" x14ac:dyDescent="0.2">
      <c r="A65" s="284"/>
      <c r="B65" s="49" t="s">
        <v>50</v>
      </c>
      <c r="C65" s="157" t="s">
        <v>211</v>
      </c>
      <c r="D65" s="50" t="s">
        <v>51</v>
      </c>
      <c r="E65" s="281" t="s">
        <v>158</v>
      </c>
    </row>
    <row r="66" spans="1:5" ht="24" customHeight="1" thickTop="1" x14ac:dyDescent="0.15">
      <c r="A66" s="282" t="s">
        <v>133</v>
      </c>
      <c r="B66" s="44" t="s">
        <v>44</v>
      </c>
      <c r="C66" s="285" t="s">
        <v>178</v>
      </c>
      <c r="D66" s="286"/>
      <c r="E66" s="287"/>
    </row>
    <row r="67" spans="1:5" ht="24" customHeight="1" x14ac:dyDescent="0.15">
      <c r="A67" s="283"/>
      <c r="B67" s="45" t="s">
        <v>45</v>
      </c>
      <c r="C67" s="46"/>
      <c r="D67" s="47" t="s">
        <v>134</v>
      </c>
      <c r="E67" s="277" t="s">
        <v>180</v>
      </c>
    </row>
    <row r="68" spans="1:5" ht="24" customHeight="1" x14ac:dyDescent="0.15">
      <c r="A68" s="283"/>
      <c r="B68" s="45" t="s">
        <v>46</v>
      </c>
      <c r="C68" s="48"/>
      <c r="D68" s="47" t="s">
        <v>28</v>
      </c>
      <c r="E68" s="277">
        <v>2415000</v>
      </c>
    </row>
    <row r="69" spans="1:5" ht="24" customHeight="1" x14ac:dyDescent="0.15">
      <c r="A69" s="283"/>
      <c r="B69" s="45" t="s">
        <v>27</v>
      </c>
      <c r="C69" s="53" t="s">
        <v>192</v>
      </c>
      <c r="D69" s="47" t="s">
        <v>77</v>
      </c>
      <c r="E69" s="278" t="s">
        <v>209</v>
      </c>
    </row>
    <row r="70" spans="1:5" ht="24" customHeight="1" x14ac:dyDescent="0.15">
      <c r="A70" s="283"/>
      <c r="B70" s="45" t="s">
        <v>47</v>
      </c>
      <c r="C70" s="275" t="s">
        <v>191</v>
      </c>
      <c r="D70" s="47" t="s">
        <v>48</v>
      </c>
      <c r="E70" s="279" t="s">
        <v>210</v>
      </c>
    </row>
    <row r="71" spans="1:5" ht="24" customHeight="1" x14ac:dyDescent="0.15">
      <c r="A71" s="283"/>
      <c r="B71" s="45" t="s">
        <v>49</v>
      </c>
      <c r="C71" s="62" t="s">
        <v>167</v>
      </c>
      <c r="D71" s="47" t="s">
        <v>30</v>
      </c>
      <c r="E71" s="280" t="s">
        <v>162</v>
      </c>
    </row>
    <row r="72" spans="1:5" ht="24" customHeight="1" thickBot="1" x14ac:dyDescent="0.2">
      <c r="A72" s="284"/>
      <c r="B72" s="49" t="s">
        <v>50</v>
      </c>
      <c r="C72" s="157" t="s">
        <v>135</v>
      </c>
      <c r="D72" s="50" t="s">
        <v>51</v>
      </c>
      <c r="E72" s="281" t="s">
        <v>158</v>
      </c>
    </row>
    <row r="73" spans="1:5" ht="24" customHeight="1" thickTop="1" x14ac:dyDescent="0.15">
      <c r="A73" s="282" t="s">
        <v>372</v>
      </c>
      <c r="B73" s="44" t="s">
        <v>44</v>
      </c>
      <c r="C73" s="285" t="s">
        <v>379</v>
      </c>
      <c r="D73" s="286"/>
      <c r="E73" s="287"/>
    </row>
    <row r="74" spans="1:5" ht="24" customHeight="1" x14ac:dyDescent="0.15">
      <c r="A74" s="283"/>
      <c r="B74" s="45" t="s">
        <v>45</v>
      </c>
      <c r="C74" s="46">
        <v>483000000</v>
      </c>
      <c r="D74" s="47" t="s">
        <v>373</v>
      </c>
      <c r="E74" s="277" t="s">
        <v>377</v>
      </c>
    </row>
    <row r="75" spans="1:5" ht="24" customHeight="1" x14ac:dyDescent="0.15">
      <c r="A75" s="283"/>
      <c r="B75" s="45" t="s">
        <v>46</v>
      </c>
      <c r="C75" s="48">
        <v>0.92500000000000004</v>
      </c>
      <c r="D75" s="47" t="s">
        <v>28</v>
      </c>
      <c r="E75" s="277">
        <v>446775000</v>
      </c>
    </row>
    <row r="76" spans="1:5" ht="24" customHeight="1" x14ac:dyDescent="0.15">
      <c r="A76" s="283"/>
      <c r="B76" s="45" t="s">
        <v>27</v>
      </c>
      <c r="C76" s="53">
        <v>44876</v>
      </c>
      <c r="D76" s="47" t="s">
        <v>77</v>
      </c>
      <c r="E76" s="278" t="s">
        <v>380</v>
      </c>
    </row>
    <row r="77" spans="1:5" ht="24" customHeight="1" x14ac:dyDescent="0.15">
      <c r="A77" s="283"/>
      <c r="B77" s="45" t="s">
        <v>47</v>
      </c>
      <c r="C77" s="244" t="s">
        <v>381</v>
      </c>
      <c r="D77" s="47" t="s">
        <v>48</v>
      </c>
      <c r="E77" s="279" t="s">
        <v>320</v>
      </c>
    </row>
    <row r="78" spans="1:5" ht="24" customHeight="1" x14ac:dyDescent="0.15">
      <c r="A78" s="283"/>
      <c r="B78" s="45" t="s">
        <v>49</v>
      </c>
      <c r="C78" s="62" t="s">
        <v>130</v>
      </c>
      <c r="D78" s="47" t="s">
        <v>30</v>
      </c>
      <c r="E78" s="280" t="s">
        <v>105</v>
      </c>
    </row>
    <row r="79" spans="1:5" ht="24" customHeight="1" thickBot="1" x14ac:dyDescent="0.2">
      <c r="A79" s="284"/>
      <c r="B79" s="49" t="s">
        <v>50</v>
      </c>
      <c r="C79" s="245" t="s">
        <v>382</v>
      </c>
      <c r="D79" s="50" t="s">
        <v>51</v>
      </c>
      <c r="E79" s="281" t="s">
        <v>383</v>
      </c>
    </row>
    <row r="80" spans="1:5" ht="24" customHeight="1" thickTop="1" x14ac:dyDescent="0.15">
      <c r="A80" s="282" t="s">
        <v>372</v>
      </c>
      <c r="B80" s="44" t="s">
        <v>44</v>
      </c>
      <c r="C80" s="285" t="s">
        <v>310</v>
      </c>
      <c r="D80" s="286"/>
      <c r="E80" s="287"/>
    </row>
    <row r="81" spans="1:5" ht="24" customHeight="1" x14ac:dyDescent="0.15">
      <c r="A81" s="283"/>
      <c r="B81" s="45" t="s">
        <v>45</v>
      </c>
      <c r="C81" s="46">
        <v>52332350</v>
      </c>
      <c r="D81" s="47" t="s">
        <v>373</v>
      </c>
      <c r="E81" s="277" t="s">
        <v>374</v>
      </c>
    </row>
    <row r="82" spans="1:5" ht="24" customHeight="1" x14ac:dyDescent="0.15">
      <c r="A82" s="283"/>
      <c r="B82" s="45" t="s">
        <v>46</v>
      </c>
      <c r="C82" s="48">
        <v>0.87949423253494252</v>
      </c>
      <c r="D82" s="47" t="s">
        <v>28</v>
      </c>
      <c r="E82" s="277">
        <v>46026000</v>
      </c>
    </row>
    <row r="83" spans="1:5" ht="24" customHeight="1" x14ac:dyDescent="0.15">
      <c r="A83" s="283"/>
      <c r="B83" s="45" t="s">
        <v>27</v>
      </c>
      <c r="C83" s="53">
        <v>44881</v>
      </c>
      <c r="D83" s="47" t="s">
        <v>77</v>
      </c>
      <c r="E83" s="278" t="s">
        <v>366</v>
      </c>
    </row>
    <row r="84" spans="1:5" ht="24" customHeight="1" x14ac:dyDescent="0.15">
      <c r="A84" s="283"/>
      <c r="B84" s="45" t="s">
        <v>47</v>
      </c>
      <c r="C84" s="244" t="s">
        <v>375</v>
      </c>
      <c r="D84" s="47" t="s">
        <v>48</v>
      </c>
      <c r="E84" s="279" t="s">
        <v>320</v>
      </c>
    </row>
    <row r="85" spans="1:5" ht="24" customHeight="1" x14ac:dyDescent="0.15">
      <c r="A85" s="283"/>
      <c r="B85" s="45" t="s">
        <v>49</v>
      </c>
      <c r="C85" s="62" t="s">
        <v>376</v>
      </c>
      <c r="D85" s="47" t="s">
        <v>30</v>
      </c>
      <c r="E85" s="280" t="s">
        <v>345</v>
      </c>
    </row>
    <row r="86" spans="1:5" ht="24" customHeight="1" thickBot="1" x14ac:dyDescent="0.2">
      <c r="A86" s="284"/>
      <c r="B86" s="49" t="s">
        <v>50</v>
      </c>
      <c r="C86" s="245" t="s">
        <v>369</v>
      </c>
      <c r="D86" s="50" t="s">
        <v>51</v>
      </c>
      <c r="E86" s="281" t="s">
        <v>368</v>
      </c>
    </row>
    <row r="87" spans="1:5" ht="24" customHeight="1" thickTop="1" x14ac:dyDescent="0.15">
      <c r="A87" s="282" t="s">
        <v>133</v>
      </c>
      <c r="B87" s="44" t="s">
        <v>44</v>
      </c>
      <c r="C87" s="285" t="s">
        <v>459</v>
      </c>
      <c r="D87" s="286"/>
      <c r="E87" s="287"/>
    </row>
    <row r="88" spans="1:5" ht="24" customHeight="1" x14ac:dyDescent="0.15">
      <c r="A88" s="283"/>
      <c r="B88" s="45" t="s">
        <v>45</v>
      </c>
      <c r="C88" s="46"/>
      <c r="D88" s="47" t="s">
        <v>134</v>
      </c>
      <c r="E88" s="277" t="s">
        <v>485</v>
      </c>
    </row>
    <row r="89" spans="1:5" ht="24" customHeight="1" x14ac:dyDescent="0.15">
      <c r="A89" s="283"/>
      <c r="B89" s="45" t="s">
        <v>46</v>
      </c>
      <c r="C89" s="48"/>
      <c r="D89" s="47" t="s">
        <v>28</v>
      </c>
      <c r="E89" s="277">
        <v>3600000</v>
      </c>
    </row>
    <row r="90" spans="1:5" ht="24" customHeight="1" x14ac:dyDescent="0.15">
      <c r="A90" s="283"/>
      <c r="B90" s="45" t="s">
        <v>27</v>
      </c>
      <c r="C90" s="53" t="s">
        <v>472</v>
      </c>
      <c r="D90" s="47" t="s">
        <v>77</v>
      </c>
      <c r="E90" s="278" t="s">
        <v>523</v>
      </c>
    </row>
    <row r="91" spans="1:5" ht="24" customHeight="1" x14ac:dyDescent="0.15">
      <c r="A91" s="283"/>
      <c r="B91" s="45" t="s">
        <v>47</v>
      </c>
      <c r="C91" s="275" t="s">
        <v>191</v>
      </c>
      <c r="D91" s="47" t="s">
        <v>48</v>
      </c>
      <c r="E91" s="279" t="s">
        <v>524</v>
      </c>
    </row>
    <row r="92" spans="1:5" ht="24" customHeight="1" x14ac:dyDescent="0.15">
      <c r="A92" s="283"/>
      <c r="B92" s="45" t="s">
        <v>49</v>
      </c>
      <c r="C92" s="62" t="s">
        <v>549</v>
      </c>
      <c r="D92" s="47" t="s">
        <v>30</v>
      </c>
      <c r="E92" s="280" t="s">
        <v>484</v>
      </c>
    </row>
    <row r="93" spans="1:5" ht="24" customHeight="1" thickBot="1" x14ac:dyDescent="0.2">
      <c r="A93" s="284"/>
      <c r="B93" s="49" t="s">
        <v>50</v>
      </c>
      <c r="C93" s="157" t="s">
        <v>457</v>
      </c>
      <c r="D93" s="50" t="s">
        <v>51</v>
      </c>
      <c r="E93" s="281" t="s">
        <v>483</v>
      </c>
    </row>
    <row r="94" spans="1:5" ht="24" customHeight="1" thickTop="1" x14ac:dyDescent="0.15">
      <c r="A94" s="282" t="s">
        <v>133</v>
      </c>
      <c r="B94" s="44" t="s">
        <v>44</v>
      </c>
      <c r="C94" s="285" t="s">
        <v>460</v>
      </c>
      <c r="D94" s="286"/>
      <c r="E94" s="287"/>
    </row>
    <row r="95" spans="1:5" ht="24" customHeight="1" x14ac:dyDescent="0.15">
      <c r="A95" s="283"/>
      <c r="B95" s="45" t="s">
        <v>45</v>
      </c>
      <c r="C95" s="46"/>
      <c r="D95" s="47" t="s">
        <v>134</v>
      </c>
      <c r="E95" s="277" t="s">
        <v>488</v>
      </c>
    </row>
    <row r="96" spans="1:5" ht="24" customHeight="1" x14ac:dyDescent="0.15">
      <c r="A96" s="283"/>
      <c r="B96" s="45" t="s">
        <v>46</v>
      </c>
      <c r="C96" s="48"/>
      <c r="D96" s="47" t="s">
        <v>28</v>
      </c>
      <c r="E96" s="277">
        <v>6710000</v>
      </c>
    </row>
    <row r="97" spans="1:5" ht="24" customHeight="1" x14ac:dyDescent="0.15">
      <c r="A97" s="283"/>
      <c r="B97" s="45" t="s">
        <v>27</v>
      </c>
      <c r="C97" s="53" t="s">
        <v>473</v>
      </c>
      <c r="D97" s="47" t="s">
        <v>77</v>
      </c>
      <c r="E97" s="278" t="s">
        <v>525</v>
      </c>
    </row>
    <row r="98" spans="1:5" ht="24" customHeight="1" x14ac:dyDescent="0.15">
      <c r="A98" s="283"/>
      <c r="B98" s="45" t="s">
        <v>47</v>
      </c>
      <c r="C98" s="275" t="s">
        <v>191</v>
      </c>
      <c r="D98" s="47" t="s">
        <v>48</v>
      </c>
      <c r="E98" s="279" t="s">
        <v>526</v>
      </c>
    </row>
    <row r="99" spans="1:5" ht="24" customHeight="1" x14ac:dyDescent="0.15">
      <c r="A99" s="283"/>
      <c r="B99" s="45" t="s">
        <v>49</v>
      </c>
      <c r="C99" s="62" t="s">
        <v>456</v>
      </c>
      <c r="D99" s="47" t="s">
        <v>30</v>
      </c>
      <c r="E99" s="280" t="s">
        <v>499</v>
      </c>
    </row>
    <row r="100" spans="1:5" ht="24" customHeight="1" thickBot="1" x14ac:dyDescent="0.2">
      <c r="A100" s="284"/>
      <c r="B100" s="49" t="s">
        <v>50</v>
      </c>
      <c r="C100" s="157" t="s">
        <v>457</v>
      </c>
      <c r="D100" s="50" t="s">
        <v>51</v>
      </c>
      <c r="E100" s="281" t="s">
        <v>498</v>
      </c>
    </row>
    <row r="101" spans="1:5" ht="24" customHeight="1" thickTop="1" x14ac:dyDescent="0.15">
      <c r="A101" s="282" t="s">
        <v>133</v>
      </c>
      <c r="B101" s="44" t="s">
        <v>44</v>
      </c>
      <c r="C101" s="285" t="s">
        <v>461</v>
      </c>
      <c r="D101" s="286"/>
      <c r="E101" s="287"/>
    </row>
    <row r="102" spans="1:5" ht="24" customHeight="1" x14ac:dyDescent="0.15">
      <c r="A102" s="283"/>
      <c r="B102" s="45" t="s">
        <v>45</v>
      </c>
      <c r="C102" s="46"/>
      <c r="D102" s="47" t="s">
        <v>134</v>
      </c>
      <c r="E102" s="277" t="s">
        <v>486</v>
      </c>
    </row>
    <row r="103" spans="1:5" ht="24" customHeight="1" x14ac:dyDescent="0.15">
      <c r="A103" s="283"/>
      <c r="B103" s="45" t="s">
        <v>46</v>
      </c>
      <c r="C103" s="48"/>
      <c r="D103" s="47" t="s">
        <v>28</v>
      </c>
      <c r="E103" s="277">
        <v>3300000</v>
      </c>
    </row>
    <row r="104" spans="1:5" ht="24" customHeight="1" x14ac:dyDescent="0.15">
      <c r="A104" s="283"/>
      <c r="B104" s="45" t="s">
        <v>27</v>
      </c>
      <c r="C104" s="53" t="s">
        <v>474</v>
      </c>
      <c r="D104" s="47" t="s">
        <v>77</v>
      </c>
      <c r="E104" s="278" t="s">
        <v>527</v>
      </c>
    </row>
    <row r="105" spans="1:5" ht="24" customHeight="1" x14ac:dyDescent="0.15">
      <c r="A105" s="283"/>
      <c r="B105" s="45" t="s">
        <v>47</v>
      </c>
      <c r="C105" s="275" t="s">
        <v>191</v>
      </c>
      <c r="D105" s="47" t="s">
        <v>48</v>
      </c>
      <c r="E105" s="279" t="s">
        <v>528</v>
      </c>
    </row>
    <row r="106" spans="1:5" ht="24" customHeight="1" x14ac:dyDescent="0.15">
      <c r="A106" s="283"/>
      <c r="B106" s="45" t="s">
        <v>49</v>
      </c>
      <c r="C106" s="62" t="s">
        <v>456</v>
      </c>
      <c r="D106" s="47" t="s">
        <v>30</v>
      </c>
      <c r="E106" s="280" t="s">
        <v>501</v>
      </c>
    </row>
    <row r="107" spans="1:5" ht="24" customHeight="1" thickBot="1" x14ac:dyDescent="0.2">
      <c r="A107" s="284"/>
      <c r="B107" s="49" t="s">
        <v>50</v>
      </c>
      <c r="C107" s="157" t="s">
        <v>457</v>
      </c>
      <c r="D107" s="50" t="s">
        <v>51</v>
      </c>
      <c r="E107" s="281" t="s">
        <v>500</v>
      </c>
    </row>
    <row r="108" spans="1:5" ht="24" customHeight="1" thickTop="1" x14ac:dyDescent="0.15">
      <c r="A108" s="282" t="s">
        <v>133</v>
      </c>
      <c r="B108" s="44" t="s">
        <v>44</v>
      </c>
      <c r="C108" s="285" t="s">
        <v>462</v>
      </c>
      <c r="D108" s="286"/>
      <c r="E108" s="287"/>
    </row>
    <row r="109" spans="1:5" ht="24" customHeight="1" x14ac:dyDescent="0.15">
      <c r="A109" s="283"/>
      <c r="B109" s="45" t="s">
        <v>45</v>
      </c>
      <c r="C109" s="46"/>
      <c r="D109" s="47" t="s">
        <v>134</v>
      </c>
      <c r="E109" s="277" t="s">
        <v>487</v>
      </c>
    </row>
    <row r="110" spans="1:5" ht="24" customHeight="1" x14ac:dyDescent="0.15">
      <c r="A110" s="283"/>
      <c r="B110" s="45" t="s">
        <v>46</v>
      </c>
      <c r="C110" s="48"/>
      <c r="D110" s="47" t="s">
        <v>28</v>
      </c>
      <c r="E110" s="277">
        <v>2100000</v>
      </c>
    </row>
    <row r="111" spans="1:5" ht="24" customHeight="1" x14ac:dyDescent="0.15">
      <c r="A111" s="283"/>
      <c r="B111" s="45" t="s">
        <v>27</v>
      </c>
      <c r="C111" s="53" t="s">
        <v>474</v>
      </c>
      <c r="D111" s="47" t="s">
        <v>77</v>
      </c>
      <c r="E111" s="278" t="s">
        <v>530</v>
      </c>
    </row>
    <row r="112" spans="1:5" ht="24" customHeight="1" x14ac:dyDescent="0.15">
      <c r="A112" s="283"/>
      <c r="B112" s="45" t="s">
        <v>47</v>
      </c>
      <c r="C112" s="275" t="s">
        <v>191</v>
      </c>
      <c r="D112" s="47" t="s">
        <v>48</v>
      </c>
      <c r="E112" s="279" t="s">
        <v>529</v>
      </c>
    </row>
    <row r="113" spans="1:5" ht="24" customHeight="1" x14ac:dyDescent="0.15">
      <c r="A113" s="283"/>
      <c r="B113" s="45" t="s">
        <v>49</v>
      </c>
      <c r="C113" s="62" t="s">
        <v>456</v>
      </c>
      <c r="D113" s="47" t="s">
        <v>30</v>
      </c>
      <c r="E113" s="280" t="s">
        <v>501</v>
      </c>
    </row>
    <row r="114" spans="1:5" ht="24" customHeight="1" thickBot="1" x14ac:dyDescent="0.2">
      <c r="A114" s="284"/>
      <c r="B114" s="49" t="s">
        <v>50</v>
      </c>
      <c r="C114" s="157" t="s">
        <v>457</v>
      </c>
      <c r="D114" s="50" t="s">
        <v>51</v>
      </c>
      <c r="E114" s="281" t="s">
        <v>521</v>
      </c>
    </row>
    <row r="115" spans="1:5" ht="24" customHeight="1" thickTop="1" x14ac:dyDescent="0.15">
      <c r="A115" s="282" t="s">
        <v>133</v>
      </c>
      <c r="B115" s="44" t="s">
        <v>44</v>
      </c>
      <c r="C115" s="285" t="s">
        <v>463</v>
      </c>
      <c r="D115" s="286"/>
      <c r="E115" s="287"/>
    </row>
    <row r="116" spans="1:5" ht="24" customHeight="1" x14ac:dyDescent="0.15">
      <c r="A116" s="283"/>
      <c r="B116" s="45" t="s">
        <v>45</v>
      </c>
      <c r="C116" s="46"/>
      <c r="D116" s="47" t="s">
        <v>134</v>
      </c>
      <c r="E116" s="277" t="s">
        <v>489</v>
      </c>
    </row>
    <row r="117" spans="1:5" ht="24" customHeight="1" x14ac:dyDescent="0.15">
      <c r="A117" s="283"/>
      <c r="B117" s="45" t="s">
        <v>46</v>
      </c>
      <c r="C117" s="48"/>
      <c r="D117" s="47" t="s">
        <v>28</v>
      </c>
      <c r="E117" s="277">
        <v>9000000</v>
      </c>
    </row>
    <row r="118" spans="1:5" ht="24" customHeight="1" x14ac:dyDescent="0.15">
      <c r="A118" s="283"/>
      <c r="B118" s="45" t="s">
        <v>27</v>
      </c>
      <c r="C118" s="53" t="s">
        <v>475</v>
      </c>
      <c r="D118" s="47" t="s">
        <v>77</v>
      </c>
      <c r="E118" s="278" t="s">
        <v>531</v>
      </c>
    </row>
    <row r="119" spans="1:5" ht="24" customHeight="1" x14ac:dyDescent="0.15">
      <c r="A119" s="283"/>
      <c r="B119" s="45" t="s">
        <v>47</v>
      </c>
      <c r="C119" s="275" t="s">
        <v>191</v>
      </c>
      <c r="D119" s="47" t="s">
        <v>48</v>
      </c>
      <c r="E119" s="279" t="s">
        <v>532</v>
      </c>
    </row>
    <row r="120" spans="1:5" ht="24" customHeight="1" x14ac:dyDescent="0.15">
      <c r="A120" s="283"/>
      <c r="B120" s="45" t="s">
        <v>49</v>
      </c>
      <c r="C120" s="62" t="s">
        <v>456</v>
      </c>
      <c r="D120" s="47" t="s">
        <v>30</v>
      </c>
      <c r="E120" s="280" t="s">
        <v>502</v>
      </c>
    </row>
    <row r="121" spans="1:5" ht="24" customHeight="1" thickBot="1" x14ac:dyDescent="0.2">
      <c r="A121" s="284"/>
      <c r="B121" s="49" t="s">
        <v>50</v>
      </c>
      <c r="C121" s="157" t="s">
        <v>457</v>
      </c>
      <c r="D121" s="50" t="s">
        <v>51</v>
      </c>
      <c r="E121" s="281" t="s">
        <v>503</v>
      </c>
    </row>
    <row r="122" spans="1:5" ht="24" customHeight="1" thickTop="1" x14ac:dyDescent="0.15">
      <c r="A122" s="282" t="s">
        <v>133</v>
      </c>
      <c r="B122" s="44" t="s">
        <v>44</v>
      </c>
      <c r="C122" s="285" t="s">
        <v>464</v>
      </c>
      <c r="D122" s="286"/>
      <c r="E122" s="287"/>
    </row>
    <row r="123" spans="1:5" ht="24" customHeight="1" x14ac:dyDescent="0.15">
      <c r="A123" s="283"/>
      <c r="B123" s="45" t="s">
        <v>45</v>
      </c>
      <c r="C123" s="46"/>
      <c r="D123" s="47" t="s">
        <v>134</v>
      </c>
      <c r="E123" s="277" t="s">
        <v>490</v>
      </c>
    </row>
    <row r="124" spans="1:5" ht="24" customHeight="1" x14ac:dyDescent="0.15">
      <c r="A124" s="283"/>
      <c r="B124" s="45" t="s">
        <v>46</v>
      </c>
      <c r="C124" s="48"/>
      <c r="D124" s="47" t="s">
        <v>28</v>
      </c>
      <c r="E124" s="277">
        <v>5918000</v>
      </c>
    </row>
    <row r="125" spans="1:5" ht="24" customHeight="1" x14ac:dyDescent="0.15">
      <c r="A125" s="283"/>
      <c r="B125" s="45" t="s">
        <v>27</v>
      </c>
      <c r="C125" s="53" t="s">
        <v>476</v>
      </c>
      <c r="D125" s="47" t="s">
        <v>77</v>
      </c>
      <c r="E125" s="278" t="s">
        <v>533</v>
      </c>
    </row>
    <row r="126" spans="1:5" ht="24" customHeight="1" x14ac:dyDescent="0.15">
      <c r="A126" s="283"/>
      <c r="B126" s="45" t="s">
        <v>47</v>
      </c>
      <c r="C126" s="275" t="s">
        <v>191</v>
      </c>
      <c r="D126" s="47" t="s">
        <v>48</v>
      </c>
      <c r="E126" s="279" t="s">
        <v>534</v>
      </c>
    </row>
    <row r="127" spans="1:5" ht="24" customHeight="1" x14ac:dyDescent="0.15">
      <c r="A127" s="283"/>
      <c r="B127" s="45" t="s">
        <v>49</v>
      </c>
      <c r="C127" s="62" t="s">
        <v>549</v>
      </c>
      <c r="D127" s="47" t="s">
        <v>30</v>
      </c>
      <c r="E127" s="280" t="s">
        <v>504</v>
      </c>
    </row>
    <row r="128" spans="1:5" ht="24" customHeight="1" thickBot="1" x14ac:dyDescent="0.2">
      <c r="A128" s="284"/>
      <c r="B128" s="49" t="s">
        <v>50</v>
      </c>
      <c r="C128" s="157" t="s">
        <v>457</v>
      </c>
      <c r="D128" s="50" t="s">
        <v>51</v>
      </c>
      <c r="E128" s="281" t="s">
        <v>505</v>
      </c>
    </row>
    <row r="129" spans="1:5" ht="24" customHeight="1" thickTop="1" x14ac:dyDescent="0.15">
      <c r="A129" s="282" t="s">
        <v>133</v>
      </c>
      <c r="B129" s="44" t="s">
        <v>44</v>
      </c>
      <c r="C129" s="285" t="s">
        <v>465</v>
      </c>
      <c r="D129" s="286"/>
      <c r="E129" s="287"/>
    </row>
    <row r="130" spans="1:5" ht="24" customHeight="1" x14ac:dyDescent="0.15">
      <c r="A130" s="283"/>
      <c r="B130" s="45" t="s">
        <v>45</v>
      </c>
      <c r="C130" s="46"/>
      <c r="D130" s="47" t="s">
        <v>134</v>
      </c>
      <c r="E130" s="277" t="s">
        <v>491</v>
      </c>
    </row>
    <row r="131" spans="1:5" ht="24" customHeight="1" x14ac:dyDescent="0.15">
      <c r="A131" s="283"/>
      <c r="B131" s="45" t="s">
        <v>46</v>
      </c>
      <c r="C131" s="48"/>
      <c r="D131" s="47" t="s">
        <v>28</v>
      </c>
      <c r="E131" s="277">
        <v>6930000</v>
      </c>
    </row>
    <row r="132" spans="1:5" ht="24" customHeight="1" x14ac:dyDescent="0.15">
      <c r="A132" s="283"/>
      <c r="B132" s="45" t="s">
        <v>27</v>
      </c>
      <c r="C132" s="53" t="s">
        <v>476</v>
      </c>
      <c r="D132" s="47" t="s">
        <v>77</v>
      </c>
      <c r="E132" s="278" t="s">
        <v>536</v>
      </c>
    </row>
    <row r="133" spans="1:5" ht="24" customHeight="1" x14ac:dyDescent="0.15">
      <c r="A133" s="283"/>
      <c r="B133" s="45" t="s">
        <v>47</v>
      </c>
      <c r="C133" s="275" t="s">
        <v>191</v>
      </c>
      <c r="D133" s="47" t="s">
        <v>48</v>
      </c>
      <c r="E133" s="279" t="s">
        <v>535</v>
      </c>
    </row>
    <row r="134" spans="1:5" ht="24" customHeight="1" x14ac:dyDescent="0.15">
      <c r="A134" s="283"/>
      <c r="B134" s="45" t="s">
        <v>49</v>
      </c>
      <c r="C134" s="62" t="s">
        <v>456</v>
      </c>
      <c r="D134" s="47" t="s">
        <v>30</v>
      </c>
      <c r="E134" s="280" t="s">
        <v>506</v>
      </c>
    </row>
    <row r="135" spans="1:5" ht="24" customHeight="1" thickBot="1" x14ac:dyDescent="0.2">
      <c r="A135" s="284"/>
      <c r="B135" s="49" t="s">
        <v>50</v>
      </c>
      <c r="C135" s="157" t="s">
        <v>457</v>
      </c>
      <c r="D135" s="50" t="s">
        <v>51</v>
      </c>
      <c r="E135" s="281" t="s">
        <v>507</v>
      </c>
    </row>
    <row r="136" spans="1:5" ht="24" customHeight="1" thickTop="1" x14ac:dyDescent="0.15">
      <c r="A136" s="282" t="s">
        <v>133</v>
      </c>
      <c r="B136" s="44" t="s">
        <v>44</v>
      </c>
      <c r="C136" s="285" t="s">
        <v>465</v>
      </c>
      <c r="D136" s="286"/>
      <c r="E136" s="287"/>
    </row>
    <row r="137" spans="1:5" ht="24" customHeight="1" x14ac:dyDescent="0.15">
      <c r="A137" s="283"/>
      <c r="B137" s="45" t="s">
        <v>45</v>
      </c>
      <c r="C137" s="46"/>
      <c r="D137" s="47" t="s">
        <v>134</v>
      </c>
      <c r="E137" s="277" t="s">
        <v>491</v>
      </c>
    </row>
    <row r="138" spans="1:5" ht="24" customHeight="1" x14ac:dyDescent="0.15">
      <c r="A138" s="283"/>
      <c r="B138" s="45" t="s">
        <v>46</v>
      </c>
      <c r="C138" s="48"/>
      <c r="D138" s="47" t="s">
        <v>28</v>
      </c>
      <c r="E138" s="277">
        <v>6380000</v>
      </c>
    </row>
    <row r="139" spans="1:5" ht="24" customHeight="1" x14ac:dyDescent="0.15">
      <c r="A139" s="283"/>
      <c r="B139" s="45" t="s">
        <v>27</v>
      </c>
      <c r="C139" s="53" t="s">
        <v>477</v>
      </c>
      <c r="D139" s="47" t="s">
        <v>77</v>
      </c>
      <c r="E139" s="278" t="s">
        <v>537</v>
      </c>
    </row>
    <row r="140" spans="1:5" ht="24" customHeight="1" x14ac:dyDescent="0.15">
      <c r="A140" s="283"/>
      <c r="B140" s="45" t="s">
        <v>47</v>
      </c>
      <c r="C140" s="275" t="s">
        <v>191</v>
      </c>
      <c r="D140" s="47" t="s">
        <v>48</v>
      </c>
      <c r="E140" s="279" t="s">
        <v>538</v>
      </c>
    </row>
    <row r="141" spans="1:5" ht="24" customHeight="1" x14ac:dyDescent="0.15">
      <c r="A141" s="283"/>
      <c r="B141" s="45" t="s">
        <v>49</v>
      </c>
      <c r="C141" s="62" t="s">
        <v>456</v>
      </c>
      <c r="D141" s="47" t="s">
        <v>30</v>
      </c>
      <c r="E141" s="280" t="s">
        <v>509</v>
      </c>
    </row>
    <row r="142" spans="1:5" ht="24" customHeight="1" thickBot="1" x14ac:dyDescent="0.2">
      <c r="A142" s="284"/>
      <c r="B142" s="49" t="s">
        <v>50</v>
      </c>
      <c r="C142" s="157" t="s">
        <v>457</v>
      </c>
      <c r="D142" s="50" t="s">
        <v>51</v>
      </c>
      <c r="E142" s="281" t="s">
        <v>508</v>
      </c>
    </row>
    <row r="143" spans="1:5" ht="24" customHeight="1" thickTop="1" x14ac:dyDescent="0.15">
      <c r="A143" s="282" t="s">
        <v>133</v>
      </c>
      <c r="B143" s="44" t="s">
        <v>44</v>
      </c>
      <c r="C143" s="285" t="s">
        <v>466</v>
      </c>
      <c r="D143" s="286"/>
      <c r="E143" s="287"/>
    </row>
    <row r="144" spans="1:5" ht="24" customHeight="1" x14ac:dyDescent="0.15">
      <c r="A144" s="283"/>
      <c r="B144" s="45" t="s">
        <v>45</v>
      </c>
      <c r="C144" s="46"/>
      <c r="D144" s="47" t="s">
        <v>134</v>
      </c>
      <c r="E144" s="277" t="s">
        <v>492</v>
      </c>
    </row>
    <row r="145" spans="1:5" ht="24" customHeight="1" x14ac:dyDescent="0.15">
      <c r="A145" s="283"/>
      <c r="B145" s="45" t="s">
        <v>46</v>
      </c>
      <c r="C145" s="48"/>
      <c r="D145" s="47" t="s">
        <v>28</v>
      </c>
      <c r="E145" s="277">
        <v>2900000</v>
      </c>
    </row>
    <row r="146" spans="1:5" ht="24" customHeight="1" x14ac:dyDescent="0.15">
      <c r="A146" s="283"/>
      <c r="B146" s="45" t="s">
        <v>27</v>
      </c>
      <c r="C146" s="53" t="s">
        <v>478</v>
      </c>
      <c r="D146" s="47" t="s">
        <v>77</v>
      </c>
      <c r="E146" s="278" t="s">
        <v>540</v>
      </c>
    </row>
    <row r="147" spans="1:5" ht="24" customHeight="1" x14ac:dyDescent="0.15">
      <c r="A147" s="283"/>
      <c r="B147" s="45" t="s">
        <v>47</v>
      </c>
      <c r="C147" s="275" t="s">
        <v>191</v>
      </c>
      <c r="D147" s="47" t="s">
        <v>48</v>
      </c>
      <c r="E147" s="279" t="s">
        <v>539</v>
      </c>
    </row>
    <row r="148" spans="1:5" ht="24" customHeight="1" x14ac:dyDescent="0.15">
      <c r="A148" s="283"/>
      <c r="B148" s="45" t="s">
        <v>49</v>
      </c>
      <c r="C148" s="62" t="s">
        <v>548</v>
      </c>
      <c r="D148" s="47" t="s">
        <v>30</v>
      </c>
      <c r="E148" s="280" t="s">
        <v>511</v>
      </c>
    </row>
    <row r="149" spans="1:5" ht="24" customHeight="1" thickBot="1" x14ac:dyDescent="0.2">
      <c r="A149" s="284"/>
      <c r="B149" s="49" t="s">
        <v>50</v>
      </c>
      <c r="C149" s="157" t="s">
        <v>457</v>
      </c>
      <c r="D149" s="50" t="s">
        <v>51</v>
      </c>
      <c r="E149" s="281" t="s">
        <v>510</v>
      </c>
    </row>
    <row r="150" spans="1:5" ht="24" customHeight="1" thickTop="1" x14ac:dyDescent="0.15">
      <c r="A150" s="282" t="s">
        <v>133</v>
      </c>
      <c r="B150" s="44" t="s">
        <v>44</v>
      </c>
      <c r="C150" s="285" t="s">
        <v>467</v>
      </c>
      <c r="D150" s="286"/>
      <c r="E150" s="287"/>
    </row>
    <row r="151" spans="1:5" ht="24" customHeight="1" x14ac:dyDescent="0.15">
      <c r="A151" s="283"/>
      <c r="B151" s="45" t="s">
        <v>45</v>
      </c>
      <c r="C151" s="46"/>
      <c r="D151" s="47" t="s">
        <v>134</v>
      </c>
      <c r="E151" s="277" t="s">
        <v>493</v>
      </c>
    </row>
    <row r="152" spans="1:5" ht="24" customHeight="1" x14ac:dyDescent="0.15">
      <c r="A152" s="283"/>
      <c r="B152" s="45" t="s">
        <v>46</v>
      </c>
      <c r="C152" s="48"/>
      <c r="D152" s="47" t="s">
        <v>28</v>
      </c>
      <c r="E152" s="277">
        <v>14940000</v>
      </c>
    </row>
    <row r="153" spans="1:5" ht="24" customHeight="1" x14ac:dyDescent="0.15">
      <c r="A153" s="283"/>
      <c r="B153" s="45" t="s">
        <v>27</v>
      </c>
      <c r="C153" s="53" t="s">
        <v>479</v>
      </c>
      <c r="D153" s="47" t="s">
        <v>77</v>
      </c>
      <c r="E153" s="278" t="s">
        <v>541</v>
      </c>
    </row>
    <row r="154" spans="1:5" ht="24" customHeight="1" x14ac:dyDescent="0.15">
      <c r="A154" s="283"/>
      <c r="B154" s="45" t="s">
        <v>47</v>
      </c>
      <c r="C154" s="275" t="s">
        <v>191</v>
      </c>
      <c r="D154" s="47" t="s">
        <v>48</v>
      </c>
      <c r="E154" s="279" t="s">
        <v>542</v>
      </c>
    </row>
    <row r="155" spans="1:5" ht="24" customHeight="1" x14ac:dyDescent="0.15">
      <c r="A155" s="283"/>
      <c r="B155" s="45" t="s">
        <v>49</v>
      </c>
      <c r="C155" s="62" t="s">
        <v>456</v>
      </c>
      <c r="D155" s="47" t="s">
        <v>30</v>
      </c>
      <c r="E155" s="280" t="s">
        <v>513</v>
      </c>
    </row>
    <row r="156" spans="1:5" ht="24" customHeight="1" thickBot="1" x14ac:dyDescent="0.2">
      <c r="A156" s="284"/>
      <c r="B156" s="49" t="s">
        <v>50</v>
      </c>
      <c r="C156" s="157" t="s">
        <v>457</v>
      </c>
      <c r="D156" s="50" t="s">
        <v>51</v>
      </c>
      <c r="E156" s="281" t="s">
        <v>512</v>
      </c>
    </row>
    <row r="157" spans="1:5" ht="24" customHeight="1" thickTop="1" x14ac:dyDescent="0.15">
      <c r="A157" s="282" t="s">
        <v>133</v>
      </c>
      <c r="B157" s="44" t="s">
        <v>44</v>
      </c>
      <c r="C157" s="285" t="s">
        <v>468</v>
      </c>
      <c r="D157" s="286"/>
      <c r="E157" s="287"/>
    </row>
    <row r="158" spans="1:5" ht="24" customHeight="1" x14ac:dyDescent="0.15">
      <c r="A158" s="283"/>
      <c r="B158" s="45" t="s">
        <v>45</v>
      </c>
      <c r="C158" s="46"/>
      <c r="D158" s="47" t="s">
        <v>134</v>
      </c>
      <c r="E158" s="277" t="s">
        <v>494</v>
      </c>
    </row>
    <row r="159" spans="1:5" ht="24" customHeight="1" x14ac:dyDescent="0.15">
      <c r="A159" s="283"/>
      <c r="B159" s="45" t="s">
        <v>46</v>
      </c>
      <c r="C159" s="48"/>
      <c r="D159" s="47" t="s">
        <v>28</v>
      </c>
      <c r="E159" s="277">
        <v>8500000</v>
      </c>
    </row>
    <row r="160" spans="1:5" ht="24" customHeight="1" x14ac:dyDescent="0.15">
      <c r="A160" s="283"/>
      <c r="B160" s="45" t="s">
        <v>27</v>
      </c>
      <c r="C160" s="53" t="s">
        <v>480</v>
      </c>
      <c r="D160" s="47" t="s">
        <v>77</v>
      </c>
      <c r="E160" s="278" t="s">
        <v>543</v>
      </c>
    </row>
    <row r="161" spans="1:5" ht="24" customHeight="1" x14ac:dyDescent="0.15">
      <c r="A161" s="283"/>
      <c r="B161" s="45" t="s">
        <v>47</v>
      </c>
      <c r="C161" s="275" t="s">
        <v>191</v>
      </c>
      <c r="D161" s="47" t="s">
        <v>48</v>
      </c>
      <c r="E161" s="279" t="s">
        <v>544</v>
      </c>
    </row>
    <row r="162" spans="1:5" ht="24" customHeight="1" x14ac:dyDescent="0.15">
      <c r="A162" s="283"/>
      <c r="B162" s="45" t="s">
        <v>49</v>
      </c>
      <c r="C162" s="62" t="s">
        <v>456</v>
      </c>
      <c r="D162" s="47" t="s">
        <v>30</v>
      </c>
      <c r="E162" s="280" t="s">
        <v>515</v>
      </c>
    </row>
    <row r="163" spans="1:5" ht="24" customHeight="1" thickBot="1" x14ac:dyDescent="0.2">
      <c r="A163" s="284"/>
      <c r="B163" s="49" t="s">
        <v>50</v>
      </c>
      <c r="C163" s="157" t="s">
        <v>457</v>
      </c>
      <c r="D163" s="50" t="s">
        <v>51</v>
      </c>
      <c r="E163" s="281" t="s">
        <v>514</v>
      </c>
    </row>
    <row r="164" spans="1:5" ht="24" customHeight="1" thickTop="1" x14ac:dyDescent="0.15">
      <c r="A164" s="282" t="s">
        <v>133</v>
      </c>
      <c r="B164" s="44" t="s">
        <v>44</v>
      </c>
      <c r="C164" s="285" t="s">
        <v>469</v>
      </c>
      <c r="D164" s="286"/>
      <c r="E164" s="287"/>
    </row>
    <row r="165" spans="1:5" ht="24" customHeight="1" x14ac:dyDescent="0.15">
      <c r="A165" s="283"/>
      <c r="B165" s="45" t="s">
        <v>45</v>
      </c>
      <c r="C165" s="46"/>
      <c r="D165" s="47" t="s">
        <v>134</v>
      </c>
      <c r="E165" s="277" t="s">
        <v>495</v>
      </c>
    </row>
    <row r="166" spans="1:5" ht="24" customHeight="1" x14ac:dyDescent="0.15">
      <c r="A166" s="283"/>
      <c r="B166" s="45" t="s">
        <v>46</v>
      </c>
      <c r="C166" s="48"/>
      <c r="D166" s="47" t="s">
        <v>28</v>
      </c>
      <c r="E166" s="277">
        <v>8835000</v>
      </c>
    </row>
    <row r="167" spans="1:5" ht="24" customHeight="1" x14ac:dyDescent="0.15">
      <c r="A167" s="283"/>
      <c r="B167" s="45" t="s">
        <v>27</v>
      </c>
      <c r="C167" s="53" t="s">
        <v>481</v>
      </c>
      <c r="D167" s="47" t="s">
        <v>77</v>
      </c>
      <c r="E167" s="278" t="s">
        <v>545</v>
      </c>
    </row>
    <row r="168" spans="1:5" ht="24" customHeight="1" x14ac:dyDescent="0.15">
      <c r="A168" s="283"/>
      <c r="B168" s="45" t="s">
        <v>47</v>
      </c>
      <c r="C168" s="275" t="s">
        <v>191</v>
      </c>
      <c r="D168" s="47" t="s">
        <v>48</v>
      </c>
      <c r="E168" s="279" t="s">
        <v>546</v>
      </c>
    </row>
    <row r="169" spans="1:5" ht="24" customHeight="1" x14ac:dyDescent="0.15">
      <c r="A169" s="283"/>
      <c r="B169" s="45" t="s">
        <v>49</v>
      </c>
      <c r="C169" s="62" t="s">
        <v>456</v>
      </c>
      <c r="D169" s="47" t="s">
        <v>30</v>
      </c>
      <c r="E169" s="280" t="s">
        <v>497</v>
      </c>
    </row>
    <row r="170" spans="1:5" ht="24" customHeight="1" thickBot="1" x14ac:dyDescent="0.2">
      <c r="A170" s="284"/>
      <c r="B170" s="49" t="s">
        <v>50</v>
      </c>
      <c r="C170" s="157" t="s">
        <v>457</v>
      </c>
      <c r="D170" s="50" t="s">
        <v>51</v>
      </c>
      <c r="E170" s="281" t="s">
        <v>516</v>
      </c>
    </row>
    <row r="171" spans="1:5" ht="24" customHeight="1" thickTop="1" x14ac:dyDescent="0.15">
      <c r="A171" s="282" t="s">
        <v>133</v>
      </c>
      <c r="B171" s="44" t="s">
        <v>44</v>
      </c>
      <c r="C171" s="285" t="s">
        <v>470</v>
      </c>
      <c r="D171" s="286"/>
      <c r="E171" s="287"/>
    </row>
    <row r="172" spans="1:5" ht="24" customHeight="1" x14ac:dyDescent="0.15">
      <c r="A172" s="283"/>
      <c r="B172" s="45" t="s">
        <v>45</v>
      </c>
      <c r="C172" s="46"/>
      <c r="D172" s="47" t="s">
        <v>134</v>
      </c>
      <c r="E172" s="277" t="s">
        <v>495</v>
      </c>
    </row>
    <row r="173" spans="1:5" ht="24" customHeight="1" x14ac:dyDescent="0.15">
      <c r="A173" s="283"/>
      <c r="B173" s="45" t="s">
        <v>46</v>
      </c>
      <c r="C173" s="48"/>
      <c r="D173" s="47" t="s">
        <v>28</v>
      </c>
      <c r="E173" s="277">
        <v>2440000</v>
      </c>
    </row>
    <row r="174" spans="1:5" ht="24" customHeight="1" x14ac:dyDescent="0.15">
      <c r="A174" s="283"/>
      <c r="B174" s="45" t="s">
        <v>27</v>
      </c>
      <c r="C174" s="53" t="s">
        <v>481</v>
      </c>
      <c r="D174" s="47" t="s">
        <v>77</v>
      </c>
      <c r="E174" s="278" t="s">
        <v>545</v>
      </c>
    </row>
    <row r="175" spans="1:5" ht="24" customHeight="1" x14ac:dyDescent="0.15">
      <c r="A175" s="283"/>
      <c r="B175" s="45" t="s">
        <v>47</v>
      </c>
      <c r="C175" s="275" t="s">
        <v>191</v>
      </c>
      <c r="D175" s="47" t="s">
        <v>48</v>
      </c>
      <c r="E175" s="279" t="s">
        <v>546</v>
      </c>
    </row>
    <row r="176" spans="1:5" ht="24" customHeight="1" x14ac:dyDescent="0.15">
      <c r="A176" s="283"/>
      <c r="B176" s="45" t="s">
        <v>49</v>
      </c>
      <c r="C176" s="62" t="s">
        <v>456</v>
      </c>
      <c r="D176" s="47" t="s">
        <v>30</v>
      </c>
      <c r="E176" s="280" t="s">
        <v>518</v>
      </c>
    </row>
    <row r="177" spans="1:5" ht="24" customHeight="1" thickBot="1" x14ac:dyDescent="0.2">
      <c r="A177" s="284"/>
      <c r="B177" s="49" t="s">
        <v>50</v>
      </c>
      <c r="C177" s="157" t="s">
        <v>457</v>
      </c>
      <c r="D177" s="50" t="s">
        <v>51</v>
      </c>
      <c r="E177" s="281" t="s">
        <v>517</v>
      </c>
    </row>
    <row r="178" spans="1:5" ht="24" customHeight="1" thickTop="1" x14ac:dyDescent="0.15">
      <c r="A178" s="282" t="s">
        <v>458</v>
      </c>
      <c r="B178" s="44" t="s">
        <v>44</v>
      </c>
      <c r="C178" s="285" t="s">
        <v>471</v>
      </c>
      <c r="D178" s="286"/>
      <c r="E178" s="287"/>
    </row>
    <row r="179" spans="1:5" ht="24" customHeight="1" x14ac:dyDescent="0.15">
      <c r="A179" s="283"/>
      <c r="B179" s="45" t="s">
        <v>45</v>
      </c>
      <c r="C179" s="46"/>
      <c r="D179" s="47" t="s">
        <v>134</v>
      </c>
      <c r="E179" s="277" t="s">
        <v>496</v>
      </c>
    </row>
    <row r="180" spans="1:5" ht="24" customHeight="1" x14ac:dyDescent="0.15">
      <c r="A180" s="283"/>
      <c r="B180" s="45" t="s">
        <v>46</v>
      </c>
      <c r="C180" s="48"/>
      <c r="D180" s="47" t="s">
        <v>28</v>
      </c>
      <c r="E180" s="277">
        <v>930600</v>
      </c>
    </row>
    <row r="181" spans="1:5" ht="24" customHeight="1" x14ac:dyDescent="0.15">
      <c r="A181" s="283"/>
      <c r="B181" s="45" t="s">
        <v>27</v>
      </c>
      <c r="C181" s="53" t="s">
        <v>482</v>
      </c>
      <c r="D181" s="47" t="s">
        <v>77</v>
      </c>
      <c r="E181" s="278" t="s">
        <v>547</v>
      </c>
    </row>
    <row r="182" spans="1:5" ht="24" customHeight="1" x14ac:dyDescent="0.15">
      <c r="A182" s="283"/>
      <c r="B182" s="45" t="s">
        <v>47</v>
      </c>
      <c r="C182" s="275" t="s">
        <v>191</v>
      </c>
      <c r="D182" s="47" t="s">
        <v>48</v>
      </c>
      <c r="E182" s="279" t="s">
        <v>539</v>
      </c>
    </row>
    <row r="183" spans="1:5" ht="24" customHeight="1" x14ac:dyDescent="0.15">
      <c r="A183" s="283"/>
      <c r="B183" s="45" t="s">
        <v>49</v>
      </c>
      <c r="C183" s="62" t="s">
        <v>548</v>
      </c>
      <c r="D183" s="47" t="s">
        <v>30</v>
      </c>
      <c r="E183" s="280" t="s">
        <v>520</v>
      </c>
    </row>
    <row r="184" spans="1:5" ht="24" customHeight="1" thickBot="1" x14ac:dyDescent="0.2">
      <c r="A184" s="284"/>
      <c r="B184" s="49" t="s">
        <v>50</v>
      </c>
      <c r="C184" s="157" t="s">
        <v>457</v>
      </c>
      <c r="D184" s="50" t="s">
        <v>51</v>
      </c>
      <c r="E184" s="281" t="s">
        <v>519</v>
      </c>
    </row>
    <row r="185" spans="1:5" ht="24" customHeight="1" thickTop="1" x14ac:dyDescent="0.15"/>
  </sheetData>
  <mergeCells count="53">
    <mergeCell ref="A1:E1"/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A108:A114"/>
    <mergeCell ref="C108:E108"/>
    <mergeCell ref="A115:A121"/>
    <mergeCell ref="C115:E115"/>
    <mergeCell ref="A122:A128"/>
    <mergeCell ref="C122:E122"/>
    <mergeCell ref="A129:A135"/>
    <mergeCell ref="C129:E129"/>
    <mergeCell ref="A136:A142"/>
    <mergeCell ref="C136:E136"/>
    <mergeCell ref="A143:A149"/>
    <mergeCell ref="C143:E143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</mergeCells>
  <phoneticPr fontId="18" type="noConversion"/>
  <conditionalFormatting sqref="C7:C8">
    <cfRule type="duplicateValues" dxfId="73" priority="203"/>
  </conditionalFormatting>
  <conditionalFormatting sqref="C9">
    <cfRule type="duplicateValues" dxfId="72" priority="202"/>
  </conditionalFormatting>
  <conditionalFormatting sqref="C15">
    <cfRule type="duplicateValues" dxfId="71" priority="177"/>
  </conditionalFormatting>
  <conditionalFormatting sqref="C16">
    <cfRule type="duplicateValues" dxfId="70" priority="176"/>
  </conditionalFormatting>
  <conditionalFormatting sqref="C22">
    <cfRule type="duplicateValues" dxfId="69" priority="175"/>
  </conditionalFormatting>
  <conditionalFormatting sqref="C23">
    <cfRule type="duplicateValues" dxfId="68" priority="174"/>
  </conditionalFormatting>
  <conditionalFormatting sqref="C28:C29">
    <cfRule type="duplicateValues" dxfId="67" priority="173"/>
  </conditionalFormatting>
  <conditionalFormatting sqref="C30">
    <cfRule type="duplicateValues" dxfId="66" priority="172"/>
  </conditionalFormatting>
  <conditionalFormatting sqref="C36">
    <cfRule type="duplicateValues" dxfId="65" priority="171"/>
  </conditionalFormatting>
  <conditionalFormatting sqref="C37">
    <cfRule type="duplicateValues" dxfId="64" priority="170"/>
  </conditionalFormatting>
  <conditionalFormatting sqref="C43">
    <cfRule type="duplicateValues" dxfId="63" priority="169"/>
  </conditionalFormatting>
  <conditionalFormatting sqref="C44">
    <cfRule type="duplicateValues" dxfId="62" priority="168"/>
  </conditionalFormatting>
  <conditionalFormatting sqref="C57">
    <cfRule type="duplicateValues" dxfId="61" priority="167"/>
  </conditionalFormatting>
  <conditionalFormatting sqref="C58">
    <cfRule type="duplicateValues" dxfId="60" priority="166"/>
  </conditionalFormatting>
  <conditionalFormatting sqref="C64">
    <cfRule type="duplicateValues" dxfId="59" priority="165"/>
  </conditionalFormatting>
  <conditionalFormatting sqref="C65">
    <cfRule type="duplicateValues" dxfId="58" priority="164"/>
  </conditionalFormatting>
  <conditionalFormatting sqref="C71">
    <cfRule type="duplicateValues" dxfId="57" priority="163"/>
  </conditionalFormatting>
  <conditionalFormatting sqref="C50">
    <cfRule type="duplicateValues" dxfId="56" priority="155"/>
  </conditionalFormatting>
  <conditionalFormatting sqref="C51">
    <cfRule type="duplicateValues" dxfId="55" priority="154"/>
  </conditionalFormatting>
  <conditionalFormatting sqref="C14">
    <cfRule type="duplicateValues" dxfId="54" priority="153"/>
  </conditionalFormatting>
  <conditionalFormatting sqref="C21">
    <cfRule type="duplicateValues" dxfId="53" priority="152"/>
  </conditionalFormatting>
  <conditionalFormatting sqref="C35">
    <cfRule type="duplicateValues" dxfId="52" priority="151"/>
  </conditionalFormatting>
  <conditionalFormatting sqref="C42">
    <cfRule type="duplicateValues" dxfId="51" priority="150"/>
  </conditionalFormatting>
  <conditionalFormatting sqref="C49">
    <cfRule type="duplicateValues" dxfId="50" priority="149"/>
  </conditionalFormatting>
  <conditionalFormatting sqref="C56">
    <cfRule type="duplicateValues" dxfId="49" priority="148"/>
  </conditionalFormatting>
  <conditionalFormatting sqref="C63">
    <cfRule type="duplicateValues" dxfId="48" priority="147"/>
  </conditionalFormatting>
  <conditionalFormatting sqref="C70">
    <cfRule type="duplicateValues" dxfId="47" priority="146"/>
  </conditionalFormatting>
  <conditionalFormatting sqref="C77:C78">
    <cfRule type="duplicateValues" dxfId="46" priority="130"/>
  </conditionalFormatting>
  <conditionalFormatting sqref="C79">
    <cfRule type="duplicateValues" dxfId="45" priority="129"/>
  </conditionalFormatting>
  <conditionalFormatting sqref="C84:C85">
    <cfRule type="duplicateValues" dxfId="44" priority="128"/>
  </conditionalFormatting>
  <conditionalFormatting sqref="C86">
    <cfRule type="duplicateValues" dxfId="43" priority="127"/>
  </conditionalFormatting>
  <conditionalFormatting sqref="C92">
    <cfRule type="duplicateValues" dxfId="42" priority="126"/>
  </conditionalFormatting>
  <conditionalFormatting sqref="C93">
    <cfRule type="duplicateValues" dxfId="41" priority="125"/>
  </conditionalFormatting>
  <conditionalFormatting sqref="C91">
    <cfRule type="duplicateValues" dxfId="40" priority="124"/>
  </conditionalFormatting>
  <conditionalFormatting sqref="C99">
    <cfRule type="duplicateValues" dxfId="39" priority="123"/>
  </conditionalFormatting>
  <conditionalFormatting sqref="C100">
    <cfRule type="duplicateValues" dxfId="38" priority="122"/>
  </conditionalFormatting>
  <conditionalFormatting sqref="C98">
    <cfRule type="duplicateValues" dxfId="37" priority="121"/>
  </conditionalFormatting>
  <conditionalFormatting sqref="C106">
    <cfRule type="duplicateValues" dxfId="36" priority="120"/>
  </conditionalFormatting>
  <conditionalFormatting sqref="C107">
    <cfRule type="duplicateValues" dxfId="35" priority="119"/>
  </conditionalFormatting>
  <conditionalFormatting sqref="C105">
    <cfRule type="duplicateValues" dxfId="34" priority="118"/>
  </conditionalFormatting>
  <conditionalFormatting sqref="C113">
    <cfRule type="duplicateValues" dxfId="33" priority="117"/>
  </conditionalFormatting>
  <conditionalFormatting sqref="C114">
    <cfRule type="duplicateValues" dxfId="32" priority="116"/>
  </conditionalFormatting>
  <conditionalFormatting sqref="C112">
    <cfRule type="duplicateValues" dxfId="31" priority="115"/>
  </conditionalFormatting>
  <conditionalFormatting sqref="C120">
    <cfRule type="duplicateValues" dxfId="30" priority="114"/>
  </conditionalFormatting>
  <conditionalFormatting sqref="C121">
    <cfRule type="duplicateValues" dxfId="29" priority="113"/>
  </conditionalFormatting>
  <conditionalFormatting sqref="C119">
    <cfRule type="duplicateValues" dxfId="28" priority="112"/>
  </conditionalFormatting>
  <conditionalFormatting sqref="C127">
    <cfRule type="duplicateValues" dxfId="27" priority="111"/>
  </conditionalFormatting>
  <conditionalFormatting sqref="C128">
    <cfRule type="duplicateValues" dxfId="26" priority="110"/>
  </conditionalFormatting>
  <conditionalFormatting sqref="C126">
    <cfRule type="duplicateValues" dxfId="25" priority="109"/>
  </conditionalFormatting>
  <conditionalFormatting sqref="C134">
    <cfRule type="duplicateValues" dxfId="24" priority="108"/>
  </conditionalFormatting>
  <conditionalFormatting sqref="C135">
    <cfRule type="duplicateValues" dxfId="23" priority="107"/>
  </conditionalFormatting>
  <conditionalFormatting sqref="C133">
    <cfRule type="duplicateValues" dxfId="22" priority="106"/>
  </conditionalFormatting>
  <conditionalFormatting sqref="C141">
    <cfRule type="duplicateValues" dxfId="21" priority="105"/>
  </conditionalFormatting>
  <conditionalFormatting sqref="C142">
    <cfRule type="duplicateValues" dxfId="20" priority="104"/>
  </conditionalFormatting>
  <conditionalFormatting sqref="C140">
    <cfRule type="duplicateValues" dxfId="19" priority="103"/>
  </conditionalFormatting>
  <conditionalFormatting sqref="C148">
    <cfRule type="duplicateValues" dxfId="18" priority="102"/>
  </conditionalFormatting>
  <conditionalFormatting sqref="C149">
    <cfRule type="duplicateValues" dxfId="17" priority="101"/>
  </conditionalFormatting>
  <conditionalFormatting sqref="C147">
    <cfRule type="duplicateValues" dxfId="16" priority="100"/>
  </conditionalFormatting>
  <conditionalFormatting sqref="C155">
    <cfRule type="duplicateValues" dxfId="15" priority="99"/>
  </conditionalFormatting>
  <conditionalFormatting sqref="C156">
    <cfRule type="duplicateValues" dxfId="14" priority="98"/>
  </conditionalFormatting>
  <conditionalFormatting sqref="C154">
    <cfRule type="duplicateValues" dxfId="13" priority="97"/>
  </conditionalFormatting>
  <conditionalFormatting sqref="C162">
    <cfRule type="duplicateValues" dxfId="12" priority="96"/>
  </conditionalFormatting>
  <conditionalFormatting sqref="C163">
    <cfRule type="duplicateValues" dxfId="11" priority="95"/>
  </conditionalFormatting>
  <conditionalFormatting sqref="C161">
    <cfRule type="duplicateValues" dxfId="10" priority="94"/>
  </conditionalFormatting>
  <conditionalFormatting sqref="C169">
    <cfRule type="duplicateValues" dxfId="9" priority="93"/>
  </conditionalFormatting>
  <conditionalFormatting sqref="C170">
    <cfRule type="duplicateValues" dxfId="8" priority="92"/>
  </conditionalFormatting>
  <conditionalFormatting sqref="C168">
    <cfRule type="duplicateValues" dxfId="7" priority="91"/>
  </conditionalFormatting>
  <conditionalFormatting sqref="C176">
    <cfRule type="duplicateValues" dxfId="6" priority="90"/>
  </conditionalFormatting>
  <conditionalFormatting sqref="C177">
    <cfRule type="duplicateValues" dxfId="5" priority="89"/>
  </conditionalFormatting>
  <conditionalFormatting sqref="C175">
    <cfRule type="duplicateValues" dxfId="4" priority="88"/>
  </conditionalFormatting>
  <conditionalFormatting sqref="C183">
    <cfRule type="duplicateValues" dxfId="3" priority="87"/>
  </conditionalFormatting>
  <conditionalFormatting sqref="C184">
    <cfRule type="duplicateValues" dxfId="2" priority="86"/>
  </conditionalFormatting>
  <conditionalFormatting sqref="C182">
    <cfRule type="duplicateValues" dxfId="1" priority="85"/>
  </conditionalFormatting>
  <conditionalFormatting sqref="C72">
    <cfRule type="duplicateValues" dxfId="0" priority="204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tabSelected="1" zoomScaleNormal="100" workbookViewId="0">
      <selection activeCell="C1" sqref="C1"/>
    </sheetView>
  </sheetViews>
  <sheetFormatPr defaultRowHeight="20.25" customHeight="1" x14ac:dyDescent="0.15"/>
  <cols>
    <col min="1" max="1" width="17.109375" style="25" customWidth="1"/>
    <col min="2" max="2" width="20.44140625" style="25" customWidth="1"/>
    <col min="3" max="3" width="18.33203125" style="25" customWidth="1"/>
    <col min="4" max="6" width="15.5546875" style="32" customWidth="1"/>
    <col min="7" max="16384" width="8.88671875" style="14"/>
  </cols>
  <sheetData>
    <row r="1" spans="1:6" s="34" customFormat="1" ht="36" customHeight="1" x14ac:dyDescent="0.15">
      <c r="A1" s="7" t="s">
        <v>124</v>
      </c>
      <c r="B1" s="7"/>
      <c r="C1" s="7"/>
      <c r="D1" s="59"/>
      <c r="E1" s="59"/>
      <c r="F1" s="59"/>
    </row>
    <row r="2" spans="1:6" ht="20.25" customHeight="1" thickBot="1" x14ac:dyDescent="0.2">
      <c r="A2" s="39" t="s">
        <v>125</v>
      </c>
      <c r="B2" s="29"/>
      <c r="C2" s="20"/>
      <c r="D2" s="60"/>
      <c r="E2" s="60"/>
      <c r="F2" s="61" t="s">
        <v>126</v>
      </c>
    </row>
    <row r="3" spans="1:6" ht="20.25" customHeight="1" thickTop="1" x14ac:dyDescent="0.15">
      <c r="A3" s="238" t="s">
        <v>26</v>
      </c>
      <c r="B3" s="331" t="s">
        <v>361</v>
      </c>
      <c r="C3" s="332"/>
      <c r="D3" s="332"/>
      <c r="E3" s="332"/>
      <c r="F3" s="333"/>
    </row>
    <row r="4" spans="1:6" ht="20.25" customHeight="1" x14ac:dyDescent="0.15">
      <c r="A4" s="334" t="s">
        <v>34</v>
      </c>
      <c r="B4" s="337" t="s">
        <v>27</v>
      </c>
      <c r="C4" s="338" t="s">
        <v>355</v>
      </c>
      <c r="D4" s="239" t="s">
        <v>35</v>
      </c>
      <c r="E4" s="239" t="s">
        <v>28</v>
      </c>
      <c r="F4" s="240" t="s">
        <v>88</v>
      </c>
    </row>
    <row r="5" spans="1:6" ht="20.25" customHeight="1" x14ac:dyDescent="0.15">
      <c r="A5" s="335"/>
      <c r="B5" s="337"/>
      <c r="C5" s="339"/>
      <c r="D5" s="239" t="s">
        <v>36</v>
      </c>
      <c r="E5" s="239" t="s">
        <v>29</v>
      </c>
      <c r="F5" s="240" t="s">
        <v>37</v>
      </c>
    </row>
    <row r="6" spans="1:6" ht="20.25" customHeight="1" x14ac:dyDescent="0.15">
      <c r="A6" s="335"/>
      <c r="B6" s="340">
        <v>44869</v>
      </c>
      <c r="C6" s="341" t="s">
        <v>362</v>
      </c>
      <c r="D6" s="343">
        <v>43389000</v>
      </c>
      <c r="E6" s="343">
        <v>39483000</v>
      </c>
      <c r="F6" s="345">
        <v>0.90997718315702136</v>
      </c>
    </row>
    <row r="7" spans="1:6" ht="20.25" customHeight="1" x14ac:dyDescent="0.15">
      <c r="A7" s="336"/>
      <c r="B7" s="340"/>
      <c r="C7" s="342"/>
      <c r="D7" s="344"/>
      <c r="E7" s="344"/>
      <c r="F7" s="345"/>
    </row>
    <row r="8" spans="1:6" ht="20.25" customHeight="1" x14ac:dyDescent="0.15">
      <c r="A8" s="317" t="s">
        <v>30</v>
      </c>
      <c r="B8" s="241" t="s">
        <v>31</v>
      </c>
      <c r="C8" s="241" t="s">
        <v>356</v>
      </c>
      <c r="D8" s="319" t="s">
        <v>32</v>
      </c>
      <c r="E8" s="319"/>
      <c r="F8" s="320"/>
    </row>
    <row r="9" spans="1:6" ht="20.25" customHeight="1" x14ac:dyDescent="0.15">
      <c r="A9" s="318"/>
      <c r="B9" s="6" t="s">
        <v>363</v>
      </c>
      <c r="C9" s="6" t="s">
        <v>364</v>
      </c>
      <c r="D9" s="321" t="s">
        <v>365</v>
      </c>
      <c r="E9" s="322"/>
      <c r="F9" s="323"/>
    </row>
    <row r="10" spans="1:6" ht="20.25" customHeight="1" x14ac:dyDescent="0.15">
      <c r="A10" s="242" t="s">
        <v>357</v>
      </c>
      <c r="B10" s="324" t="s">
        <v>359</v>
      </c>
      <c r="C10" s="325"/>
      <c r="D10" s="326"/>
      <c r="E10" s="326"/>
      <c r="F10" s="327"/>
    </row>
    <row r="11" spans="1:6" ht="20.25" customHeight="1" x14ac:dyDescent="0.15">
      <c r="A11" s="242" t="s">
        <v>38</v>
      </c>
      <c r="B11" s="328" t="s">
        <v>360</v>
      </c>
      <c r="C11" s="326"/>
      <c r="D11" s="326"/>
      <c r="E11" s="326"/>
      <c r="F11" s="327"/>
    </row>
    <row r="12" spans="1:6" ht="20.25" customHeight="1" thickBot="1" x14ac:dyDescent="0.2">
      <c r="A12" s="243" t="s">
        <v>33</v>
      </c>
      <c r="B12" s="329"/>
      <c r="C12" s="329"/>
      <c r="D12" s="329"/>
      <c r="E12" s="329"/>
      <c r="F12" s="330"/>
    </row>
    <row r="13" spans="1:6" ht="20.25" customHeight="1" thickTop="1" x14ac:dyDescent="0.15">
      <c r="A13" s="238" t="s">
        <v>26</v>
      </c>
      <c r="B13" s="331" t="s">
        <v>310</v>
      </c>
      <c r="C13" s="332"/>
      <c r="D13" s="332"/>
      <c r="E13" s="332"/>
      <c r="F13" s="333"/>
    </row>
    <row r="14" spans="1:6" ht="20.25" customHeight="1" x14ac:dyDescent="0.15">
      <c r="A14" s="334" t="s">
        <v>34</v>
      </c>
      <c r="B14" s="337" t="s">
        <v>27</v>
      </c>
      <c r="C14" s="338" t="s">
        <v>370</v>
      </c>
      <c r="D14" s="239" t="s">
        <v>35</v>
      </c>
      <c r="E14" s="239" t="s">
        <v>28</v>
      </c>
      <c r="F14" s="240" t="s">
        <v>88</v>
      </c>
    </row>
    <row r="15" spans="1:6" ht="20.25" customHeight="1" x14ac:dyDescent="0.15">
      <c r="A15" s="335"/>
      <c r="B15" s="337"/>
      <c r="C15" s="339"/>
      <c r="D15" s="239" t="s">
        <v>36</v>
      </c>
      <c r="E15" s="239" t="s">
        <v>29</v>
      </c>
      <c r="F15" s="240" t="s">
        <v>37</v>
      </c>
    </row>
    <row r="16" spans="1:6" ht="20.25" customHeight="1" x14ac:dyDescent="0.15">
      <c r="A16" s="335"/>
      <c r="B16" s="340">
        <v>44881</v>
      </c>
      <c r="C16" s="341" t="s">
        <v>366</v>
      </c>
      <c r="D16" s="343">
        <v>52332350</v>
      </c>
      <c r="E16" s="343">
        <v>46026000</v>
      </c>
      <c r="F16" s="345">
        <v>0.87949423253494252</v>
      </c>
    </row>
    <row r="17" spans="1:6" ht="20.25" customHeight="1" x14ac:dyDescent="0.15">
      <c r="A17" s="336"/>
      <c r="B17" s="340"/>
      <c r="C17" s="342"/>
      <c r="D17" s="344"/>
      <c r="E17" s="344"/>
      <c r="F17" s="345"/>
    </row>
    <row r="18" spans="1:6" ht="20.25" customHeight="1" x14ac:dyDescent="0.15">
      <c r="A18" s="317" t="s">
        <v>30</v>
      </c>
      <c r="B18" s="241" t="s">
        <v>31</v>
      </c>
      <c r="C18" s="241" t="s">
        <v>371</v>
      </c>
      <c r="D18" s="319" t="s">
        <v>32</v>
      </c>
      <c r="E18" s="319"/>
      <c r="F18" s="320"/>
    </row>
    <row r="19" spans="1:6" ht="20.25" customHeight="1" x14ac:dyDescent="0.15">
      <c r="A19" s="318"/>
      <c r="B19" s="6" t="s">
        <v>345</v>
      </c>
      <c r="C19" s="6" t="s">
        <v>367</v>
      </c>
      <c r="D19" s="321" t="s">
        <v>368</v>
      </c>
      <c r="E19" s="322"/>
      <c r="F19" s="323"/>
    </row>
    <row r="20" spans="1:6" ht="20.25" customHeight="1" x14ac:dyDescent="0.15">
      <c r="A20" s="242" t="s">
        <v>357</v>
      </c>
      <c r="B20" s="324" t="s">
        <v>369</v>
      </c>
      <c r="C20" s="325"/>
      <c r="D20" s="326"/>
      <c r="E20" s="326"/>
      <c r="F20" s="327"/>
    </row>
    <row r="21" spans="1:6" ht="20.25" customHeight="1" x14ac:dyDescent="0.15">
      <c r="A21" s="242" t="s">
        <v>38</v>
      </c>
      <c r="B21" s="328" t="s">
        <v>358</v>
      </c>
      <c r="C21" s="326"/>
      <c r="D21" s="326"/>
      <c r="E21" s="326"/>
      <c r="F21" s="327"/>
    </row>
    <row r="22" spans="1:6" ht="20.25" customHeight="1" thickBot="1" x14ac:dyDescent="0.2">
      <c r="A22" s="243" t="s">
        <v>33</v>
      </c>
      <c r="B22" s="329"/>
      <c r="C22" s="329"/>
      <c r="D22" s="329"/>
      <c r="E22" s="329"/>
      <c r="F22" s="330"/>
    </row>
    <row r="23" spans="1:6" ht="20.25" customHeight="1" thickTop="1" x14ac:dyDescent="0.15">
      <c r="A23" s="158" t="s">
        <v>26</v>
      </c>
      <c r="B23" s="302" t="s">
        <v>401</v>
      </c>
      <c r="C23" s="303"/>
      <c r="D23" s="303"/>
      <c r="E23" s="303"/>
      <c r="F23" s="304"/>
    </row>
    <row r="24" spans="1:6" ht="20.25" customHeight="1" x14ac:dyDescent="0.15">
      <c r="A24" s="305" t="s">
        <v>34</v>
      </c>
      <c r="B24" s="308" t="s">
        <v>27</v>
      </c>
      <c r="C24" s="309" t="s">
        <v>136</v>
      </c>
      <c r="D24" s="213" t="s">
        <v>35</v>
      </c>
      <c r="E24" s="213" t="s">
        <v>28</v>
      </c>
      <c r="F24" s="214" t="s">
        <v>88</v>
      </c>
    </row>
    <row r="25" spans="1:6" ht="20.25" customHeight="1" x14ac:dyDescent="0.15">
      <c r="A25" s="306"/>
      <c r="B25" s="308"/>
      <c r="C25" s="310"/>
      <c r="D25" s="213" t="s">
        <v>36</v>
      </c>
      <c r="E25" s="213" t="s">
        <v>29</v>
      </c>
      <c r="F25" s="214" t="s">
        <v>37</v>
      </c>
    </row>
    <row r="26" spans="1:6" ht="20.25" customHeight="1" x14ac:dyDescent="0.15">
      <c r="A26" s="306"/>
      <c r="B26" s="311">
        <v>44867</v>
      </c>
      <c r="C26" s="312" t="s">
        <v>443</v>
      </c>
      <c r="D26" s="314"/>
      <c r="E26" s="314">
        <v>3600000</v>
      </c>
      <c r="F26" s="316"/>
    </row>
    <row r="27" spans="1:6" ht="20.25" customHeight="1" x14ac:dyDescent="0.15">
      <c r="A27" s="307"/>
      <c r="B27" s="311"/>
      <c r="C27" s="313"/>
      <c r="D27" s="315"/>
      <c r="E27" s="315"/>
      <c r="F27" s="316"/>
    </row>
    <row r="28" spans="1:6" ht="20.25" customHeight="1" x14ac:dyDescent="0.15">
      <c r="A28" s="288" t="s">
        <v>30</v>
      </c>
      <c r="B28" s="215" t="s">
        <v>31</v>
      </c>
      <c r="C28" s="215" t="s">
        <v>137</v>
      </c>
      <c r="D28" s="290" t="s">
        <v>32</v>
      </c>
      <c r="E28" s="290"/>
      <c r="F28" s="291"/>
    </row>
    <row r="29" spans="1:6" ht="20.25" customHeight="1" x14ac:dyDescent="0.15">
      <c r="A29" s="289"/>
      <c r="B29" s="63" t="s">
        <v>411</v>
      </c>
      <c r="C29" s="6" t="s">
        <v>412</v>
      </c>
      <c r="D29" s="292" t="s">
        <v>413</v>
      </c>
      <c r="E29" s="293"/>
      <c r="F29" s="294"/>
    </row>
    <row r="30" spans="1:6" ht="20.25" customHeight="1" x14ac:dyDescent="0.15">
      <c r="A30" s="159" t="s">
        <v>138</v>
      </c>
      <c r="B30" s="295" t="s">
        <v>135</v>
      </c>
      <c r="C30" s="296"/>
      <c r="D30" s="297"/>
      <c r="E30" s="297"/>
      <c r="F30" s="298"/>
    </row>
    <row r="31" spans="1:6" ht="20.25" customHeight="1" x14ac:dyDescent="0.15">
      <c r="A31" s="159" t="s">
        <v>38</v>
      </c>
      <c r="B31" s="299" t="s">
        <v>131</v>
      </c>
      <c r="C31" s="297"/>
      <c r="D31" s="297"/>
      <c r="E31" s="297"/>
      <c r="F31" s="298"/>
    </row>
    <row r="32" spans="1:6" ht="20.25" customHeight="1" thickBot="1" x14ac:dyDescent="0.2">
      <c r="A32" s="160" t="s">
        <v>33</v>
      </c>
      <c r="B32" s="300"/>
      <c r="C32" s="300"/>
      <c r="D32" s="300"/>
      <c r="E32" s="300"/>
      <c r="F32" s="301"/>
    </row>
    <row r="33" spans="1:6" ht="20.25" customHeight="1" thickTop="1" x14ac:dyDescent="0.15">
      <c r="A33" s="158" t="s">
        <v>26</v>
      </c>
      <c r="B33" s="302" t="s">
        <v>402</v>
      </c>
      <c r="C33" s="303"/>
      <c r="D33" s="303"/>
      <c r="E33" s="303"/>
      <c r="F33" s="304"/>
    </row>
    <row r="34" spans="1:6" ht="20.25" customHeight="1" x14ac:dyDescent="0.15">
      <c r="A34" s="305" t="s">
        <v>34</v>
      </c>
      <c r="B34" s="308" t="s">
        <v>27</v>
      </c>
      <c r="C34" s="309" t="s">
        <v>136</v>
      </c>
      <c r="D34" s="213" t="s">
        <v>35</v>
      </c>
      <c r="E34" s="213" t="s">
        <v>28</v>
      </c>
      <c r="F34" s="214" t="s">
        <v>88</v>
      </c>
    </row>
    <row r="35" spans="1:6" ht="20.25" customHeight="1" x14ac:dyDescent="0.15">
      <c r="A35" s="306"/>
      <c r="B35" s="308"/>
      <c r="C35" s="310"/>
      <c r="D35" s="213" t="s">
        <v>36</v>
      </c>
      <c r="E35" s="213" t="s">
        <v>29</v>
      </c>
      <c r="F35" s="214" t="s">
        <v>37</v>
      </c>
    </row>
    <row r="36" spans="1:6" ht="20.25" customHeight="1" x14ac:dyDescent="0.15">
      <c r="A36" s="306"/>
      <c r="B36" s="311">
        <v>44868</v>
      </c>
      <c r="C36" s="312" t="s">
        <v>444</v>
      </c>
      <c r="D36" s="314"/>
      <c r="E36" s="314">
        <v>6710000</v>
      </c>
      <c r="F36" s="316"/>
    </row>
    <row r="37" spans="1:6" ht="20.25" customHeight="1" x14ac:dyDescent="0.15">
      <c r="A37" s="307"/>
      <c r="B37" s="311"/>
      <c r="C37" s="313"/>
      <c r="D37" s="315"/>
      <c r="E37" s="315"/>
      <c r="F37" s="316"/>
    </row>
    <row r="38" spans="1:6" ht="20.25" customHeight="1" x14ac:dyDescent="0.15">
      <c r="A38" s="288" t="s">
        <v>30</v>
      </c>
      <c r="B38" s="215" t="s">
        <v>31</v>
      </c>
      <c r="C38" s="215" t="s">
        <v>137</v>
      </c>
      <c r="D38" s="290" t="s">
        <v>32</v>
      </c>
      <c r="E38" s="290"/>
      <c r="F38" s="291"/>
    </row>
    <row r="39" spans="1:6" ht="20.25" customHeight="1" x14ac:dyDescent="0.15">
      <c r="A39" s="289"/>
      <c r="B39" s="63" t="s">
        <v>414</v>
      </c>
      <c r="C39" s="6" t="s">
        <v>415</v>
      </c>
      <c r="D39" s="292" t="s">
        <v>416</v>
      </c>
      <c r="E39" s="293"/>
      <c r="F39" s="294"/>
    </row>
    <row r="40" spans="1:6" ht="20.25" customHeight="1" x14ac:dyDescent="0.15">
      <c r="A40" s="159" t="s">
        <v>138</v>
      </c>
      <c r="B40" s="295" t="s">
        <v>445</v>
      </c>
      <c r="C40" s="296"/>
      <c r="D40" s="297"/>
      <c r="E40" s="297"/>
      <c r="F40" s="298"/>
    </row>
    <row r="41" spans="1:6" ht="20.25" customHeight="1" x14ac:dyDescent="0.15">
      <c r="A41" s="159" t="s">
        <v>38</v>
      </c>
      <c r="B41" s="299" t="s">
        <v>131</v>
      </c>
      <c r="C41" s="297"/>
      <c r="D41" s="297"/>
      <c r="E41" s="297"/>
      <c r="F41" s="298"/>
    </row>
    <row r="42" spans="1:6" ht="20.25" customHeight="1" thickBot="1" x14ac:dyDescent="0.2">
      <c r="A42" s="160" t="s">
        <v>33</v>
      </c>
      <c r="B42" s="300"/>
      <c r="C42" s="300"/>
      <c r="D42" s="300"/>
      <c r="E42" s="300"/>
      <c r="F42" s="301"/>
    </row>
    <row r="43" spans="1:6" ht="20.25" customHeight="1" thickTop="1" x14ac:dyDescent="0.15">
      <c r="A43" s="158" t="s">
        <v>26</v>
      </c>
      <c r="B43" s="302" t="s">
        <v>403</v>
      </c>
      <c r="C43" s="303"/>
      <c r="D43" s="303"/>
      <c r="E43" s="303"/>
      <c r="F43" s="304"/>
    </row>
    <row r="44" spans="1:6" ht="20.25" customHeight="1" x14ac:dyDescent="0.15">
      <c r="A44" s="305" t="s">
        <v>34</v>
      </c>
      <c r="B44" s="308" t="s">
        <v>27</v>
      </c>
      <c r="C44" s="309" t="s">
        <v>136</v>
      </c>
      <c r="D44" s="213" t="s">
        <v>35</v>
      </c>
      <c r="E44" s="213" t="s">
        <v>28</v>
      </c>
      <c r="F44" s="214" t="s">
        <v>88</v>
      </c>
    </row>
    <row r="45" spans="1:6" ht="20.25" customHeight="1" x14ac:dyDescent="0.15">
      <c r="A45" s="306"/>
      <c r="B45" s="308"/>
      <c r="C45" s="310"/>
      <c r="D45" s="213" t="s">
        <v>36</v>
      </c>
      <c r="E45" s="213" t="s">
        <v>29</v>
      </c>
      <c r="F45" s="214" t="s">
        <v>37</v>
      </c>
    </row>
    <row r="46" spans="1:6" ht="20.25" customHeight="1" x14ac:dyDescent="0.15">
      <c r="A46" s="306"/>
      <c r="B46" s="311">
        <v>44874</v>
      </c>
      <c r="C46" s="312" t="s">
        <v>446</v>
      </c>
      <c r="D46" s="314"/>
      <c r="E46" s="314">
        <v>3300000</v>
      </c>
      <c r="F46" s="316"/>
    </row>
    <row r="47" spans="1:6" ht="20.25" customHeight="1" x14ac:dyDescent="0.15">
      <c r="A47" s="307"/>
      <c r="B47" s="311"/>
      <c r="C47" s="313"/>
      <c r="D47" s="315"/>
      <c r="E47" s="315"/>
      <c r="F47" s="316"/>
    </row>
    <row r="48" spans="1:6" ht="20.25" customHeight="1" x14ac:dyDescent="0.15">
      <c r="A48" s="288" t="s">
        <v>30</v>
      </c>
      <c r="B48" s="215" t="s">
        <v>31</v>
      </c>
      <c r="C48" s="215" t="s">
        <v>137</v>
      </c>
      <c r="D48" s="290" t="s">
        <v>32</v>
      </c>
      <c r="E48" s="290"/>
      <c r="F48" s="291"/>
    </row>
    <row r="49" spans="1:6" ht="20.25" customHeight="1" x14ac:dyDescent="0.15">
      <c r="A49" s="289"/>
      <c r="B49" s="63" t="s">
        <v>417</v>
      </c>
      <c r="C49" s="6" t="s">
        <v>418</v>
      </c>
      <c r="D49" s="292" t="s">
        <v>419</v>
      </c>
      <c r="E49" s="293"/>
      <c r="F49" s="294"/>
    </row>
    <row r="50" spans="1:6" ht="20.25" customHeight="1" x14ac:dyDescent="0.15">
      <c r="A50" s="159" t="s">
        <v>138</v>
      </c>
      <c r="B50" s="295" t="s">
        <v>135</v>
      </c>
      <c r="C50" s="296"/>
      <c r="D50" s="297"/>
      <c r="E50" s="297"/>
      <c r="F50" s="298"/>
    </row>
    <row r="51" spans="1:6" ht="20.25" customHeight="1" x14ac:dyDescent="0.15">
      <c r="A51" s="159" t="s">
        <v>38</v>
      </c>
      <c r="B51" s="299" t="s">
        <v>131</v>
      </c>
      <c r="C51" s="297"/>
      <c r="D51" s="297"/>
      <c r="E51" s="297"/>
      <c r="F51" s="298"/>
    </row>
    <row r="52" spans="1:6" ht="20.25" customHeight="1" thickBot="1" x14ac:dyDescent="0.2">
      <c r="A52" s="160" t="s">
        <v>33</v>
      </c>
      <c r="B52" s="300"/>
      <c r="C52" s="300"/>
      <c r="D52" s="300"/>
      <c r="E52" s="300"/>
      <c r="F52" s="301"/>
    </row>
    <row r="53" spans="1:6" ht="20.25" customHeight="1" thickTop="1" x14ac:dyDescent="0.15">
      <c r="A53" s="158" t="s">
        <v>26</v>
      </c>
      <c r="B53" s="302" t="s">
        <v>404</v>
      </c>
      <c r="C53" s="303"/>
      <c r="D53" s="303"/>
      <c r="E53" s="303"/>
      <c r="F53" s="304"/>
    </row>
    <row r="54" spans="1:6" ht="20.25" customHeight="1" x14ac:dyDescent="0.15">
      <c r="A54" s="305" t="s">
        <v>34</v>
      </c>
      <c r="B54" s="308" t="s">
        <v>27</v>
      </c>
      <c r="C54" s="309" t="s">
        <v>136</v>
      </c>
      <c r="D54" s="213" t="s">
        <v>35</v>
      </c>
      <c r="E54" s="213" t="s">
        <v>28</v>
      </c>
      <c r="F54" s="214" t="s">
        <v>88</v>
      </c>
    </row>
    <row r="55" spans="1:6" ht="20.25" customHeight="1" x14ac:dyDescent="0.15">
      <c r="A55" s="306"/>
      <c r="B55" s="308"/>
      <c r="C55" s="310"/>
      <c r="D55" s="213" t="s">
        <v>36</v>
      </c>
      <c r="E55" s="213" t="s">
        <v>29</v>
      </c>
      <c r="F55" s="214" t="s">
        <v>37</v>
      </c>
    </row>
    <row r="56" spans="1:6" ht="20.25" customHeight="1" x14ac:dyDescent="0.15">
      <c r="A56" s="306"/>
      <c r="B56" s="311">
        <v>44874</v>
      </c>
      <c r="C56" s="312" t="s">
        <v>447</v>
      </c>
      <c r="D56" s="314"/>
      <c r="E56" s="314">
        <v>2100000</v>
      </c>
      <c r="F56" s="316"/>
    </row>
    <row r="57" spans="1:6" ht="20.25" customHeight="1" x14ac:dyDescent="0.15">
      <c r="A57" s="307"/>
      <c r="B57" s="311"/>
      <c r="C57" s="313"/>
      <c r="D57" s="315"/>
      <c r="E57" s="315"/>
      <c r="F57" s="316"/>
    </row>
    <row r="58" spans="1:6" ht="20.25" customHeight="1" x14ac:dyDescent="0.15">
      <c r="A58" s="288" t="s">
        <v>30</v>
      </c>
      <c r="B58" s="215" t="s">
        <v>31</v>
      </c>
      <c r="C58" s="215" t="s">
        <v>137</v>
      </c>
      <c r="D58" s="290" t="s">
        <v>32</v>
      </c>
      <c r="E58" s="290"/>
      <c r="F58" s="291"/>
    </row>
    <row r="59" spans="1:6" ht="20.25" customHeight="1" x14ac:dyDescent="0.15">
      <c r="A59" s="289"/>
      <c r="B59" s="63" t="s">
        <v>420</v>
      </c>
      <c r="C59" s="6" t="s">
        <v>421</v>
      </c>
      <c r="D59" s="292" t="s">
        <v>422</v>
      </c>
      <c r="E59" s="293"/>
      <c r="F59" s="294"/>
    </row>
    <row r="60" spans="1:6" ht="20.25" customHeight="1" x14ac:dyDescent="0.15">
      <c r="A60" s="159" t="s">
        <v>138</v>
      </c>
      <c r="B60" s="295" t="s">
        <v>135</v>
      </c>
      <c r="C60" s="296"/>
      <c r="D60" s="297"/>
      <c r="E60" s="297"/>
      <c r="F60" s="298"/>
    </row>
    <row r="61" spans="1:6" ht="20.25" customHeight="1" x14ac:dyDescent="0.15">
      <c r="A61" s="159" t="s">
        <v>38</v>
      </c>
      <c r="B61" s="299" t="s">
        <v>131</v>
      </c>
      <c r="C61" s="297"/>
      <c r="D61" s="297"/>
      <c r="E61" s="297"/>
      <c r="F61" s="298"/>
    </row>
    <row r="62" spans="1:6" ht="20.25" customHeight="1" thickBot="1" x14ac:dyDescent="0.2">
      <c r="A62" s="160" t="s">
        <v>33</v>
      </c>
      <c r="B62" s="300"/>
      <c r="C62" s="300"/>
      <c r="D62" s="300"/>
      <c r="E62" s="300"/>
      <c r="F62" s="301"/>
    </row>
    <row r="63" spans="1:6" ht="20.25" customHeight="1" thickTop="1" x14ac:dyDescent="0.15">
      <c r="A63" s="158" t="s">
        <v>26</v>
      </c>
      <c r="B63" s="302" t="s">
        <v>405</v>
      </c>
      <c r="C63" s="303"/>
      <c r="D63" s="303"/>
      <c r="E63" s="303"/>
      <c r="F63" s="304"/>
    </row>
    <row r="64" spans="1:6" ht="20.25" customHeight="1" x14ac:dyDescent="0.15">
      <c r="A64" s="305" t="s">
        <v>34</v>
      </c>
      <c r="B64" s="308" t="s">
        <v>27</v>
      </c>
      <c r="C64" s="309" t="s">
        <v>136</v>
      </c>
      <c r="D64" s="213" t="s">
        <v>35</v>
      </c>
      <c r="E64" s="213" t="s">
        <v>28</v>
      </c>
      <c r="F64" s="214" t="s">
        <v>88</v>
      </c>
    </row>
    <row r="65" spans="1:6" ht="20.25" customHeight="1" x14ac:dyDescent="0.15">
      <c r="A65" s="306"/>
      <c r="B65" s="308"/>
      <c r="C65" s="310"/>
      <c r="D65" s="213" t="s">
        <v>36</v>
      </c>
      <c r="E65" s="213" t="s">
        <v>29</v>
      </c>
      <c r="F65" s="214" t="s">
        <v>37</v>
      </c>
    </row>
    <row r="66" spans="1:6" ht="20.25" customHeight="1" x14ac:dyDescent="0.15">
      <c r="A66" s="306"/>
      <c r="B66" s="311">
        <v>44875</v>
      </c>
      <c r="C66" s="312" t="s">
        <v>448</v>
      </c>
      <c r="D66" s="314"/>
      <c r="E66" s="314">
        <v>9000000</v>
      </c>
      <c r="F66" s="316"/>
    </row>
    <row r="67" spans="1:6" ht="20.25" customHeight="1" x14ac:dyDescent="0.15">
      <c r="A67" s="307"/>
      <c r="B67" s="311"/>
      <c r="C67" s="313"/>
      <c r="D67" s="315"/>
      <c r="E67" s="315"/>
      <c r="F67" s="316"/>
    </row>
    <row r="68" spans="1:6" ht="20.25" customHeight="1" x14ac:dyDescent="0.15">
      <c r="A68" s="288" t="s">
        <v>30</v>
      </c>
      <c r="B68" s="215" t="s">
        <v>31</v>
      </c>
      <c r="C68" s="215" t="s">
        <v>137</v>
      </c>
      <c r="D68" s="290" t="s">
        <v>32</v>
      </c>
      <c r="E68" s="290"/>
      <c r="F68" s="291"/>
    </row>
    <row r="69" spans="1:6" ht="20.25" customHeight="1" x14ac:dyDescent="0.15">
      <c r="A69" s="289"/>
      <c r="B69" s="63" t="s">
        <v>423</v>
      </c>
      <c r="C69" s="6" t="s">
        <v>424</v>
      </c>
      <c r="D69" s="292" t="s">
        <v>425</v>
      </c>
      <c r="E69" s="293"/>
      <c r="F69" s="294"/>
    </row>
    <row r="70" spans="1:6" ht="20.25" customHeight="1" x14ac:dyDescent="0.15">
      <c r="A70" s="159" t="s">
        <v>138</v>
      </c>
      <c r="B70" s="295" t="s">
        <v>135</v>
      </c>
      <c r="C70" s="296"/>
      <c r="D70" s="297"/>
      <c r="E70" s="297"/>
      <c r="F70" s="298"/>
    </row>
    <row r="71" spans="1:6" ht="20.25" customHeight="1" x14ac:dyDescent="0.15">
      <c r="A71" s="159" t="s">
        <v>38</v>
      </c>
      <c r="B71" s="299" t="s">
        <v>131</v>
      </c>
      <c r="C71" s="297"/>
      <c r="D71" s="297"/>
      <c r="E71" s="297"/>
      <c r="F71" s="298"/>
    </row>
    <row r="72" spans="1:6" ht="20.25" customHeight="1" thickBot="1" x14ac:dyDescent="0.2">
      <c r="A72" s="160" t="s">
        <v>33</v>
      </c>
      <c r="B72" s="300"/>
      <c r="C72" s="300"/>
      <c r="D72" s="300"/>
      <c r="E72" s="300"/>
      <c r="F72" s="301"/>
    </row>
    <row r="73" spans="1:6" ht="20.25" customHeight="1" thickTop="1" x14ac:dyDescent="0.15">
      <c r="A73" s="158" t="s">
        <v>26</v>
      </c>
      <c r="B73" s="302" t="s">
        <v>406</v>
      </c>
      <c r="C73" s="303"/>
      <c r="D73" s="303"/>
      <c r="E73" s="303"/>
      <c r="F73" s="304"/>
    </row>
    <row r="74" spans="1:6" ht="20.25" customHeight="1" x14ac:dyDescent="0.15">
      <c r="A74" s="305" t="s">
        <v>34</v>
      </c>
      <c r="B74" s="308" t="s">
        <v>27</v>
      </c>
      <c r="C74" s="309" t="s">
        <v>136</v>
      </c>
      <c r="D74" s="213" t="s">
        <v>35</v>
      </c>
      <c r="E74" s="213" t="s">
        <v>28</v>
      </c>
      <c r="F74" s="214" t="s">
        <v>88</v>
      </c>
    </row>
    <row r="75" spans="1:6" ht="20.25" customHeight="1" x14ac:dyDescent="0.15">
      <c r="A75" s="306"/>
      <c r="B75" s="308"/>
      <c r="C75" s="310"/>
      <c r="D75" s="213" t="s">
        <v>36</v>
      </c>
      <c r="E75" s="213" t="s">
        <v>29</v>
      </c>
      <c r="F75" s="214" t="s">
        <v>37</v>
      </c>
    </row>
    <row r="76" spans="1:6" ht="20.25" customHeight="1" x14ac:dyDescent="0.15">
      <c r="A76" s="306"/>
      <c r="B76" s="311">
        <v>44876</v>
      </c>
      <c r="C76" s="312" t="s">
        <v>449</v>
      </c>
      <c r="D76" s="314"/>
      <c r="E76" s="314">
        <v>5918000</v>
      </c>
      <c r="F76" s="316"/>
    </row>
    <row r="77" spans="1:6" ht="20.25" customHeight="1" x14ac:dyDescent="0.15">
      <c r="A77" s="307"/>
      <c r="B77" s="311"/>
      <c r="C77" s="313"/>
      <c r="D77" s="315"/>
      <c r="E77" s="315"/>
      <c r="F77" s="316"/>
    </row>
    <row r="78" spans="1:6" ht="20.25" customHeight="1" x14ac:dyDescent="0.15">
      <c r="A78" s="288" t="s">
        <v>30</v>
      </c>
      <c r="B78" s="215" t="s">
        <v>31</v>
      </c>
      <c r="C78" s="215" t="s">
        <v>137</v>
      </c>
      <c r="D78" s="290" t="s">
        <v>32</v>
      </c>
      <c r="E78" s="290"/>
      <c r="F78" s="291"/>
    </row>
    <row r="79" spans="1:6" ht="20.25" customHeight="1" x14ac:dyDescent="0.15">
      <c r="A79" s="289"/>
      <c r="B79" s="63" t="s">
        <v>426</v>
      </c>
      <c r="C79" s="6" t="s">
        <v>450</v>
      </c>
      <c r="D79" s="292" t="s">
        <v>427</v>
      </c>
      <c r="E79" s="293"/>
      <c r="F79" s="294"/>
    </row>
    <row r="80" spans="1:6" ht="20.25" customHeight="1" x14ac:dyDescent="0.15">
      <c r="A80" s="159" t="s">
        <v>138</v>
      </c>
      <c r="B80" s="295" t="s">
        <v>135</v>
      </c>
      <c r="C80" s="296"/>
      <c r="D80" s="297"/>
      <c r="E80" s="297"/>
      <c r="F80" s="298"/>
    </row>
    <row r="81" spans="1:6" ht="20.25" customHeight="1" x14ac:dyDescent="0.15">
      <c r="A81" s="159" t="s">
        <v>38</v>
      </c>
      <c r="B81" s="299" t="s">
        <v>131</v>
      </c>
      <c r="C81" s="297"/>
      <c r="D81" s="297"/>
      <c r="E81" s="297"/>
      <c r="F81" s="298"/>
    </row>
    <row r="82" spans="1:6" ht="20.25" customHeight="1" thickBot="1" x14ac:dyDescent="0.2">
      <c r="A82" s="160" t="s">
        <v>33</v>
      </c>
      <c r="B82" s="300"/>
      <c r="C82" s="300"/>
      <c r="D82" s="300"/>
      <c r="E82" s="300"/>
      <c r="F82" s="301"/>
    </row>
    <row r="83" spans="1:6" ht="20.25" customHeight="1" thickTop="1" x14ac:dyDescent="0.15">
      <c r="A83" s="158" t="s">
        <v>26</v>
      </c>
      <c r="B83" s="302" t="s">
        <v>407</v>
      </c>
      <c r="C83" s="303"/>
      <c r="D83" s="303"/>
      <c r="E83" s="303"/>
      <c r="F83" s="304"/>
    </row>
    <row r="84" spans="1:6" ht="20.25" customHeight="1" x14ac:dyDescent="0.15">
      <c r="A84" s="305" t="s">
        <v>34</v>
      </c>
      <c r="B84" s="308" t="s">
        <v>27</v>
      </c>
      <c r="C84" s="309" t="s">
        <v>136</v>
      </c>
      <c r="D84" s="213" t="s">
        <v>35</v>
      </c>
      <c r="E84" s="213" t="s">
        <v>28</v>
      </c>
      <c r="F84" s="214" t="s">
        <v>88</v>
      </c>
    </row>
    <row r="85" spans="1:6" ht="20.25" customHeight="1" x14ac:dyDescent="0.15">
      <c r="A85" s="306"/>
      <c r="B85" s="308"/>
      <c r="C85" s="310"/>
      <c r="D85" s="213" t="s">
        <v>36</v>
      </c>
      <c r="E85" s="213" t="s">
        <v>29</v>
      </c>
      <c r="F85" s="214" t="s">
        <v>37</v>
      </c>
    </row>
    <row r="86" spans="1:6" ht="20.25" customHeight="1" x14ac:dyDescent="0.15">
      <c r="A86" s="306"/>
      <c r="B86" s="311">
        <v>44876</v>
      </c>
      <c r="C86" s="312" t="s">
        <v>451</v>
      </c>
      <c r="D86" s="314"/>
      <c r="E86" s="314">
        <v>6930000</v>
      </c>
      <c r="F86" s="316"/>
    </row>
    <row r="87" spans="1:6" ht="20.25" customHeight="1" x14ac:dyDescent="0.15">
      <c r="A87" s="307"/>
      <c r="B87" s="311"/>
      <c r="C87" s="313"/>
      <c r="D87" s="315"/>
      <c r="E87" s="315"/>
      <c r="F87" s="316"/>
    </row>
    <row r="88" spans="1:6" ht="20.25" customHeight="1" x14ac:dyDescent="0.15">
      <c r="A88" s="288" t="s">
        <v>30</v>
      </c>
      <c r="B88" s="215" t="s">
        <v>31</v>
      </c>
      <c r="C88" s="215" t="s">
        <v>137</v>
      </c>
      <c r="D88" s="290" t="s">
        <v>32</v>
      </c>
      <c r="E88" s="290"/>
      <c r="F88" s="291"/>
    </row>
    <row r="89" spans="1:6" ht="20.25" customHeight="1" x14ac:dyDescent="0.15">
      <c r="A89" s="289"/>
      <c r="B89" s="63" t="s">
        <v>428</v>
      </c>
      <c r="C89" s="6" t="s">
        <v>429</v>
      </c>
      <c r="D89" s="292" t="s">
        <v>430</v>
      </c>
      <c r="E89" s="293"/>
      <c r="F89" s="294"/>
    </row>
    <row r="90" spans="1:6" ht="20.25" customHeight="1" x14ac:dyDescent="0.15">
      <c r="A90" s="159" t="s">
        <v>138</v>
      </c>
      <c r="B90" s="295" t="s">
        <v>135</v>
      </c>
      <c r="C90" s="296"/>
      <c r="D90" s="297"/>
      <c r="E90" s="297"/>
      <c r="F90" s="298"/>
    </row>
    <row r="91" spans="1:6" ht="20.25" customHeight="1" x14ac:dyDescent="0.15">
      <c r="A91" s="159" t="s">
        <v>38</v>
      </c>
      <c r="B91" s="299" t="s">
        <v>131</v>
      </c>
      <c r="C91" s="297"/>
      <c r="D91" s="297"/>
      <c r="E91" s="297"/>
      <c r="F91" s="298"/>
    </row>
    <row r="92" spans="1:6" ht="20.25" customHeight="1" thickBot="1" x14ac:dyDescent="0.2">
      <c r="A92" s="160" t="s">
        <v>33</v>
      </c>
      <c r="B92" s="300"/>
      <c r="C92" s="300"/>
      <c r="D92" s="300"/>
      <c r="E92" s="300"/>
      <c r="F92" s="301"/>
    </row>
    <row r="93" spans="1:6" ht="20.25" customHeight="1" thickTop="1" x14ac:dyDescent="0.15">
      <c r="A93" s="158" t="s">
        <v>26</v>
      </c>
      <c r="B93" s="302" t="s">
        <v>407</v>
      </c>
      <c r="C93" s="303"/>
      <c r="D93" s="303"/>
      <c r="E93" s="303"/>
      <c r="F93" s="304"/>
    </row>
    <row r="94" spans="1:6" ht="20.25" customHeight="1" x14ac:dyDescent="0.15">
      <c r="A94" s="305" t="s">
        <v>34</v>
      </c>
      <c r="B94" s="308" t="s">
        <v>27</v>
      </c>
      <c r="C94" s="309" t="s">
        <v>136</v>
      </c>
      <c r="D94" s="213" t="s">
        <v>35</v>
      </c>
      <c r="E94" s="213" t="s">
        <v>28</v>
      </c>
      <c r="F94" s="214" t="s">
        <v>88</v>
      </c>
    </row>
    <row r="95" spans="1:6" ht="20.25" customHeight="1" x14ac:dyDescent="0.15">
      <c r="A95" s="306"/>
      <c r="B95" s="308"/>
      <c r="C95" s="310"/>
      <c r="D95" s="213" t="s">
        <v>36</v>
      </c>
      <c r="E95" s="213" t="s">
        <v>29</v>
      </c>
      <c r="F95" s="214" t="s">
        <v>37</v>
      </c>
    </row>
    <row r="96" spans="1:6" ht="20.25" customHeight="1" x14ac:dyDescent="0.15">
      <c r="A96" s="306"/>
      <c r="B96" s="311">
        <v>44876</v>
      </c>
      <c r="C96" s="312" t="s">
        <v>452</v>
      </c>
      <c r="D96" s="314"/>
      <c r="E96" s="314">
        <v>6380000</v>
      </c>
      <c r="F96" s="316"/>
    </row>
    <row r="97" spans="1:6" ht="20.25" customHeight="1" x14ac:dyDescent="0.15">
      <c r="A97" s="307"/>
      <c r="B97" s="311"/>
      <c r="C97" s="313"/>
      <c r="D97" s="315"/>
      <c r="E97" s="315"/>
      <c r="F97" s="316"/>
    </row>
    <row r="98" spans="1:6" ht="20.25" customHeight="1" x14ac:dyDescent="0.15">
      <c r="A98" s="288" t="s">
        <v>30</v>
      </c>
      <c r="B98" s="215" t="s">
        <v>31</v>
      </c>
      <c r="C98" s="215" t="s">
        <v>137</v>
      </c>
      <c r="D98" s="290" t="s">
        <v>32</v>
      </c>
      <c r="E98" s="290"/>
      <c r="F98" s="291"/>
    </row>
    <row r="99" spans="1:6" ht="20.25" customHeight="1" x14ac:dyDescent="0.15">
      <c r="A99" s="289"/>
      <c r="B99" s="63" t="s">
        <v>431</v>
      </c>
      <c r="C99" s="6" t="s">
        <v>432</v>
      </c>
      <c r="D99" s="292" t="s">
        <v>433</v>
      </c>
      <c r="E99" s="293"/>
      <c r="F99" s="294"/>
    </row>
    <row r="100" spans="1:6" ht="20.25" customHeight="1" x14ac:dyDescent="0.15">
      <c r="A100" s="159" t="s">
        <v>138</v>
      </c>
      <c r="B100" s="295" t="s">
        <v>445</v>
      </c>
      <c r="C100" s="296"/>
      <c r="D100" s="297"/>
      <c r="E100" s="297"/>
      <c r="F100" s="298"/>
    </row>
    <row r="101" spans="1:6" ht="20.25" customHeight="1" x14ac:dyDescent="0.15">
      <c r="A101" s="159" t="s">
        <v>38</v>
      </c>
      <c r="B101" s="299" t="s">
        <v>131</v>
      </c>
      <c r="C101" s="297"/>
      <c r="D101" s="297"/>
      <c r="E101" s="297"/>
      <c r="F101" s="298"/>
    </row>
    <row r="102" spans="1:6" ht="20.25" customHeight="1" thickBot="1" x14ac:dyDescent="0.2">
      <c r="A102" s="160" t="s">
        <v>33</v>
      </c>
      <c r="B102" s="300"/>
      <c r="C102" s="300"/>
      <c r="D102" s="300"/>
      <c r="E102" s="300"/>
      <c r="F102" s="301"/>
    </row>
    <row r="103" spans="1:6" ht="20.25" customHeight="1" thickTop="1" x14ac:dyDescent="0.15">
      <c r="A103" s="158" t="s">
        <v>26</v>
      </c>
      <c r="B103" s="302" t="s">
        <v>408</v>
      </c>
      <c r="C103" s="303"/>
      <c r="D103" s="303"/>
      <c r="E103" s="303"/>
      <c r="F103" s="304"/>
    </row>
    <row r="104" spans="1:6" ht="20.25" customHeight="1" x14ac:dyDescent="0.15">
      <c r="A104" s="305" t="s">
        <v>34</v>
      </c>
      <c r="B104" s="308" t="s">
        <v>27</v>
      </c>
      <c r="C104" s="309" t="s">
        <v>136</v>
      </c>
      <c r="D104" s="213" t="s">
        <v>35</v>
      </c>
      <c r="E104" s="213" t="s">
        <v>28</v>
      </c>
      <c r="F104" s="214" t="s">
        <v>88</v>
      </c>
    </row>
    <row r="105" spans="1:6" ht="20.25" customHeight="1" x14ac:dyDescent="0.15">
      <c r="A105" s="306"/>
      <c r="B105" s="308"/>
      <c r="C105" s="310"/>
      <c r="D105" s="213" t="s">
        <v>36</v>
      </c>
      <c r="E105" s="213" t="s">
        <v>29</v>
      </c>
      <c r="F105" s="214" t="s">
        <v>37</v>
      </c>
    </row>
    <row r="106" spans="1:6" ht="20.25" customHeight="1" x14ac:dyDescent="0.15">
      <c r="A106" s="306"/>
      <c r="B106" s="311">
        <v>44881</v>
      </c>
      <c r="C106" s="312" t="s">
        <v>453</v>
      </c>
      <c r="D106" s="314"/>
      <c r="E106" s="314">
        <v>2900000</v>
      </c>
      <c r="F106" s="316"/>
    </row>
    <row r="107" spans="1:6" ht="20.25" customHeight="1" x14ac:dyDescent="0.15">
      <c r="A107" s="307"/>
      <c r="B107" s="311"/>
      <c r="C107" s="313"/>
      <c r="D107" s="315"/>
      <c r="E107" s="315"/>
      <c r="F107" s="316"/>
    </row>
    <row r="108" spans="1:6" ht="20.25" customHeight="1" x14ac:dyDescent="0.15">
      <c r="A108" s="288" t="s">
        <v>30</v>
      </c>
      <c r="B108" s="215" t="s">
        <v>31</v>
      </c>
      <c r="C108" s="215" t="s">
        <v>137</v>
      </c>
      <c r="D108" s="290" t="s">
        <v>32</v>
      </c>
      <c r="E108" s="290"/>
      <c r="F108" s="291"/>
    </row>
    <row r="109" spans="1:6" ht="20.25" customHeight="1" x14ac:dyDescent="0.15">
      <c r="A109" s="289"/>
      <c r="B109" s="63" t="s">
        <v>434</v>
      </c>
      <c r="C109" s="6" t="s">
        <v>436</v>
      </c>
      <c r="D109" s="292" t="s">
        <v>435</v>
      </c>
      <c r="E109" s="293"/>
      <c r="F109" s="294"/>
    </row>
    <row r="110" spans="1:6" ht="20.25" customHeight="1" x14ac:dyDescent="0.15">
      <c r="A110" s="159" t="s">
        <v>138</v>
      </c>
      <c r="B110" s="295" t="s">
        <v>135</v>
      </c>
      <c r="C110" s="296"/>
      <c r="D110" s="297"/>
      <c r="E110" s="297"/>
      <c r="F110" s="298"/>
    </row>
    <row r="111" spans="1:6" ht="20.25" customHeight="1" x14ac:dyDescent="0.15">
      <c r="A111" s="159" t="s">
        <v>38</v>
      </c>
      <c r="B111" s="299" t="s">
        <v>131</v>
      </c>
      <c r="C111" s="297"/>
      <c r="D111" s="297"/>
      <c r="E111" s="297"/>
      <c r="F111" s="298"/>
    </row>
    <row r="112" spans="1:6" ht="20.25" customHeight="1" thickBot="1" x14ac:dyDescent="0.2">
      <c r="A112" s="160" t="s">
        <v>33</v>
      </c>
      <c r="B112" s="300"/>
      <c r="C112" s="300"/>
      <c r="D112" s="300"/>
      <c r="E112" s="300"/>
      <c r="F112" s="301"/>
    </row>
    <row r="113" spans="1:6" ht="20.25" customHeight="1" thickTop="1" x14ac:dyDescent="0.15">
      <c r="A113" s="158" t="s">
        <v>26</v>
      </c>
      <c r="B113" s="302" t="s">
        <v>409</v>
      </c>
      <c r="C113" s="303"/>
      <c r="D113" s="303"/>
      <c r="E113" s="303"/>
      <c r="F113" s="304"/>
    </row>
    <row r="114" spans="1:6" ht="20.25" customHeight="1" x14ac:dyDescent="0.15">
      <c r="A114" s="305" t="s">
        <v>34</v>
      </c>
      <c r="B114" s="308" t="s">
        <v>27</v>
      </c>
      <c r="C114" s="309" t="s">
        <v>136</v>
      </c>
      <c r="D114" s="213" t="s">
        <v>35</v>
      </c>
      <c r="E114" s="213" t="s">
        <v>28</v>
      </c>
      <c r="F114" s="214" t="s">
        <v>88</v>
      </c>
    </row>
    <row r="115" spans="1:6" ht="20.25" customHeight="1" x14ac:dyDescent="0.15">
      <c r="A115" s="306"/>
      <c r="B115" s="308"/>
      <c r="C115" s="310"/>
      <c r="D115" s="213" t="s">
        <v>36</v>
      </c>
      <c r="E115" s="213" t="s">
        <v>29</v>
      </c>
      <c r="F115" s="214" t="s">
        <v>37</v>
      </c>
    </row>
    <row r="116" spans="1:6" ht="20.25" customHeight="1" x14ac:dyDescent="0.15">
      <c r="A116" s="306"/>
      <c r="B116" s="311">
        <v>44883</v>
      </c>
      <c r="C116" s="312" t="s">
        <v>454</v>
      </c>
      <c r="D116" s="314"/>
      <c r="E116" s="314">
        <v>14940000</v>
      </c>
      <c r="F116" s="316"/>
    </row>
    <row r="117" spans="1:6" ht="20.25" customHeight="1" x14ac:dyDescent="0.15">
      <c r="A117" s="307"/>
      <c r="B117" s="311"/>
      <c r="C117" s="313"/>
      <c r="D117" s="315"/>
      <c r="E117" s="315"/>
      <c r="F117" s="316"/>
    </row>
    <row r="118" spans="1:6" ht="20.25" customHeight="1" x14ac:dyDescent="0.15">
      <c r="A118" s="288" t="s">
        <v>30</v>
      </c>
      <c r="B118" s="215" t="s">
        <v>31</v>
      </c>
      <c r="C118" s="215" t="s">
        <v>137</v>
      </c>
      <c r="D118" s="290" t="s">
        <v>32</v>
      </c>
      <c r="E118" s="290"/>
      <c r="F118" s="291"/>
    </row>
    <row r="119" spans="1:6" ht="20.25" customHeight="1" x14ac:dyDescent="0.15">
      <c r="A119" s="289"/>
      <c r="B119" s="63" t="s">
        <v>437</v>
      </c>
      <c r="C119" s="6" t="s">
        <v>438</v>
      </c>
      <c r="D119" s="292" t="s">
        <v>439</v>
      </c>
      <c r="E119" s="293"/>
      <c r="F119" s="294"/>
    </row>
    <row r="120" spans="1:6" ht="20.25" customHeight="1" x14ac:dyDescent="0.15">
      <c r="A120" s="159" t="s">
        <v>138</v>
      </c>
      <c r="B120" s="295" t="s">
        <v>135</v>
      </c>
      <c r="C120" s="296"/>
      <c r="D120" s="297"/>
      <c r="E120" s="297"/>
      <c r="F120" s="298"/>
    </row>
    <row r="121" spans="1:6" ht="20.25" customHeight="1" x14ac:dyDescent="0.15">
      <c r="A121" s="159" t="s">
        <v>38</v>
      </c>
      <c r="B121" s="299" t="s">
        <v>131</v>
      </c>
      <c r="C121" s="297"/>
      <c r="D121" s="297"/>
      <c r="E121" s="297"/>
      <c r="F121" s="298"/>
    </row>
    <row r="122" spans="1:6" ht="20.25" customHeight="1" thickBot="1" x14ac:dyDescent="0.2">
      <c r="A122" s="160" t="s">
        <v>33</v>
      </c>
      <c r="B122" s="300"/>
      <c r="C122" s="300"/>
      <c r="D122" s="300"/>
      <c r="E122" s="300"/>
      <c r="F122" s="301"/>
    </row>
    <row r="123" spans="1:6" ht="20.25" customHeight="1" thickTop="1" x14ac:dyDescent="0.15">
      <c r="A123" s="158" t="s">
        <v>26</v>
      </c>
      <c r="B123" s="302" t="s">
        <v>410</v>
      </c>
      <c r="C123" s="303"/>
      <c r="D123" s="303"/>
      <c r="E123" s="303"/>
      <c r="F123" s="304"/>
    </row>
    <row r="124" spans="1:6" ht="20.25" customHeight="1" x14ac:dyDescent="0.15">
      <c r="A124" s="305" t="s">
        <v>34</v>
      </c>
      <c r="B124" s="308" t="s">
        <v>27</v>
      </c>
      <c r="C124" s="309" t="s">
        <v>136</v>
      </c>
      <c r="D124" s="213" t="s">
        <v>35</v>
      </c>
      <c r="E124" s="213" t="s">
        <v>28</v>
      </c>
      <c r="F124" s="214" t="s">
        <v>88</v>
      </c>
    </row>
    <row r="125" spans="1:6" ht="20.25" customHeight="1" x14ac:dyDescent="0.15">
      <c r="A125" s="306"/>
      <c r="B125" s="308"/>
      <c r="C125" s="310"/>
      <c r="D125" s="213" t="s">
        <v>36</v>
      </c>
      <c r="E125" s="213" t="s">
        <v>29</v>
      </c>
      <c r="F125" s="214" t="s">
        <v>37</v>
      </c>
    </row>
    <row r="126" spans="1:6" ht="20.25" customHeight="1" x14ac:dyDescent="0.15">
      <c r="A126" s="306"/>
      <c r="B126" s="311">
        <v>44886</v>
      </c>
      <c r="C126" s="312" t="s">
        <v>455</v>
      </c>
      <c r="D126" s="314"/>
      <c r="E126" s="314">
        <v>8500000</v>
      </c>
      <c r="F126" s="316"/>
    </row>
    <row r="127" spans="1:6" ht="20.25" customHeight="1" x14ac:dyDescent="0.15">
      <c r="A127" s="307"/>
      <c r="B127" s="311"/>
      <c r="C127" s="313"/>
      <c r="D127" s="315"/>
      <c r="E127" s="315"/>
      <c r="F127" s="316"/>
    </row>
    <row r="128" spans="1:6" ht="20.25" customHeight="1" x14ac:dyDescent="0.15">
      <c r="A128" s="288" t="s">
        <v>30</v>
      </c>
      <c r="B128" s="215" t="s">
        <v>31</v>
      </c>
      <c r="C128" s="215" t="s">
        <v>137</v>
      </c>
      <c r="D128" s="290" t="s">
        <v>32</v>
      </c>
      <c r="E128" s="290"/>
      <c r="F128" s="291"/>
    </row>
    <row r="129" spans="1:6" ht="20.25" customHeight="1" x14ac:dyDescent="0.15">
      <c r="A129" s="289"/>
      <c r="B129" s="63" t="s">
        <v>440</v>
      </c>
      <c r="C129" s="6" t="s">
        <v>441</v>
      </c>
      <c r="D129" s="292" t="s">
        <v>442</v>
      </c>
      <c r="E129" s="293"/>
      <c r="F129" s="294"/>
    </row>
    <row r="130" spans="1:6" ht="20.25" customHeight="1" x14ac:dyDescent="0.15">
      <c r="A130" s="159" t="s">
        <v>138</v>
      </c>
      <c r="B130" s="295" t="s">
        <v>135</v>
      </c>
      <c r="C130" s="296"/>
      <c r="D130" s="297"/>
      <c r="E130" s="297"/>
      <c r="F130" s="298"/>
    </row>
    <row r="131" spans="1:6" ht="20.25" customHeight="1" x14ac:dyDescent="0.15">
      <c r="A131" s="159" t="s">
        <v>38</v>
      </c>
      <c r="B131" s="299" t="s">
        <v>131</v>
      </c>
      <c r="C131" s="297"/>
      <c r="D131" s="297"/>
      <c r="E131" s="297"/>
      <c r="F131" s="298"/>
    </row>
    <row r="132" spans="1:6" ht="20.25" customHeight="1" thickBot="1" x14ac:dyDescent="0.2">
      <c r="A132" s="160" t="s">
        <v>33</v>
      </c>
      <c r="B132" s="300"/>
      <c r="C132" s="300"/>
      <c r="D132" s="300"/>
      <c r="E132" s="300"/>
      <c r="F132" s="301"/>
    </row>
    <row r="133" spans="1:6" ht="20.25" customHeight="1" thickTop="1" x14ac:dyDescent="0.15"/>
  </sheetData>
  <mergeCells count="195"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8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2023-01-05T07:00:33Z</dcterms:modified>
</cp:coreProperties>
</file>