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계약관련\1. 계약현황 공개 및 발주계획 등\◆12월 계약정보공개\전임자(송승지)가 작성해 준 자료\"/>
    </mc:Choice>
  </mc:AlternateContent>
  <bookViews>
    <workbookView xWindow="0" yWindow="0" windowWidth="19020" windowHeight="9510" firstSheet="1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3" i="6" l="1"/>
  <c r="H13" i="6" s="1"/>
  <c r="F12" i="6"/>
  <c r="F11" i="6"/>
  <c r="F9" i="6"/>
  <c r="F8" i="6"/>
  <c r="F7" i="6"/>
  <c r="F6" i="6"/>
  <c r="F5" i="6"/>
  <c r="F4" i="6"/>
  <c r="F126" i="9" l="1"/>
  <c r="F116" i="9"/>
  <c r="F106" i="9"/>
  <c r="F96" i="9"/>
  <c r="F86" i="9"/>
  <c r="F76" i="9"/>
  <c r="F66" i="9"/>
  <c r="F56" i="9"/>
  <c r="F46" i="9"/>
  <c r="F36" i="9"/>
  <c r="F26" i="9"/>
  <c r="F16" i="9"/>
  <c r="H12" i="6" l="1"/>
  <c r="H11" i="6"/>
  <c r="H9" i="6"/>
  <c r="H8" i="6"/>
  <c r="H7" i="6"/>
  <c r="H6" i="6"/>
  <c r="H5" i="6"/>
  <c r="H4" i="6"/>
  <c r="F6" i="9" l="1"/>
</calcChain>
</file>

<file path=xl/comments1.xml><?xml version="1.0" encoding="utf-8"?>
<comments xmlns="http://schemas.openxmlformats.org/spreadsheetml/2006/main">
  <authors>
    <author>소프트아이텍</author>
    <author>admin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E9" authorId="1" shapeId="0">
      <text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계약기간</t>
        </r>
        <r>
          <rPr>
            <b/>
            <sz val="9"/>
            <color indexed="81"/>
            <rFont val="Tahoma"/>
            <family val="2"/>
          </rPr>
          <t>:
2020.01.~2022.12.</t>
        </r>
      </text>
    </comment>
    <comment ref="H9" authorId="1" shapeId="0">
      <text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계약금액</t>
        </r>
        <r>
          <rPr>
            <b/>
            <sz val="9"/>
            <color indexed="81"/>
            <rFont val="Tahoma"/>
            <family val="2"/>
          </rPr>
          <t>:10,621,440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<sst xmlns="http://schemas.openxmlformats.org/spreadsheetml/2006/main" count="1306" uniqueCount="489">
  <si>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</si>
  <si>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</si>
  <si>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</si>
  <si>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</si>
  <si>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</si>
  <si>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</si>
  <si>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</si>
  <si>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</si>
  <si>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</si>
  <si>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</si>
  <si>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</si>
  <si>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</si>
  <si>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</si>
  <si>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</si>
  <si>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</si>
  <si>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</si>
  <si>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</si>
  <si>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</si>
  <si>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</si>
  <si>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</si>
  <si>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</si>
  <si>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</si>
  <si>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</si>
  <si>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</si>
  <si>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</si>
  <si>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</si>
  <si>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</si>
  <si>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</si>
  <si>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</si>
  <si>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</si>
  <si>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</si>
  <si>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</si>
  <si>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</si>
  <si>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</si>
  <si>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</si>
  <si>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</si>
  <si>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</si>
  <si>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</si>
  <si>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</si>
  <si>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</si>
  <si>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</si>
  <si>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</si>
  <si>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</si>
  <si>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</si>
  <si>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</si>
  <si>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</si>
  <si>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</si>
  <si>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</si>
  <si>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</si>
  <si>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</si>
  <si>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</si>
  <si>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</si>
  <si>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</si>
  <si>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</si>
  <si>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</si>
  <si>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</si>
  <si>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</si>
  <si>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</si>
  <si>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</si>
  <si>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</si>
  <si>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</si>
  <si>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</si>
  <si>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</si>
  <si>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</si>
  <si>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</si>
  <si>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</si>
  <si>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</si>
  <si>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</si>
  <si>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</si>
  <si>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</si>
  <si>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</si>
  <si>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</si>
  <si>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</si>
  <si>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</si>
  <si>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</si>
  <si>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</si>
  <si>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</si>
  <si>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</si>
  <si>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</si>
  <si>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</si>
  <si>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</si>
  <si>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</si>
  <si>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</si>
  <si>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</si>
  <si>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</si>
  <si>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</si>
  <si>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</si>
  <si>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</si>
  <si>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</si>
  <si>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</si>
  <si>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</si>
  <si>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</si>
  <si>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</si>
  <si>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</si>
  <si>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</si>
  <si>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</si>
  <si>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</si>
  <si>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</si>
  <si>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</si>
  <si>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</si>
  <si>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</si>
  <si>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</si>
  <si>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</si>
  <si>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</si>
  <si>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</si>
  <si>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</si>
  <si>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</si>
  <si>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</si>
  <si>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</si>
  <si>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</si>
  <si>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</si>
  <si>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</si>
  <si>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</si>
  <si>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</si>
  <si>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</si>
  <si>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</si>
  <si>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</si>
  <si>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</si>
  <si>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</si>
  <si>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</si>
  <si>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2019.10.31.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</si>
  <si>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</si>
  <si>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</si>
  <si>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</si>
  <si>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</si>
  <si>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</si>
  <si>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</si>
  <si>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</si>
  <si>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</si>
  <si>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</si>
  <si>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</si>
  <si>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</si>
  <si>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</si>
  <si>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</si>
  <si>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</si>
  <si>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</si>
  <si>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</si>
  <si>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</si>
  <si>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</si>
  <si>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</si>
  <si>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</si>
  <si>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</si>
  <si>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</si>
  <si>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</si>
  <si>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</si>
  <si>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</si>
  <si>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</si>
  <si>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수의1인 견적</t>
    <phoneticPr fontId="3" type="noConversion"/>
  </si>
  <si>
    <t>지방계약법 시행령 제25조 1항</t>
    <phoneticPr fontId="3" type="noConversion"/>
  </si>
  <si>
    <t>-이하빈칸-</t>
    <phoneticPr fontId="3" type="noConversion"/>
  </si>
  <si>
    <t>수의총액</t>
    <phoneticPr fontId="3" type="noConversion"/>
  </si>
  <si>
    <t>수의1인 견적</t>
    <phoneticPr fontId="3" type="noConversion"/>
  </si>
  <si>
    <t>물품</t>
    <phoneticPr fontId="3" type="noConversion"/>
  </si>
  <si>
    <t>-해당없음-</t>
    <phoneticPr fontId="3" type="noConversion"/>
  </si>
  <si>
    <t>사무국</t>
    <phoneticPr fontId="3" type="noConversion"/>
  </si>
  <si>
    <t>세무자문 서비스 용역</t>
    <phoneticPr fontId="3" type="noConversion"/>
  </si>
  <si>
    <t>장태수세무회계사무소</t>
    <phoneticPr fontId="3" type="noConversion"/>
  </si>
  <si>
    <t>완다몰</t>
  </si>
  <si>
    <t>2019.06.28.</t>
    <phoneticPr fontId="3" type="noConversion"/>
  </si>
  <si>
    <t>2019.07.01.</t>
    <phoneticPr fontId="3" type="noConversion"/>
  </si>
  <si>
    <t>2019.12.31.</t>
    <phoneticPr fontId="3" type="noConversion"/>
  </si>
  <si>
    <t>조</t>
    <phoneticPr fontId="3" type="noConversion"/>
  </si>
  <si>
    <t>입찰</t>
    <phoneticPr fontId="3" type="noConversion"/>
  </si>
  <si>
    <t>활동진흥팀(손영민)</t>
    <phoneticPr fontId="3" type="noConversion"/>
  </si>
  <si>
    <t>용역</t>
    <phoneticPr fontId="3" type="noConversion"/>
  </si>
  <si>
    <t>김성룡</t>
    <phoneticPr fontId="3" type="noConversion"/>
  </si>
  <si>
    <t>031-729-9041</t>
    <phoneticPr fontId="3" type="noConversion"/>
  </si>
  <si>
    <t>입찰</t>
    <phoneticPr fontId="3" type="noConversion"/>
  </si>
  <si>
    <t>사무국</t>
    <phoneticPr fontId="3" type="noConversion"/>
  </si>
  <si>
    <t>티오피이엔티</t>
  </si>
  <si>
    <t>경기도 성남시 분당구 판교역로 240</t>
    <phoneticPr fontId="3" type="noConversion"/>
  </si>
  <si>
    <t>완다몰</t>
    <phoneticPr fontId="3" type="noConversion"/>
  </si>
  <si>
    <t>활동진흥팀(이학현)</t>
    <phoneticPr fontId="3" type="noConversion"/>
  </si>
  <si>
    <t>2019.10.21.</t>
    <phoneticPr fontId="3" type="noConversion"/>
  </si>
  <si>
    <t>서울 종로구 인사동10길 2</t>
    <phoneticPr fontId="3" type="noConversion"/>
  </si>
  <si>
    <t>인사동 예우리공예관</t>
    <phoneticPr fontId="3" type="noConversion"/>
  </si>
  <si>
    <t>2019.10.30.</t>
    <phoneticPr fontId="3" type="noConversion"/>
  </si>
  <si>
    <t>2019.10.21.~10.30.</t>
    <phoneticPr fontId="3" type="noConversion"/>
  </si>
  <si>
    <t>활동진흥팀(이학현)</t>
    <phoneticPr fontId="3" type="noConversion"/>
  </si>
  <si>
    <t>2019.10.23.</t>
    <phoneticPr fontId="3" type="noConversion"/>
  </si>
  <si>
    <t>㈜선진항공여행사</t>
    <phoneticPr fontId="3" type="noConversion"/>
  </si>
  <si>
    <t>경기도 성남시 분당구 서현로 170</t>
    <phoneticPr fontId="3" type="noConversion"/>
  </si>
  <si>
    <t>2019.11.01.~11.02.</t>
    <phoneticPr fontId="3" type="noConversion"/>
  </si>
  <si>
    <t>활동진흥팀(전미영)</t>
    <phoneticPr fontId="3" type="noConversion"/>
  </si>
  <si>
    <t>활동진흥팀(김마리)</t>
    <phoneticPr fontId="3" type="noConversion"/>
  </si>
  <si>
    <t>공사</t>
    <phoneticPr fontId="3" type="noConversion"/>
  </si>
  <si>
    <t>물품</t>
    <phoneticPr fontId="3" type="noConversion"/>
  </si>
  <si>
    <t>2019.10.28.~11.03.</t>
    <phoneticPr fontId="3" type="noConversion"/>
  </si>
  <si>
    <t>임채영</t>
    <phoneticPr fontId="3" type="noConversion"/>
  </si>
  <si>
    <t>2019년 사무국 전용차량 운영</t>
    <phoneticPr fontId="3" type="noConversion"/>
  </si>
  <si>
    <t>2019년 사무국 차량임차</t>
    <phoneticPr fontId="3" type="noConversion"/>
  </si>
  <si>
    <t>2019.11.01.</t>
    <phoneticPr fontId="3" type="noConversion"/>
  </si>
  <si>
    <t>청소년 활동 홍보물 제작비 지급</t>
  </si>
  <si>
    <t>부</t>
    <phoneticPr fontId="3" type="noConversion"/>
  </si>
  <si>
    <t>성남시청소년재단 영문 리플렛 제작</t>
    <phoneticPr fontId="3" type="noConversion"/>
  </si>
  <si>
    <t>2019.11.04.</t>
    <phoneticPr fontId="3" type="noConversion"/>
  </si>
  <si>
    <t>경기도 성남시 분당구 서현로 216</t>
    <phoneticPr fontId="3" type="noConversion"/>
  </si>
  <si>
    <t>와이드커뮤니케이션</t>
  </si>
  <si>
    <t>와이드커뮤니케이션</t>
    <phoneticPr fontId="3" type="noConversion"/>
  </si>
  <si>
    <t>2019.11.04.~11.20.</t>
    <phoneticPr fontId="3" type="noConversion"/>
  </si>
  <si>
    <t>2019.11.20.</t>
    <phoneticPr fontId="3" type="noConversion"/>
  </si>
  <si>
    <t>정책지원팀(김태연)</t>
    <phoneticPr fontId="3" type="noConversion"/>
  </si>
  <si>
    <t>청소년노동인권 보호증진사업 저작권 등록, 상표.디자인권 출원</t>
    <phoneticPr fontId="3" type="noConversion"/>
  </si>
  <si>
    <t>2019.11.05.</t>
    <phoneticPr fontId="3" type="noConversion"/>
  </si>
  <si>
    <t>용역</t>
    <phoneticPr fontId="3" type="noConversion"/>
  </si>
  <si>
    <t>큐리어스특허법류사무소</t>
    <phoneticPr fontId="3" type="noConversion"/>
  </si>
  <si>
    <t>2019.11.08.~12.24.</t>
    <phoneticPr fontId="3" type="noConversion"/>
  </si>
  <si>
    <t>제9회 성남시 청소년 정책제안대회 축하공연팀</t>
    <phoneticPr fontId="3" type="noConversion"/>
  </si>
  <si>
    <t>2019.11.05.</t>
    <phoneticPr fontId="3" type="noConversion"/>
  </si>
  <si>
    <t>서울시 서대문구 홍제천로6길 17</t>
    <phoneticPr fontId="3" type="noConversion"/>
  </si>
  <si>
    <t>공연쟁이 컴퍼니</t>
    <phoneticPr fontId="3" type="noConversion"/>
  </si>
  <si>
    <t>2019.11.09.</t>
    <phoneticPr fontId="3" type="noConversion"/>
  </si>
  <si>
    <t>2019. 성남시수험생주간 홍보물품 구입</t>
    <phoneticPr fontId="3" type="noConversion"/>
  </si>
  <si>
    <t>2019.11.11.</t>
    <phoneticPr fontId="3" type="noConversion"/>
  </si>
  <si>
    <t>경기도 성남시 수정구 양지동 723</t>
    <phoneticPr fontId="3" type="noConversion"/>
  </si>
  <si>
    <t>2019.11.11.~11.20.</t>
    <phoneticPr fontId="3" type="noConversion"/>
  </si>
  <si>
    <t>청소년 힐링공간 휴카페 조성공사</t>
    <phoneticPr fontId="3" type="noConversion"/>
  </si>
  <si>
    <t>2019.11.11.</t>
    <phoneticPr fontId="3" type="noConversion"/>
  </si>
  <si>
    <t>지방계약법 시행령 제16조</t>
    <phoneticPr fontId="3" type="noConversion"/>
  </si>
  <si>
    <t>입찰</t>
    <phoneticPr fontId="3" type="noConversion"/>
  </si>
  <si>
    <t>2019.11.13.~12.11.</t>
    <phoneticPr fontId="3" type="noConversion"/>
  </si>
  <si>
    <t>은행동청소년문화의집(강영훈)</t>
    <phoneticPr fontId="3" type="noConversion"/>
  </si>
  <si>
    <t>예테크</t>
    <phoneticPr fontId="3" type="noConversion"/>
  </si>
  <si>
    <t>경기도 성남시 중원구 시민로 7-0</t>
    <phoneticPr fontId="3" type="noConversion"/>
  </si>
  <si>
    <t>성남시청년센터 홍보영상 제작</t>
    <phoneticPr fontId="3" type="noConversion"/>
  </si>
  <si>
    <t>2019.11.12.</t>
    <phoneticPr fontId="3" type="noConversion"/>
  </si>
  <si>
    <t>경기도 성남시 분당구 성남대로 295</t>
    <phoneticPr fontId="3" type="noConversion"/>
  </si>
  <si>
    <t>라,오아시스</t>
    <phoneticPr fontId="3" type="noConversion"/>
  </si>
  <si>
    <t>청년지원센터(신두온)</t>
    <phoneticPr fontId="3" type="noConversion"/>
  </si>
  <si>
    <t>2019.11.13.~12.13.</t>
    <phoneticPr fontId="3" type="noConversion"/>
  </si>
  <si>
    <t>성남시 청년지원사업 청년이,행봄 홍보비</t>
    <phoneticPr fontId="3" type="noConversion"/>
  </si>
  <si>
    <t>2019.11.14.</t>
    <phoneticPr fontId="3" type="noConversion"/>
  </si>
  <si>
    <t>청년지원센터(신지은)</t>
    <phoneticPr fontId="3" type="noConversion"/>
  </si>
  <si>
    <t>서울시 구로구 디지털로30길 28</t>
    <phoneticPr fontId="3" type="noConversion"/>
  </si>
  <si>
    <t>배짱인커뮤니케이션</t>
    <phoneticPr fontId="3" type="noConversion"/>
  </si>
  <si>
    <t>2019.11.15.~11.22.</t>
    <phoneticPr fontId="3" type="noConversion"/>
  </si>
  <si>
    <t>2019.11.22.</t>
    <phoneticPr fontId="3" type="noConversion"/>
  </si>
  <si>
    <t>청소년 덕후생활 차량임차</t>
    <phoneticPr fontId="3" type="noConversion"/>
  </si>
  <si>
    <t>경기도 성남시 수정구 산성대로 189</t>
    <phoneticPr fontId="3" type="noConversion"/>
  </si>
  <si>
    <t>뉴한솔고속㈜</t>
    <phoneticPr fontId="3" type="noConversion"/>
  </si>
  <si>
    <t>정책지원팀(김성룡)</t>
    <phoneticPr fontId="3" type="noConversion"/>
  </si>
  <si>
    <t>2019.11.16.</t>
    <phoneticPr fontId="3" type="noConversion"/>
  </si>
  <si>
    <t>2019.11.16.</t>
    <phoneticPr fontId="3" type="noConversion"/>
  </si>
  <si>
    <t>디지털회의 시스템 장비 구입</t>
    <phoneticPr fontId="3" type="noConversion"/>
  </si>
  <si>
    <t>2019.11.15.</t>
    <phoneticPr fontId="3" type="noConversion"/>
  </si>
  <si>
    <t>서울시 송파구 위례성대로 10</t>
    <phoneticPr fontId="3" type="noConversion"/>
  </si>
  <si>
    <t>알서포트㈜</t>
    <phoneticPr fontId="3" type="noConversion"/>
  </si>
  <si>
    <t>2019.11.14.</t>
    <phoneticPr fontId="3" type="noConversion"/>
  </si>
  <si>
    <t>2019.11.14.~2019.11.29.</t>
    <phoneticPr fontId="3" type="noConversion"/>
  </si>
  <si>
    <t>2019.11.29.</t>
    <phoneticPr fontId="3" type="noConversion"/>
  </si>
  <si>
    <t>회계정보팀(서인욱)</t>
    <phoneticPr fontId="3" type="noConversion"/>
  </si>
  <si>
    <t>데이터베이스 암호화 보안프로그램 구입</t>
    <phoneticPr fontId="3" type="noConversion"/>
  </si>
  <si>
    <t>2019.11.20.</t>
    <phoneticPr fontId="3" type="noConversion"/>
  </si>
  <si>
    <t>조달</t>
    <phoneticPr fontId="3" type="noConversion"/>
  </si>
  <si>
    <t>조달</t>
    <phoneticPr fontId="3" type="noConversion"/>
  </si>
  <si>
    <t>지방계약법 시행령 제80조</t>
    <phoneticPr fontId="3" type="noConversion"/>
  </si>
  <si>
    <t>회계정보팀(전혜진)</t>
    <phoneticPr fontId="3" type="noConversion"/>
  </si>
  <si>
    <t>2019.11.20.~12.08.</t>
    <phoneticPr fontId="3" type="noConversion"/>
  </si>
  <si>
    <t>업무용 컴퓨터 외 5종 구입</t>
    <phoneticPr fontId="3" type="noConversion"/>
  </si>
  <si>
    <t>2019.11.20.~12.13.</t>
    <phoneticPr fontId="3" type="noConversion"/>
  </si>
  <si>
    <t>서울시 강남구 봉은사로 129-1</t>
    <phoneticPr fontId="3" type="noConversion"/>
  </si>
  <si>
    <t>서울지방조달청</t>
    <phoneticPr fontId="3" type="noConversion"/>
  </si>
  <si>
    <t>청년지원센터(신지은)</t>
    <phoneticPr fontId="3" type="noConversion"/>
  </si>
  <si>
    <t>성남시 청년지원센터 홍보물 제작</t>
    <phoneticPr fontId="3" type="noConversion"/>
  </si>
  <si>
    <t>2019.11.22.</t>
    <phoneticPr fontId="3" type="noConversion"/>
  </si>
  <si>
    <t>경기도 성남시 분당구 성남대로 165</t>
    <phoneticPr fontId="3" type="noConversion"/>
  </si>
  <si>
    <t>프린트라인</t>
    <phoneticPr fontId="3" type="noConversion"/>
  </si>
  <si>
    <t>2019.11.22.~11.25.</t>
    <phoneticPr fontId="3" type="noConversion"/>
  </si>
  <si>
    <t>2019.11.25.</t>
    <phoneticPr fontId="3" type="noConversion"/>
  </si>
  <si>
    <t>성남시 청년지원센터 홍보물(북클립)</t>
    <phoneticPr fontId="3" type="noConversion"/>
  </si>
  <si>
    <t>서울시 강남구 도곡로 146</t>
    <phoneticPr fontId="3" type="noConversion"/>
  </si>
  <si>
    <t>㈜인더스프링</t>
    <phoneticPr fontId="3" type="noConversion"/>
  </si>
  <si>
    <t>2019.11.25.</t>
    <phoneticPr fontId="3" type="noConversion"/>
  </si>
  <si>
    <t>청년활동지원사업 홍보물(usb)제작</t>
    <phoneticPr fontId="3" type="noConversion"/>
  </si>
  <si>
    <t>2019.11.22.</t>
    <phoneticPr fontId="3" type="noConversion"/>
  </si>
  <si>
    <t>경기도 성남시 분당구 성남대로 169</t>
    <phoneticPr fontId="3" type="noConversion"/>
  </si>
  <si>
    <t>프린트라인</t>
    <phoneticPr fontId="3" type="noConversion"/>
  </si>
  <si>
    <t>2019.11.22.~11.25.</t>
    <phoneticPr fontId="3" type="noConversion"/>
  </si>
  <si>
    <t>청년지원센터(박시진)</t>
    <phoneticPr fontId="3" type="noConversion"/>
  </si>
  <si>
    <t>청년활동지원사업 음향기기 임차</t>
    <phoneticPr fontId="3" type="noConversion"/>
  </si>
  <si>
    <t>2019.11.27.</t>
    <phoneticPr fontId="3" type="noConversion"/>
  </si>
  <si>
    <t>경기도 성남시 분당구 장미로48번길 10</t>
    <phoneticPr fontId="3" type="noConversion"/>
  </si>
  <si>
    <t>마케팅스토리</t>
    <phoneticPr fontId="3" type="noConversion"/>
  </si>
  <si>
    <t>청년지원센터(박시진)</t>
    <phoneticPr fontId="3" type="noConversion"/>
  </si>
  <si>
    <t>성남시 청년아이디어 제안대회 용역</t>
    <phoneticPr fontId="3" type="noConversion"/>
  </si>
  <si>
    <t>용역</t>
    <phoneticPr fontId="3" type="noConversion"/>
  </si>
  <si>
    <t>2019.11.28.</t>
    <phoneticPr fontId="3" type="noConversion"/>
  </si>
  <si>
    <t>서울시 마포구 월드컵북로 396</t>
    <phoneticPr fontId="3" type="noConversion"/>
  </si>
  <si>
    <t>㈜오픈놀</t>
    <phoneticPr fontId="3" type="noConversion"/>
  </si>
  <si>
    <t>2019.11.28.~2020.01.20.</t>
    <phoneticPr fontId="3" type="noConversion"/>
  </si>
  <si>
    <t>성남시청소년재단 영문 리플렛 제작</t>
    <phoneticPr fontId="3" type="noConversion"/>
  </si>
  <si>
    <t>경기도 성남시 분당구 서현로 216</t>
    <phoneticPr fontId="3" type="noConversion"/>
  </si>
  <si>
    <t>와이드커뮤니케이션</t>
    <phoneticPr fontId="3" type="noConversion"/>
  </si>
  <si>
    <t>김경미</t>
    <phoneticPr fontId="3" type="noConversion"/>
  </si>
  <si>
    <t>2019.11.04.~
11.20.</t>
    <phoneticPr fontId="3" type="noConversion"/>
  </si>
  <si>
    <t>청소년노동인권 보호증진사업 저작권 등록, 상표.디자인권 출원</t>
    <phoneticPr fontId="3" type="noConversion"/>
  </si>
  <si>
    <t>2019.11.05.</t>
    <phoneticPr fontId="3" type="noConversion"/>
  </si>
  <si>
    <t>2019.11.08.~
12.24.</t>
    <phoneticPr fontId="3" type="noConversion"/>
  </si>
  <si>
    <t>경기도 성남시 분당구 판교역로 240</t>
    <phoneticPr fontId="3" type="noConversion"/>
  </si>
  <si>
    <t>큐리어스특허법률사무소</t>
    <phoneticPr fontId="3" type="noConversion"/>
  </si>
  <si>
    <t>박현호</t>
    <phoneticPr fontId="3" type="noConversion"/>
  </si>
  <si>
    <t xml:space="preserve">제9회 성남시 청소년 정책제안대회 축하공연팀 </t>
    <phoneticPr fontId="3" type="noConversion"/>
  </si>
  <si>
    <t>서울특별시 서대문구 홍제천로6길 17</t>
    <phoneticPr fontId="3" type="noConversion"/>
  </si>
  <si>
    <t>추승호</t>
    <phoneticPr fontId="3" type="noConversion"/>
  </si>
  <si>
    <t>완다몰</t>
    <phoneticPr fontId="3" type="noConversion"/>
  </si>
  <si>
    <t>2019.11.11.~
11.20.</t>
    <phoneticPr fontId="3" type="noConversion"/>
  </si>
  <si>
    <t>성남시청년센터 홍보영상 제작</t>
    <phoneticPr fontId="3" type="noConversion"/>
  </si>
  <si>
    <t>경기도 성남시 분당구 성남대로 295</t>
    <phoneticPr fontId="3" type="noConversion"/>
  </si>
  <si>
    <t>라,오아시스</t>
    <phoneticPr fontId="3" type="noConversion"/>
  </si>
  <si>
    <t>김순수</t>
    <phoneticPr fontId="3" type="noConversion"/>
  </si>
  <si>
    <t>2019.11.13.~
12.13.</t>
    <phoneticPr fontId="3" type="noConversion"/>
  </si>
  <si>
    <t>성남시 청년지원센터</t>
    <phoneticPr fontId="3" type="noConversion"/>
  </si>
  <si>
    <t>성남시 청년지원사업 청년이,해봄 홍보비</t>
    <phoneticPr fontId="3" type="noConversion"/>
  </si>
  <si>
    <t>2019.11.14.</t>
    <phoneticPr fontId="3" type="noConversion"/>
  </si>
  <si>
    <t>배짱인커뮤니케이션</t>
    <phoneticPr fontId="3" type="noConversion"/>
  </si>
  <si>
    <t>김미진</t>
    <phoneticPr fontId="3" type="noConversion"/>
  </si>
  <si>
    <t>서울시 구로구 디지털로30길 28</t>
    <phoneticPr fontId="3" type="noConversion"/>
  </si>
  <si>
    <t>2019.11.15.~
11.22.</t>
    <phoneticPr fontId="3" type="noConversion"/>
  </si>
  <si>
    <t>경기도 성남시 수정구 산성대로 189</t>
    <phoneticPr fontId="3" type="noConversion"/>
  </si>
  <si>
    <t>뉴한솔고속㈜</t>
    <phoneticPr fontId="3" type="noConversion"/>
  </si>
  <si>
    <t>박예숙</t>
    <phoneticPr fontId="3" type="noConversion"/>
  </si>
  <si>
    <t>디지털회의 시스템 장비 구입</t>
    <phoneticPr fontId="3" type="noConversion"/>
  </si>
  <si>
    <t>서울시 송파구 위례성대로 10</t>
    <phoneticPr fontId="3" type="noConversion"/>
  </si>
  <si>
    <t>알서포트㈜</t>
    <phoneticPr fontId="3" type="noConversion"/>
  </si>
  <si>
    <t>서형수</t>
    <phoneticPr fontId="3" type="noConversion"/>
  </si>
  <si>
    <t>2019.11.15.~
11.29.</t>
    <phoneticPr fontId="3" type="noConversion"/>
  </si>
  <si>
    <t>2019.11.22.~
11.25.</t>
    <phoneticPr fontId="3" type="noConversion"/>
  </si>
  <si>
    <t>프린트라인</t>
    <phoneticPr fontId="3" type="noConversion"/>
  </si>
  <si>
    <t>신동일</t>
    <phoneticPr fontId="3" type="noConversion"/>
  </si>
  <si>
    <t>강대훈</t>
    <phoneticPr fontId="3" type="noConversion"/>
  </si>
  <si>
    <t>2019.11.22.</t>
    <phoneticPr fontId="3" type="noConversion"/>
  </si>
  <si>
    <t>2019.11.22.~
11.25.</t>
    <phoneticPr fontId="3" type="noConversion"/>
  </si>
  <si>
    <t>청년활동지원사업 홍보물(usb) 제작</t>
    <phoneticPr fontId="3" type="noConversion"/>
  </si>
  <si>
    <t>2019.11.22.</t>
    <phoneticPr fontId="3" type="noConversion"/>
  </si>
  <si>
    <t>경기도 성남시 분당구 성남대로 169</t>
    <phoneticPr fontId="3" type="noConversion"/>
  </si>
  <si>
    <t>2019.11.27.~
11.29.</t>
    <phoneticPr fontId="3" type="noConversion"/>
  </si>
  <si>
    <t>강석훈</t>
    <phoneticPr fontId="3" type="noConversion"/>
  </si>
  <si>
    <t>2019.11.28.~
2020.01.20.</t>
    <phoneticPr fontId="3" type="noConversion"/>
  </si>
  <si>
    <t>㈜오픈놀</t>
    <phoneticPr fontId="3" type="noConversion"/>
  </si>
  <si>
    <t>권인택</t>
    <phoneticPr fontId="3" type="noConversion"/>
  </si>
  <si>
    <t>사무국</t>
    <phoneticPr fontId="3" type="noConversion"/>
  </si>
  <si>
    <t>청소년 힐링공간 휴카페 조성공사</t>
    <phoneticPr fontId="3" type="noConversion"/>
  </si>
  <si>
    <t>입찰</t>
    <phoneticPr fontId="3" type="noConversion"/>
  </si>
  <si>
    <t>2019.10.31.</t>
    <phoneticPr fontId="3" type="noConversion"/>
  </si>
  <si>
    <t>2019.11.06.</t>
    <phoneticPr fontId="3" type="noConversion"/>
  </si>
  <si>
    <t>실내건축업</t>
    <phoneticPr fontId="3" type="noConversion"/>
  </si>
  <si>
    <t>성남시</t>
    <phoneticPr fontId="3" type="noConversion"/>
  </si>
  <si>
    <t>-이하빈칸-</t>
    <phoneticPr fontId="3" type="noConversion"/>
  </si>
  <si>
    <t>청소년 힐링공간 휴카페 조성공사</t>
    <phoneticPr fontId="3" type="noConversion"/>
  </si>
  <si>
    <t>2019.11.06.</t>
    <phoneticPr fontId="3" type="noConversion"/>
  </si>
  <si>
    <t>60개사</t>
    <phoneticPr fontId="3" type="noConversion"/>
  </si>
  <si>
    <t>민주시민동아리지원사업 
[모두의 참여] 교구재 제작</t>
    <phoneticPr fontId="3" type="noConversion"/>
  </si>
  <si>
    <t>세트</t>
    <phoneticPr fontId="3" type="noConversion"/>
  </si>
  <si>
    <t>사무국</t>
    <phoneticPr fontId="3" type="noConversion"/>
  </si>
  <si>
    <t>김마리</t>
    <phoneticPr fontId="3" type="noConversion"/>
  </si>
  <si>
    <t>031-729-9054</t>
    <phoneticPr fontId="3" type="noConversion"/>
  </si>
  <si>
    <t>제4대 성남시청소년행복의회 
본회의 안내책자</t>
    <phoneticPr fontId="3" type="noConversion"/>
  </si>
  <si>
    <t>A4</t>
    <phoneticPr fontId="3" type="noConversion"/>
  </si>
  <si>
    <t>부</t>
    <phoneticPr fontId="3" type="noConversion"/>
  </si>
  <si>
    <t>김마리</t>
    <phoneticPr fontId="3" type="noConversion"/>
  </si>
  <si>
    <t>031-729-9054</t>
    <phoneticPr fontId="3" type="noConversion"/>
  </si>
  <si>
    <t>제4대 성남시청소년행복의회 
본회의 현수막 및 배너</t>
    <phoneticPr fontId="3" type="noConversion"/>
  </si>
  <si>
    <t>1.8m*0.6m
5m*0.9m</t>
    <phoneticPr fontId="3" type="noConversion"/>
  </si>
  <si>
    <t>평화학교 교육지도안 제작</t>
    <phoneticPr fontId="3" type="noConversion"/>
  </si>
  <si>
    <t>권</t>
    <phoneticPr fontId="3" type="noConversion"/>
  </si>
  <si>
    <t>청소년 덕후생활 결과공유회
장소 임대 및 식음료</t>
    <phoneticPr fontId="3" type="noConversion"/>
  </si>
  <si>
    <t>수의총액</t>
    <phoneticPr fontId="3" type="noConversion"/>
  </si>
  <si>
    <t>청소년 덕후생활 결과공유회
버스임차</t>
    <phoneticPr fontId="3" type="noConversion"/>
  </si>
  <si>
    <t>031-729-9041</t>
    <phoneticPr fontId="3" type="noConversion"/>
  </si>
  <si>
    <t>2019년 하반기 직원 연수프로그램 운영</t>
    <phoneticPr fontId="3" type="noConversion"/>
  </si>
  <si>
    <t>박인경</t>
    <phoneticPr fontId="3" type="noConversion"/>
  </si>
  <si>
    <t>031-729-9015</t>
    <phoneticPr fontId="3" type="noConversion"/>
  </si>
  <si>
    <t>2020. 법률자문 연간계약</t>
    <phoneticPr fontId="3" type="noConversion"/>
  </si>
  <si>
    <t>수의계약</t>
    <phoneticPr fontId="3" type="noConversion"/>
  </si>
  <si>
    <t>2020.01.~12</t>
    <phoneticPr fontId="3" type="noConversion"/>
  </si>
  <si>
    <t>031-729-9014</t>
    <phoneticPr fontId="3" type="noConversion"/>
  </si>
  <si>
    <t>2020 시설위탁물 운영(렌탈)계약(1차년도)</t>
    <phoneticPr fontId="3" type="noConversion"/>
  </si>
  <si>
    <t>박준희</t>
    <phoneticPr fontId="3" type="noConversion"/>
  </si>
  <si>
    <t>사무국</t>
    <phoneticPr fontId="3" type="noConversion"/>
  </si>
  <si>
    <t>박준희</t>
    <phoneticPr fontId="3" type="noConversion"/>
  </si>
  <si>
    <t>2020.01.~12</t>
    <phoneticPr fontId="3" type="noConversion"/>
  </si>
  <si>
    <t>12대</t>
    <phoneticPr fontId="3" type="noConversion"/>
  </si>
  <si>
    <t>031-729-9014</t>
    <phoneticPr fontId="3" type="noConversion"/>
  </si>
  <si>
    <t>신상철</t>
    <phoneticPr fontId="3" type="noConversion"/>
  </si>
  <si>
    <t>031-729-9012</t>
    <phoneticPr fontId="3" type="noConversion"/>
  </si>
  <si>
    <t>노무자문료 계약</t>
    <phoneticPr fontId="3" type="noConversion"/>
  </si>
  <si>
    <t>수의총액</t>
    <phoneticPr fontId="3" type="noConversion"/>
  </si>
  <si>
    <t>홍보물품 제작</t>
    <phoneticPr fontId="3" type="noConversion"/>
  </si>
  <si>
    <t>개</t>
    <phoneticPr fontId="3" type="noConversion"/>
  </si>
  <si>
    <t>개</t>
    <phoneticPr fontId="3" type="noConversion"/>
  </si>
  <si>
    <t>이학현</t>
    <phoneticPr fontId="3" type="noConversion"/>
  </si>
  <si>
    <t>031-729-9055</t>
    <phoneticPr fontId="3" type="noConversion"/>
  </si>
  <si>
    <t>홍보리플릿 제작</t>
    <phoneticPr fontId="3" type="noConversion"/>
  </si>
  <si>
    <t>수의총액</t>
    <phoneticPr fontId="3" type="noConversion"/>
  </si>
  <si>
    <t>이학현</t>
    <phoneticPr fontId="3" type="noConversion"/>
  </si>
  <si>
    <t>모냐 탈인형 제작</t>
    <phoneticPr fontId="3" type="noConversion"/>
  </si>
  <si>
    <t>2020년 실시간 통합 설문조사 플랫폼 서비스</t>
    <phoneticPr fontId="3" type="noConversion"/>
  </si>
  <si>
    <t>서인욱</t>
    <phoneticPr fontId="3" type="noConversion"/>
  </si>
  <si>
    <t>2020년 정보시스템 통합유지관리 용역
(2차수)</t>
    <phoneticPr fontId="3" type="noConversion"/>
  </si>
  <si>
    <t>전혜진</t>
    <phoneticPr fontId="3" type="noConversion"/>
  </si>
  <si>
    <t>031-729-9022</t>
    <phoneticPr fontId="3" type="noConversion"/>
  </si>
  <si>
    <t>2020년도 안전관리자 위탁관리</t>
  </si>
  <si>
    <t>2020년도 보건관리자 업무 위탁계약</t>
  </si>
  <si>
    <t>남정희</t>
    <phoneticPr fontId="3" type="noConversion"/>
  </si>
  <si>
    <t>031-729-9314</t>
    <phoneticPr fontId="3" type="noConversion"/>
  </si>
  <si>
    <t>2020년 사무국 인터넷 전화 사용신청(4차)</t>
  </si>
  <si>
    <t>2020년 서버 코로케이션(웹 방화벽) 신청(3차)</t>
  </si>
  <si>
    <t>2020년 사무국 인터넷망 사용신청(3차)</t>
  </si>
  <si>
    <t>사무국</t>
    <phoneticPr fontId="3" type="noConversion"/>
  </si>
  <si>
    <t>031-729-9024</t>
    <phoneticPr fontId="3" type="noConversion"/>
  </si>
  <si>
    <t>2020년 웹 메일 호스팅 운영</t>
    <phoneticPr fontId="3" type="noConversion"/>
  </si>
  <si>
    <t>수의총액</t>
    <phoneticPr fontId="3" type="noConversion"/>
  </si>
  <si>
    <t>031-729-9024</t>
    <phoneticPr fontId="3" type="noConversion"/>
  </si>
  <si>
    <t>031-729-9024</t>
    <phoneticPr fontId="3" type="noConversion"/>
  </si>
  <si>
    <t>2020년 업무용 복합기 임차</t>
    <phoneticPr fontId="3" type="noConversion"/>
  </si>
  <si>
    <t>전혜진</t>
    <phoneticPr fontId="3" type="noConversion"/>
  </si>
  <si>
    <t>해당없음</t>
    <phoneticPr fontId="3" type="noConversion"/>
  </si>
  <si>
    <t>사무국</t>
    <phoneticPr fontId="3" type="noConversion"/>
  </si>
  <si>
    <t>2019 성남시 교육격차 해소를 위한 빅데이터 분석 연구용역</t>
    <phoneticPr fontId="3" type="noConversion"/>
  </si>
  <si>
    <t>㈜커넥텀</t>
    <phoneticPr fontId="3" type="noConversion"/>
  </si>
  <si>
    <t>2019.07.08.~
12.07.</t>
    <phoneticPr fontId="3" type="noConversion"/>
  </si>
  <si>
    <t>47,000,000</t>
    <phoneticPr fontId="3" type="noConversion"/>
  </si>
  <si>
    <t>2019.07.08.~
12.14.</t>
    <phoneticPr fontId="3" type="noConversion"/>
  </si>
  <si>
    <t>연구용역 결과보고서 반영을 위한
추가일정 확보</t>
    <phoneticPr fontId="3" type="noConversion"/>
  </si>
  <si>
    <t>2019.11.30.</t>
    <phoneticPr fontId="3" type="noConversion"/>
  </si>
  <si>
    <t>2019.12.02.</t>
    <phoneticPr fontId="3" type="noConversion"/>
  </si>
  <si>
    <t>청소년 활동 홍보물(삼각셀카봉) 제작비 지급</t>
  </si>
  <si>
    <t>2019년 서버 증설 용역비 지급</t>
  </si>
  <si>
    <t>'재3회 국제청소년컨퍼런스in성남' 인쇄비 지급</t>
  </si>
  <si>
    <t>'재3회 국제청소년컨퍼런스in성남' 기념품 제작비 지급</t>
  </si>
  <si>
    <t>'재3회 국제청소년컨퍼런스in성남' 운영물품 대여비 지급</t>
  </si>
  <si>
    <t>'재3회 국제청소년컨퍼런스in성남' 운영물품(명찰목걸이 등) 대여비 지급</t>
  </si>
  <si>
    <t>'재3회 국제청소년컨퍼런스in성남' 통역비 지급</t>
  </si>
  <si>
    <t>'재3회 국제청소년컨퍼런스in성남' 환송만찬비 지급</t>
  </si>
  <si>
    <t>2019. 글로벌청바지프로젝트 단체물품 구입 및 제작비 지급</t>
  </si>
  <si>
    <t>2019. 글로벌청바지프로젝트 버스임차료 지급</t>
  </si>
  <si>
    <t>제9회 성남시 청소년 정책제안대회 홍보물 제작비 지급</t>
  </si>
  <si>
    <t>'제3회 국제청소년컨퍼런스in성남' 환영만찬비 지급</t>
  </si>
  <si>
    <t>'제3회 국제청소년컨퍼런스in성남' 국내외 강사 숙박비 지급</t>
  </si>
  <si>
    <t>제9회 성남시 청소년 정책제안대회 축하공연팀 공연비 지급</t>
  </si>
  <si>
    <t>'제3회 국제청소년컨퍼런스in성남' 영상제작비 지급</t>
  </si>
  <si>
    <t>성남시청소년재단 영문 리플릿 제작비 지급</t>
  </si>
  <si>
    <t>제28회 신규직원(일반직) 및 제2회 직원(공무직) 채용 위탁 용역비 지급</t>
  </si>
  <si>
    <t>2019. 성남시수험생주간 홍보물품 구입비 지급</t>
  </si>
  <si>
    <t>인사동 예우리공예관</t>
  </si>
  <si>
    <t>(주)개성상인</t>
  </si>
  <si>
    <t>주식회사에스유소프트</t>
  </si>
  <si>
    <t>일팔공</t>
  </si>
  <si>
    <t>(주)제이앤제이커뮤니케이션</t>
  </si>
  <si>
    <t>액션프렌즈</t>
  </si>
  <si>
    <t>에퀴코리아(주)</t>
  </si>
  <si>
    <t>(주)사이카페 성남대리점</t>
  </si>
  <si>
    <t>가교통상</t>
  </si>
  <si>
    <t>(주)선진항공여행사</t>
  </si>
  <si>
    <t>네모디자인</t>
  </si>
  <si>
    <t>(주)토다이코리아</t>
  </si>
  <si>
    <t>(주)카인드관광</t>
  </si>
  <si>
    <t>공연쟁이컴퍼니(매직퍼포먼스)</t>
  </si>
  <si>
    <t>(주)한국인적자원관리원</t>
  </si>
  <si>
    <t>2019.10.21.</t>
    <phoneticPr fontId="3" type="noConversion"/>
  </si>
  <si>
    <t>2019.10.30.</t>
    <phoneticPr fontId="3" type="noConversion"/>
  </si>
  <si>
    <t>2019.10.14.</t>
    <phoneticPr fontId="3" type="noConversion"/>
  </si>
  <si>
    <t>2019.10.14.</t>
    <phoneticPr fontId="3" type="noConversion"/>
  </si>
  <si>
    <t>2019.10.25.</t>
    <phoneticPr fontId="3" type="noConversion"/>
  </si>
  <si>
    <t>2019.09.30.</t>
    <phoneticPr fontId="3" type="noConversion"/>
  </si>
  <si>
    <t>2019.09.30.</t>
    <phoneticPr fontId="3" type="noConversion"/>
  </si>
  <si>
    <t>2019.10.19.</t>
    <phoneticPr fontId="3" type="noConversion"/>
  </si>
  <si>
    <t>2019.10.28.</t>
    <phoneticPr fontId="3" type="noConversion"/>
  </si>
  <si>
    <t>2019.10.28.</t>
    <phoneticPr fontId="3" type="noConversion"/>
  </si>
  <si>
    <t>2019.11.03.</t>
    <phoneticPr fontId="3" type="noConversion"/>
  </si>
  <si>
    <t>2019.10.31.</t>
    <phoneticPr fontId="3" type="noConversion"/>
  </si>
  <si>
    <t>2019.11.01.</t>
    <phoneticPr fontId="3" type="noConversion"/>
  </si>
  <si>
    <t>2019.11.01.</t>
    <phoneticPr fontId="3" type="noConversion"/>
  </si>
  <si>
    <t>2019.10.23.</t>
    <phoneticPr fontId="3" type="noConversion"/>
  </si>
  <si>
    <t>2019.11.02.</t>
    <phoneticPr fontId="3" type="noConversion"/>
  </si>
  <si>
    <t>2019.10.24.</t>
    <phoneticPr fontId="3" type="noConversion"/>
  </si>
  <si>
    <t>2019.11.08.</t>
    <phoneticPr fontId="3" type="noConversion"/>
  </si>
  <si>
    <t>2019.10.30.</t>
    <phoneticPr fontId="3" type="noConversion"/>
  </si>
  <si>
    <t>2019.10.24.</t>
    <phoneticPr fontId="3" type="noConversion"/>
  </si>
  <si>
    <t>2019.11.01.</t>
    <phoneticPr fontId="3" type="noConversion"/>
  </si>
  <si>
    <t>2019.11.03.</t>
    <phoneticPr fontId="3" type="noConversion"/>
  </si>
  <si>
    <t>2019.11.05.</t>
    <phoneticPr fontId="3" type="noConversion"/>
  </si>
  <si>
    <t>2019.11.09.</t>
    <phoneticPr fontId="3" type="noConversion"/>
  </si>
  <si>
    <t>2019.10.28.</t>
    <phoneticPr fontId="3" type="noConversion"/>
  </si>
  <si>
    <t>2019.11.08.</t>
    <phoneticPr fontId="3" type="noConversion"/>
  </si>
  <si>
    <t>2019.11.04.</t>
    <phoneticPr fontId="3" type="noConversion"/>
  </si>
  <si>
    <t>2019.11.20.</t>
    <phoneticPr fontId="3" type="noConversion"/>
  </si>
  <si>
    <t>2019.10.15.</t>
    <phoneticPr fontId="3" type="noConversion"/>
  </si>
  <si>
    <t>2019.10.25.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</si>
</sst>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sz val="9"/>
      <color indexed="63"/>
      <name val="굴림체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8"/>
      <color theme="1"/>
      <name val="바탕"/>
      <family val="1"/>
      <charset val="129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63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0" fillId="0" borderId="0"/>
  </cellStyleXfs>
  <cellXfs count="24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38" fontId="2" fillId="0" borderId="2" xfId="2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1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shrinkToFit="1"/>
    </xf>
    <xf numFmtId="41" fontId="26" fillId="2" borderId="2" xfId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41" fontId="27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4" fillId="0" borderId="2" xfId="0" applyFont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0" fontId="0" fillId="4" borderId="0" xfId="0" applyFill="1"/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0" fillId="0" borderId="2" xfId="0" applyNumberFormat="1" applyFont="1" applyFill="1" applyBorder="1" applyAlignment="1">
      <alignment horizontal="left" vertical="center" shrinkToFit="1"/>
    </xf>
    <xf numFmtId="179" fontId="30" fillId="0" borderId="2" xfId="0" applyNumberFormat="1" applyFont="1" applyFill="1" applyBorder="1" applyAlignment="1">
      <alignment horizontal="right" vertical="center" shrinkToFit="1"/>
    </xf>
    <xf numFmtId="180" fontId="30" fillId="0" borderId="2" xfId="0" applyNumberFormat="1" applyFont="1" applyFill="1" applyBorder="1" applyAlignment="1">
      <alignment horizontal="center" vertical="center" shrinkToFit="1"/>
    </xf>
    <xf numFmtId="178" fontId="30" fillId="0" borderId="2" xfId="0" applyNumberFormat="1" applyFont="1" applyFill="1" applyBorder="1" applyAlignment="1">
      <alignment horizontal="center" vertical="center" shrinkToFit="1"/>
    </xf>
    <xf numFmtId="178" fontId="30" fillId="0" borderId="2" xfId="0" applyNumberFormat="1" applyFont="1" applyFill="1" applyBorder="1" applyAlignment="1">
      <alignment horizontal="right" vertical="center" shrinkToFit="1"/>
    </xf>
    <xf numFmtId="178" fontId="30" fillId="0" borderId="2" xfId="0" applyNumberFormat="1" applyFont="1" applyBorder="1" applyAlignment="1">
      <alignment horizontal="left" vertical="center" shrinkToFit="1"/>
    </xf>
    <xf numFmtId="179" fontId="30" fillId="0" borderId="2" xfId="0" applyNumberFormat="1" applyFont="1" applyBorder="1" applyAlignment="1">
      <alignment horizontal="right" vertical="center" shrinkToFit="1"/>
    </xf>
    <xf numFmtId="180" fontId="30" fillId="0" borderId="2" xfId="0" applyNumberFormat="1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shrinkToFit="1"/>
    </xf>
    <xf numFmtId="178" fontId="31" fillId="0" borderId="2" xfId="0" applyNumberFormat="1" applyFont="1" applyFill="1" applyBorder="1" applyAlignment="1">
      <alignment horizontal="left" vertical="center" shrinkToFit="1"/>
    </xf>
    <xf numFmtId="3" fontId="32" fillId="0" borderId="2" xfId="0" quotePrefix="1" applyNumberFormat="1" applyFont="1" applyBorder="1" applyAlignment="1">
      <alignment horizontal="right" vertical="center" shrinkToFit="1"/>
    </xf>
    <xf numFmtId="38" fontId="32" fillId="0" borderId="2" xfId="2" applyNumberFormat="1" applyFont="1" applyBorder="1" applyAlignment="1">
      <alignment horizontal="center" vertical="center" shrinkToFit="1"/>
    </xf>
    <xf numFmtId="0" fontId="32" fillId="0" borderId="2" xfId="0" quotePrefix="1" applyFont="1" applyBorder="1" applyAlignment="1">
      <alignment horizontal="center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shrinkToFit="1"/>
    </xf>
    <xf numFmtId="38" fontId="30" fillId="4" borderId="2" xfId="2" applyNumberFormat="1" applyFont="1" applyFill="1" applyBorder="1" applyAlignment="1">
      <alignment horizontal="center" vertical="center" shrinkToFit="1"/>
    </xf>
    <xf numFmtId="0" fontId="30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3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3" fillId="0" borderId="2" xfId="0" quotePrefix="1" applyNumberFormat="1" applyFont="1" applyFill="1" applyBorder="1" applyAlignment="1" applyProtection="1">
      <alignment horizontal="center" vertical="center" shrinkToFit="1"/>
    </xf>
    <xf numFmtId="0" fontId="35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35" fillId="0" borderId="2" xfId="0" applyNumberFormat="1" applyFont="1" applyBorder="1" applyAlignment="1" applyProtection="1">
      <alignment horizontal="right" vertical="center" wrapText="1"/>
    </xf>
    <xf numFmtId="178" fontId="34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3" fillId="0" borderId="2" xfId="0" quotePrefix="1" applyNumberFormat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quotePrefix="1" applyFont="1" applyBorder="1" applyAlignment="1">
      <alignment horizontal="center" vertical="center"/>
    </xf>
    <xf numFmtId="0" fontId="32" fillId="4" borderId="2" xfId="0" applyNumberFormat="1" applyFont="1" applyFill="1" applyBorder="1" applyAlignment="1" applyProtection="1">
      <alignment horizontal="center" vertical="center" shrinkToFit="1"/>
    </xf>
    <xf numFmtId="41" fontId="32" fillId="4" borderId="2" xfId="1" applyFont="1" applyFill="1" applyBorder="1" applyAlignment="1" applyProtection="1">
      <alignment horizontal="right" vertical="center" shrinkToFit="1"/>
    </xf>
    <xf numFmtId="41" fontId="32" fillId="4" borderId="2" xfId="1" quotePrefix="1" applyFont="1" applyFill="1" applyBorder="1" applyAlignment="1" applyProtection="1">
      <alignment horizontal="righ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0" fontId="32" fillId="0" borderId="2" xfId="0" applyNumberFormat="1" applyFont="1" applyFill="1" applyBorder="1" applyAlignment="1" applyProtection="1">
      <alignment horizontal="right" vertical="center" shrinkToFit="1"/>
    </xf>
    <xf numFmtId="41" fontId="32" fillId="0" borderId="2" xfId="1" applyFont="1" applyFill="1" applyBorder="1" applyAlignment="1" applyProtection="1">
      <alignment horizontal="right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wrapText="1"/>
    </xf>
    <xf numFmtId="41" fontId="32" fillId="4" borderId="2" xfId="1" applyFont="1" applyFill="1" applyBorder="1" applyAlignment="1" applyProtection="1">
      <alignment horizontal="center" vertical="center" shrinkToFit="1"/>
    </xf>
    <xf numFmtId="41" fontId="32" fillId="4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shrinkToFit="1"/>
    </xf>
    <xf numFmtId="0" fontId="12" fillId="2" borderId="6" xfId="0" applyFont="1" applyFill="1" applyBorder="1" applyAlignment="1">
      <alignment horizontal="center" vertical="center" wrapText="1"/>
    </xf>
    <xf numFmtId="41" fontId="32" fillId="0" borderId="2" xfId="1" quotePrefix="1" applyFont="1" applyFill="1" applyBorder="1" applyAlignment="1" applyProtection="1">
      <alignment horizontal="right" vertical="center" shrinkToFit="1"/>
    </xf>
    <xf numFmtId="0" fontId="36" fillId="0" borderId="2" xfId="0" applyFont="1" applyBorder="1" applyAlignment="1" applyProtection="1">
      <alignment horizontal="left" vertical="center"/>
    </xf>
    <xf numFmtId="0" fontId="27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4" fillId="4" borderId="2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41" fontId="32" fillId="0" borderId="2" xfId="1" applyFont="1" applyFill="1" applyBorder="1" applyAlignment="1" applyProtection="1">
      <alignment horizont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10" fontId="2" fillId="0" borderId="2" xfId="1" quotePrefix="1" applyNumberFormat="1" applyFont="1" applyFill="1" applyBorder="1" applyAlignment="1" applyProtection="1">
      <alignment horizontal="center" vertical="center" shrinkToFit="1"/>
    </xf>
    <xf numFmtId="41" fontId="32" fillId="0" borderId="2" xfId="1" applyFont="1" applyFill="1" applyBorder="1" applyAlignment="1" applyProtection="1">
      <alignment shrinkToFit="1"/>
    </xf>
    <xf numFmtId="0" fontId="36" fillId="0" borderId="2" xfId="0" applyFont="1" applyBorder="1" applyAlignment="1" applyProtection="1">
      <alignment horizontal="left" vertical="center" shrinkToFit="1"/>
    </xf>
    <xf numFmtId="0" fontId="24" fillId="4" borderId="2" xfId="0" applyFont="1" applyFill="1" applyBorder="1" applyAlignment="1">
      <alignment horizontal="center" vertical="center" wrapText="1"/>
    </xf>
    <xf numFmtId="176" fontId="24" fillId="4" borderId="2" xfId="1" applyNumberFormat="1" applyFont="1" applyFill="1" applyBorder="1" applyAlignment="1">
      <alignment horizontal="center" vertical="center"/>
    </xf>
    <xf numFmtId="41" fontId="24" fillId="4" borderId="2" xfId="178" applyFont="1" applyFill="1" applyBorder="1" applyAlignment="1">
      <alignment horizontal="center" vertical="center"/>
    </xf>
    <xf numFmtId="38" fontId="24" fillId="4" borderId="2" xfId="2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41" fontId="27" fillId="4" borderId="28" xfId="538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vertical="center"/>
    </xf>
    <xf numFmtId="0" fontId="24" fillId="4" borderId="2" xfId="0" quotePrefix="1" applyFont="1" applyFill="1" applyBorder="1" applyAlignment="1">
      <alignment horizontal="center" vertical="center" wrapText="1"/>
    </xf>
    <xf numFmtId="38" fontId="24" fillId="4" borderId="2" xfId="2" applyNumberFormat="1" applyFont="1" applyFill="1" applyBorder="1" applyAlignment="1">
      <alignment horizontal="center" vertical="center" wrapText="1"/>
    </xf>
    <xf numFmtId="41" fontId="24" fillId="4" borderId="2" xfId="178" applyFont="1" applyFill="1" applyBorder="1" applyAlignment="1">
      <alignment vertical="center" wrapText="1"/>
    </xf>
    <xf numFmtId="0" fontId="24" fillId="4" borderId="2" xfId="0" quotePrefix="1" applyFont="1" applyFill="1" applyBorder="1" applyAlignment="1">
      <alignment horizontal="center" vertical="center" shrinkToFit="1"/>
    </xf>
    <xf numFmtId="3" fontId="24" fillId="4" borderId="2" xfId="0" quotePrefix="1" applyNumberFormat="1" applyFont="1" applyFill="1" applyBorder="1" applyAlignment="1">
      <alignment horizontal="center" vertical="center"/>
    </xf>
    <xf numFmtId="3" fontId="24" fillId="4" borderId="2" xfId="0" applyNumberFormat="1" applyFont="1" applyFill="1" applyBorder="1" applyAlignment="1">
      <alignment horizontal="center" vertical="center"/>
    </xf>
    <xf numFmtId="41" fontId="27" fillId="4" borderId="2" xfId="718" applyFont="1" applyFill="1" applyBorder="1" applyAlignment="1">
      <alignment horizontal="center" vertical="center"/>
    </xf>
    <xf numFmtId="180" fontId="10" fillId="0" borderId="2" xfId="0" quotePrefix="1" applyNumberFormat="1" applyFont="1" applyFill="1" applyBorder="1" applyAlignment="1" applyProtection="1">
      <alignment horizontal="center" vertical="center" wrapText="1"/>
    </xf>
    <xf numFmtId="178" fontId="39" fillId="0" borderId="2" xfId="0" applyNumberFormat="1" applyFont="1" applyFill="1" applyBorder="1" applyAlignment="1">
      <alignment horizontal="center" vertical="center" wrapText="1"/>
    </xf>
    <xf numFmtId="0" fontId="36" fillId="0" borderId="2" xfId="5762" applyFont="1" applyBorder="1" applyAlignment="1" applyProtection="1">
      <alignment horizontal="left" vertical="center" shrinkToFit="1"/>
    </xf>
    <xf numFmtId="177" fontId="36" fillId="0" borderId="2" xfId="5762" applyNumberFormat="1" applyFont="1" applyBorder="1" applyAlignment="1" applyProtection="1">
      <alignment horizontal="right" vertical="center" shrinkToFit="1"/>
    </xf>
    <xf numFmtId="38" fontId="2" fillId="0" borderId="2" xfId="2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shrinkToFit="1"/>
    </xf>
    <xf numFmtId="41" fontId="0" fillId="0" borderId="2" xfId="1" applyFont="1" applyFill="1" applyBorder="1" applyAlignment="1" applyProtection="1">
      <alignment shrinkToFit="1"/>
    </xf>
    <xf numFmtId="0" fontId="10" fillId="0" borderId="2" xfId="0" applyNumberFormat="1" applyFont="1" applyFill="1" applyBorder="1" applyAlignment="1" applyProtection="1">
      <alignment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shrinkToFit="1"/>
    </xf>
    <xf numFmtId="3" fontId="15" fillId="0" borderId="22" xfId="0" applyNumberFormat="1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wrapText="1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  <xf numFmtId="0" fontId="7" fillId="2" borderId="28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7" fillId="0" borderId="0" xfId="0" applyFont="1" applyFill="1" applyBorder="1"/>
    <xf numFmtId="0" fontId="24" fillId="0" borderId="0" xfId="0" applyFont="1" applyFill="1" applyBorder="1"/>
    <xf numFmtId="0" fontId="0" fillId="0" borderId="0" xfId="0" applyFill="1"/>
  </cellXfs>
  <cellStyles count="576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opLeftCell="D1" zoomScaleNormal="100" workbookViewId="0">
      <selection activeCell="D3" sqref="D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168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  <col min="13" max="16384" width="8.88671875" style="244"/>
  </cols>
  <sheetData>
    <row r="1" spans="1:12" ht="25.5">
      <c r="A1" s="205" t="s">
        <v>68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5.5">
      <c r="A2" s="206" t="s">
        <v>69</v>
      </c>
      <c r="B2" s="206"/>
      <c r="C2" s="206"/>
      <c r="D2" s="36"/>
      <c r="E2" s="36"/>
      <c r="F2" s="36"/>
      <c r="G2" s="36"/>
      <c r="H2" s="166"/>
      <c r="I2" s="36"/>
      <c r="J2" s="36"/>
      <c r="K2" s="36"/>
      <c r="L2" s="36"/>
    </row>
    <row r="3" spans="1:12" ht="24.75" customHeight="1">
      <c r="A3" s="182" t="s">
        <v>70</v>
      </c>
      <c r="B3" s="182" t="s">
        <v>50</v>
      </c>
      <c r="C3" s="182" t="s">
        <v>71</v>
      </c>
      <c r="D3" s="182" t="s">
        <v>72</v>
      </c>
      <c r="E3" s="182" t="s">
        <v>73</v>
      </c>
      <c r="F3" s="182" t="s">
        <v>74</v>
      </c>
      <c r="G3" s="182" t="s">
        <v>75</v>
      </c>
      <c r="H3" s="182" t="s">
        <v>76</v>
      </c>
      <c r="I3" s="183" t="s">
        <v>51</v>
      </c>
      <c r="J3" s="183" t="s">
        <v>77</v>
      </c>
      <c r="K3" s="183" t="s">
        <v>78</v>
      </c>
      <c r="L3" s="183" t="s">
        <v>1</v>
      </c>
    </row>
    <row r="4" spans="1:12" s="245" customFormat="1" ht="24.75" customHeight="1">
      <c r="A4" s="163">
        <v>2019</v>
      </c>
      <c r="B4" s="163">
        <v>12</v>
      </c>
      <c r="C4" s="190" t="s">
        <v>351</v>
      </c>
      <c r="D4" s="164" t="s">
        <v>150</v>
      </c>
      <c r="E4" s="181"/>
      <c r="F4" s="165">
        <v>50</v>
      </c>
      <c r="G4" s="163" t="s">
        <v>352</v>
      </c>
      <c r="H4" s="180">
        <v>1240800</v>
      </c>
      <c r="I4" s="164" t="s">
        <v>353</v>
      </c>
      <c r="J4" s="163" t="s">
        <v>354</v>
      </c>
      <c r="K4" s="163" t="s">
        <v>355</v>
      </c>
      <c r="L4" s="163"/>
    </row>
    <row r="5" spans="1:12" s="245" customFormat="1" ht="24.75" customHeight="1">
      <c r="A5" s="163">
        <v>2019</v>
      </c>
      <c r="B5" s="163">
        <v>12</v>
      </c>
      <c r="C5" s="190" t="s">
        <v>356</v>
      </c>
      <c r="D5" s="164" t="s">
        <v>150</v>
      </c>
      <c r="E5" s="181" t="s">
        <v>357</v>
      </c>
      <c r="F5" s="165">
        <v>80</v>
      </c>
      <c r="G5" s="163" t="s">
        <v>358</v>
      </c>
      <c r="H5" s="180">
        <v>397400</v>
      </c>
      <c r="I5" s="164" t="s">
        <v>353</v>
      </c>
      <c r="J5" s="163" t="s">
        <v>359</v>
      </c>
      <c r="K5" s="163" t="s">
        <v>360</v>
      </c>
      <c r="L5" s="163"/>
    </row>
    <row r="6" spans="1:12" s="245" customFormat="1" ht="24.75" customHeight="1">
      <c r="A6" s="163">
        <v>2019</v>
      </c>
      <c r="B6" s="163">
        <v>12</v>
      </c>
      <c r="C6" s="190" t="s">
        <v>361</v>
      </c>
      <c r="D6" s="164" t="s">
        <v>150</v>
      </c>
      <c r="E6" s="191" t="s">
        <v>362</v>
      </c>
      <c r="F6" s="165">
        <v>5</v>
      </c>
      <c r="G6" s="163" t="s">
        <v>161</v>
      </c>
      <c r="H6" s="180">
        <v>165000</v>
      </c>
      <c r="I6" s="164" t="s">
        <v>22</v>
      </c>
      <c r="J6" s="163" t="s">
        <v>354</v>
      </c>
      <c r="K6" s="163" t="s">
        <v>360</v>
      </c>
      <c r="L6" s="163"/>
    </row>
    <row r="7" spans="1:12" s="246" customFormat="1" ht="24.75" customHeight="1">
      <c r="A7" s="163">
        <v>2019</v>
      </c>
      <c r="B7" s="163">
        <v>12</v>
      </c>
      <c r="C7" s="165" t="s">
        <v>363</v>
      </c>
      <c r="D7" s="165" t="s">
        <v>150</v>
      </c>
      <c r="E7" s="181"/>
      <c r="F7" s="165">
        <v>80</v>
      </c>
      <c r="G7" s="163" t="s">
        <v>364</v>
      </c>
      <c r="H7" s="180">
        <v>1200</v>
      </c>
      <c r="I7" s="163" t="s">
        <v>22</v>
      </c>
      <c r="J7" s="163" t="s">
        <v>165</v>
      </c>
      <c r="K7" s="163" t="s">
        <v>166</v>
      </c>
      <c r="L7" s="163"/>
    </row>
    <row r="8" spans="1:12" s="246" customFormat="1" ht="24.75" customHeight="1">
      <c r="A8" s="163">
        <v>2019</v>
      </c>
      <c r="B8" s="163">
        <v>12</v>
      </c>
      <c r="C8" s="165" t="s">
        <v>372</v>
      </c>
      <c r="D8" s="165" t="s">
        <v>373</v>
      </c>
      <c r="E8" s="191" t="s">
        <v>374</v>
      </c>
      <c r="F8" s="165"/>
      <c r="G8" s="163"/>
      <c r="H8" s="180">
        <v>3600000</v>
      </c>
      <c r="I8" s="163" t="s">
        <v>378</v>
      </c>
      <c r="J8" s="163" t="s">
        <v>379</v>
      </c>
      <c r="K8" s="164" t="s">
        <v>375</v>
      </c>
      <c r="L8" s="163"/>
    </row>
    <row r="9" spans="1:12" s="246" customFormat="1" ht="24.75" customHeight="1">
      <c r="A9" s="163">
        <v>2019</v>
      </c>
      <c r="B9" s="163">
        <v>12</v>
      </c>
      <c r="C9" s="165" t="s">
        <v>376</v>
      </c>
      <c r="D9" s="165" t="s">
        <v>373</v>
      </c>
      <c r="E9" s="191" t="s">
        <v>380</v>
      </c>
      <c r="F9" s="165" t="s">
        <v>381</v>
      </c>
      <c r="G9" s="163"/>
      <c r="H9" s="192">
        <v>3540480</v>
      </c>
      <c r="I9" s="163" t="s">
        <v>22</v>
      </c>
      <c r="J9" s="163" t="s">
        <v>377</v>
      </c>
      <c r="K9" s="164" t="s">
        <v>382</v>
      </c>
      <c r="L9" s="163"/>
    </row>
    <row r="10" spans="1:12" s="246" customFormat="1" ht="24.75" customHeight="1">
      <c r="A10" s="163">
        <v>2019</v>
      </c>
      <c r="B10" s="163">
        <v>12</v>
      </c>
      <c r="C10" s="165" t="s">
        <v>387</v>
      </c>
      <c r="D10" s="164" t="s">
        <v>150</v>
      </c>
      <c r="E10" s="181"/>
      <c r="F10" s="165">
        <v>160</v>
      </c>
      <c r="G10" s="163" t="s">
        <v>389</v>
      </c>
      <c r="H10" s="180">
        <v>1500000</v>
      </c>
      <c r="I10" s="193" t="s">
        <v>22</v>
      </c>
      <c r="J10" s="163" t="s">
        <v>390</v>
      </c>
      <c r="K10" s="163" t="s">
        <v>391</v>
      </c>
      <c r="L10" s="163"/>
    </row>
    <row r="11" spans="1:12" s="246" customFormat="1" ht="24.75" customHeight="1">
      <c r="A11" s="163">
        <v>2019</v>
      </c>
      <c r="B11" s="163">
        <v>12</v>
      </c>
      <c r="C11" s="165" t="s">
        <v>392</v>
      </c>
      <c r="D11" s="164" t="s">
        <v>393</v>
      </c>
      <c r="E11" s="181"/>
      <c r="F11" s="194">
        <v>2000</v>
      </c>
      <c r="G11" s="163" t="s">
        <v>193</v>
      </c>
      <c r="H11" s="180">
        <v>4000000</v>
      </c>
      <c r="I11" s="164" t="s">
        <v>378</v>
      </c>
      <c r="J11" s="163" t="s">
        <v>394</v>
      </c>
      <c r="K11" s="163" t="s">
        <v>391</v>
      </c>
      <c r="L11" s="163"/>
    </row>
    <row r="12" spans="1:12" s="246" customFormat="1" ht="24.75" customHeight="1">
      <c r="A12" s="163">
        <v>2019</v>
      </c>
      <c r="B12" s="163">
        <v>12</v>
      </c>
      <c r="C12" s="165" t="s">
        <v>395</v>
      </c>
      <c r="D12" s="164" t="s">
        <v>150</v>
      </c>
      <c r="E12" s="181"/>
      <c r="F12" s="165">
        <v>1</v>
      </c>
      <c r="G12" s="163" t="s">
        <v>388</v>
      </c>
      <c r="H12" s="195">
        <v>1800000</v>
      </c>
      <c r="I12" s="164" t="s">
        <v>22</v>
      </c>
      <c r="J12" s="163"/>
      <c r="K12" s="163"/>
      <c r="L12" s="163"/>
    </row>
    <row r="13" spans="1:12" s="245" customFormat="1" ht="24.75" customHeight="1">
      <c r="A13" s="162"/>
      <c r="B13" s="162"/>
      <c r="C13" s="162"/>
      <c r="D13" s="147" t="s">
        <v>48</v>
      </c>
      <c r="E13" s="50" t="s">
        <v>79</v>
      </c>
      <c r="F13" s="147" t="s">
        <v>48</v>
      </c>
      <c r="G13" s="162"/>
      <c r="H13" s="196"/>
      <c r="I13" s="162"/>
      <c r="J13" s="163"/>
      <c r="K13" s="163"/>
      <c r="L13" s="88"/>
    </row>
    <row r="14" spans="1:12" ht="24.75" customHeight="1">
      <c r="A14" s="184"/>
      <c r="B14" s="184"/>
      <c r="C14" s="185"/>
      <c r="D14" s="186"/>
      <c r="E14" s="184"/>
      <c r="F14" s="184"/>
      <c r="G14" s="184"/>
      <c r="H14" s="187"/>
      <c r="I14" s="184"/>
      <c r="J14" s="188"/>
      <c r="K14" s="188"/>
      <c r="L14" s="189"/>
    </row>
    <row r="15" spans="1:12" ht="24.75" customHeight="1">
      <c r="A15" s="91"/>
      <c r="B15" s="91"/>
      <c r="C15" s="90"/>
      <c r="D15" s="90"/>
      <c r="E15" s="90"/>
      <c r="F15" s="91"/>
      <c r="G15" s="91"/>
      <c r="H15" s="81"/>
      <c r="I15" s="91"/>
      <c r="J15" s="91"/>
      <c r="K15" s="91"/>
      <c r="L15" s="87"/>
    </row>
    <row r="16" spans="1:12" ht="24.75" customHeight="1">
      <c r="A16" s="83"/>
      <c r="B16" s="83"/>
      <c r="C16" s="83"/>
      <c r="D16" s="147"/>
      <c r="E16" s="50"/>
      <c r="F16" s="147"/>
      <c r="G16" s="83"/>
      <c r="H16" s="167"/>
      <c r="I16" s="83"/>
      <c r="J16" s="82"/>
      <c r="K16" s="84"/>
      <c r="L16" s="82"/>
    </row>
    <row r="17" spans="1:12" ht="24.75" customHeight="1">
      <c r="A17" s="38"/>
      <c r="B17" s="38"/>
      <c r="C17" s="38"/>
      <c r="D17" s="38"/>
      <c r="E17" s="38"/>
      <c r="F17" s="38"/>
      <c r="G17" s="38"/>
      <c r="H17" s="167"/>
      <c r="I17" s="38"/>
      <c r="J17" s="37"/>
      <c r="K17" s="39"/>
      <c r="L17" s="37"/>
    </row>
    <row r="18" spans="1:12" ht="24.75" customHeight="1">
      <c r="A18" s="38"/>
      <c r="B18" s="38"/>
      <c r="C18" s="38"/>
      <c r="D18" s="38"/>
      <c r="E18" s="38"/>
      <c r="F18" s="38"/>
      <c r="G18" s="38"/>
      <c r="H18" s="167"/>
      <c r="I18" s="38"/>
      <c r="J18" s="37"/>
      <c r="K18" s="39"/>
      <c r="L18" s="37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30" zoomScaleNormal="130" workbookViewId="0">
      <selection activeCell="D9" sqref="D9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5" width="9.44140625" style="3" customWidth="1"/>
    <col min="6" max="7" width="9.5546875" style="3" customWidth="1"/>
    <col min="8" max="8" width="11.44140625" style="3" bestFit="1" customWidth="1"/>
    <col min="9" max="9" width="18.6640625" style="15" customWidth="1"/>
  </cols>
  <sheetData>
    <row r="1" spans="1:9" ht="25.5">
      <c r="A1" s="207" t="s">
        <v>101</v>
      </c>
      <c r="B1" s="207"/>
      <c r="C1" s="207"/>
      <c r="D1" s="207"/>
      <c r="E1" s="207"/>
      <c r="F1" s="207"/>
      <c r="G1" s="207"/>
      <c r="H1" s="207"/>
      <c r="I1" s="207"/>
    </row>
    <row r="2" spans="1:9" ht="25.5">
      <c r="A2" s="208" t="s">
        <v>22</v>
      </c>
      <c r="B2" s="208"/>
      <c r="C2" s="1"/>
      <c r="D2" s="1"/>
      <c r="E2" s="1"/>
      <c r="F2" s="1"/>
      <c r="G2" s="1"/>
      <c r="H2" s="1"/>
      <c r="I2" s="51" t="s">
        <v>3</v>
      </c>
    </row>
    <row r="3" spans="1:9" ht="26.25" customHeight="1">
      <c r="A3" s="242" t="s">
        <v>4</v>
      </c>
      <c r="B3" s="240" t="s">
        <v>5</v>
      </c>
      <c r="C3" s="240" t="s">
        <v>84</v>
      </c>
      <c r="D3" s="240" t="s">
        <v>103</v>
      </c>
      <c r="E3" s="238" t="s">
        <v>104</v>
      </c>
      <c r="F3" s="239"/>
      <c r="G3" s="238" t="s">
        <v>105</v>
      </c>
      <c r="H3" s="239"/>
      <c r="I3" s="240" t="s">
        <v>102</v>
      </c>
    </row>
    <row r="4" spans="1:9" ht="28.5" customHeight="1">
      <c r="A4" s="243"/>
      <c r="B4" s="241"/>
      <c r="C4" s="241"/>
      <c r="D4" s="241"/>
      <c r="E4" s="53" t="s">
        <v>118</v>
      </c>
      <c r="F4" s="53" t="s">
        <v>119</v>
      </c>
      <c r="G4" s="53" t="s">
        <v>118</v>
      </c>
      <c r="H4" s="53" t="s">
        <v>119</v>
      </c>
      <c r="I4" s="241"/>
    </row>
    <row r="5" spans="1:9" ht="28.5" customHeight="1">
      <c r="A5" s="11" t="s">
        <v>417</v>
      </c>
      <c r="B5" s="33" t="s">
        <v>418</v>
      </c>
      <c r="C5" s="55" t="s">
        <v>419</v>
      </c>
      <c r="D5" s="197" t="s">
        <v>420</v>
      </c>
      <c r="E5" s="55" t="s">
        <v>421</v>
      </c>
      <c r="F5" s="197" t="s">
        <v>420</v>
      </c>
      <c r="G5" s="55" t="s">
        <v>421</v>
      </c>
      <c r="H5" s="197" t="s">
        <v>422</v>
      </c>
      <c r="I5" s="198" t="s">
        <v>423</v>
      </c>
    </row>
    <row r="6" spans="1:9" ht="28.5" customHeight="1">
      <c r="A6" s="11"/>
      <c r="B6" s="33"/>
      <c r="C6" s="55"/>
      <c r="D6" s="55" t="s">
        <v>149</v>
      </c>
      <c r="E6" s="55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85" zoomScaleNormal="85" workbookViewId="0">
      <selection activeCell="A3" sqref="A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6384" width="8.88671875" style="247"/>
  </cols>
  <sheetData>
    <row r="1" spans="1:9" ht="25.5">
      <c r="A1" s="205" t="s">
        <v>91</v>
      </c>
      <c r="B1" s="205"/>
      <c r="C1" s="205"/>
      <c r="D1" s="205"/>
      <c r="E1" s="205"/>
      <c r="F1" s="205"/>
      <c r="G1" s="205"/>
      <c r="H1" s="205"/>
      <c r="I1" s="205"/>
    </row>
    <row r="2" spans="1:9" ht="24">
      <c r="A2" s="63" t="s">
        <v>49</v>
      </c>
      <c r="B2" s="64" t="s">
        <v>50</v>
      </c>
      <c r="C2" s="63" t="s">
        <v>65</v>
      </c>
      <c r="D2" s="63" t="s">
        <v>0</v>
      </c>
      <c r="E2" s="65" t="s">
        <v>66</v>
      </c>
      <c r="F2" s="63" t="s">
        <v>51</v>
      </c>
      <c r="G2" s="63" t="s">
        <v>52</v>
      </c>
      <c r="H2" s="63" t="s">
        <v>53</v>
      </c>
      <c r="I2" s="63" t="s">
        <v>1</v>
      </c>
    </row>
    <row r="3" spans="1:9" ht="24.75" customHeight="1">
      <c r="A3" s="163">
        <v>2019</v>
      </c>
      <c r="B3" s="163">
        <v>12</v>
      </c>
      <c r="C3" s="178" t="s">
        <v>365</v>
      </c>
      <c r="D3" s="165" t="s">
        <v>366</v>
      </c>
      <c r="E3" s="179">
        <v>6000</v>
      </c>
      <c r="F3" s="163" t="s">
        <v>22</v>
      </c>
      <c r="G3" s="163" t="s">
        <v>165</v>
      </c>
      <c r="H3" s="163" t="s">
        <v>166</v>
      </c>
      <c r="I3" s="163"/>
    </row>
    <row r="4" spans="1:9" ht="24.75" customHeight="1">
      <c r="A4" s="163">
        <v>2019</v>
      </c>
      <c r="B4" s="163">
        <v>12</v>
      </c>
      <c r="C4" s="178" t="s">
        <v>367</v>
      </c>
      <c r="D4" s="165" t="s">
        <v>366</v>
      </c>
      <c r="E4" s="179">
        <v>1600</v>
      </c>
      <c r="F4" s="163" t="s">
        <v>353</v>
      </c>
      <c r="G4" s="163" t="s">
        <v>165</v>
      </c>
      <c r="H4" s="163" t="s">
        <v>368</v>
      </c>
      <c r="I4" s="163"/>
    </row>
    <row r="5" spans="1:9" ht="24.75" customHeight="1">
      <c r="A5" s="163">
        <v>2019</v>
      </c>
      <c r="B5" s="163">
        <v>12</v>
      </c>
      <c r="C5" s="178" t="s">
        <v>369</v>
      </c>
      <c r="D5" s="165" t="s">
        <v>150</v>
      </c>
      <c r="E5" s="179">
        <v>20000</v>
      </c>
      <c r="F5" s="163" t="s">
        <v>22</v>
      </c>
      <c r="G5" s="163" t="s">
        <v>370</v>
      </c>
      <c r="H5" s="163" t="s">
        <v>371</v>
      </c>
      <c r="I5" s="163"/>
    </row>
    <row r="6" spans="1:9" ht="24.75" customHeight="1">
      <c r="A6" s="163">
        <v>2019</v>
      </c>
      <c r="B6" s="163">
        <v>12</v>
      </c>
      <c r="C6" s="165" t="s">
        <v>372</v>
      </c>
      <c r="D6" s="165" t="s">
        <v>373</v>
      </c>
      <c r="E6" s="180">
        <v>3600000</v>
      </c>
      <c r="F6" s="163" t="s">
        <v>378</v>
      </c>
      <c r="G6" s="163" t="s">
        <v>379</v>
      </c>
      <c r="H6" s="164" t="s">
        <v>375</v>
      </c>
      <c r="I6" s="163"/>
    </row>
    <row r="7" spans="1:9" ht="24.75" customHeight="1">
      <c r="A7" s="163">
        <v>2019</v>
      </c>
      <c r="B7" s="163">
        <v>12</v>
      </c>
      <c r="C7" s="178" t="s">
        <v>385</v>
      </c>
      <c r="D7" s="165" t="s">
        <v>386</v>
      </c>
      <c r="E7" s="179">
        <v>4200</v>
      </c>
      <c r="F7" s="163" t="s">
        <v>22</v>
      </c>
      <c r="G7" s="163" t="s">
        <v>383</v>
      </c>
      <c r="H7" s="163" t="s">
        <v>384</v>
      </c>
      <c r="I7" s="163"/>
    </row>
    <row r="8" spans="1:9" ht="24.75" customHeight="1">
      <c r="A8" s="163">
        <v>2019</v>
      </c>
      <c r="B8" s="163">
        <v>12</v>
      </c>
      <c r="C8" s="165" t="s">
        <v>396</v>
      </c>
      <c r="D8" s="165" t="s">
        <v>150</v>
      </c>
      <c r="E8" s="181">
        <v>5400</v>
      </c>
      <c r="F8" s="163" t="s">
        <v>408</v>
      </c>
      <c r="G8" s="163" t="s">
        <v>397</v>
      </c>
      <c r="H8" s="163" t="s">
        <v>409</v>
      </c>
      <c r="I8" s="163"/>
    </row>
    <row r="9" spans="1:9" ht="24.75" customHeight="1">
      <c r="A9" s="163">
        <v>2019</v>
      </c>
      <c r="B9" s="163">
        <v>12</v>
      </c>
      <c r="C9" s="165" t="s">
        <v>410</v>
      </c>
      <c r="D9" s="165" t="s">
        <v>411</v>
      </c>
      <c r="E9" s="181">
        <v>6000</v>
      </c>
      <c r="F9" s="163" t="s">
        <v>22</v>
      </c>
      <c r="G9" s="163" t="s">
        <v>397</v>
      </c>
      <c r="H9" s="163" t="s">
        <v>412</v>
      </c>
      <c r="I9" s="163"/>
    </row>
    <row r="10" spans="1:9" ht="24.75" customHeight="1">
      <c r="A10" s="163">
        <v>2019</v>
      </c>
      <c r="B10" s="163">
        <v>12</v>
      </c>
      <c r="C10" s="178" t="s">
        <v>398</v>
      </c>
      <c r="D10" s="165" t="s">
        <v>162</v>
      </c>
      <c r="E10" s="179">
        <v>102454</v>
      </c>
      <c r="F10" s="163" t="s">
        <v>408</v>
      </c>
      <c r="G10" s="163" t="s">
        <v>397</v>
      </c>
      <c r="H10" s="163" t="s">
        <v>413</v>
      </c>
      <c r="I10" s="163"/>
    </row>
    <row r="11" spans="1:9" ht="24.75" customHeight="1">
      <c r="A11" s="163">
        <v>2019</v>
      </c>
      <c r="B11" s="163">
        <v>12</v>
      </c>
      <c r="C11" s="178" t="s">
        <v>414</v>
      </c>
      <c r="D11" s="165" t="s">
        <v>150</v>
      </c>
      <c r="E11" s="179">
        <v>5040</v>
      </c>
      <c r="F11" s="163" t="s">
        <v>22</v>
      </c>
      <c r="G11" s="163" t="s">
        <v>399</v>
      </c>
      <c r="H11" s="163" t="s">
        <v>400</v>
      </c>
      <c r="I11" s="88"/>
    </row>
    <row r="12" spans="1:9" ht="24.75" customHeight="1">
      <c r="A12" s="163">
        <v>2019</v>
      </c>
      <c r="B12" s="163">
        <v>12</v>
      </c>
      <c r="C12" s="178" t="s">
        <v>401</v>
      </c>
      <c r="D12" s="165" t="s">
        <v>150</v>
      </c>
      <c r="E12" s="179">
        <v>15312</v>
      </c>
      <c r="F12" s="163" t="s">
        <v>22</v>
      </c>
      <c r="G12" s="163" t="s">
        <v>399</v>
      </c>
      <c r="H12" s="163" t="s">
        <v>400</v>
      </c>
      <c r="I12" s="163"/>
    </row>
    <row r="13" spans="1:9" ht="24.75" customHeight="1">
      <c r="A13" s="163">
        <v>2019</v>
      </c>
      <c r="B13" s="163">
        <v>12</v>
      </c>
      <c r="C13" s="178" t="s">
        <v>402</v>
      </c>
      <c r="D13" s="165" t="s">
        <v>150</v>
      </c>
      <c r="E13" s="179">
        <v>14268</v>
      </c>
      <c r="F13" s="163" t="s">
        <v>22</v>
      </c>
      <c r="G13" s="163" t="s">
        <v>403</v>
      </c>
      <c r="H13" s="163" t="s">
        <v>404</v>
      </c>
      <c r="I13" s="163"/>
    </row>
    <row r="14" spans="1:9" ht="24.75" customHeight="1">
      <c r="A14" s="163">
        <v>2019</v>
      </c>
      <c r="B14" s="163">
        <v>12</v>
      </c>
      <c r="C14" s="178" t="s">
        <v>405</v>
      </c>
      <c r="D14" s="165" t="s">
        <v>150</v>
      </c>
      <c r="E14" s="179">
        <v>3000</v>
      </c>
      <c r="F14" s="163" t="s">
        <v>22</v>
      </c>
      <c r="G14" s="163" t="s">
        <v>415</v>
      </c>
      <c r="H14" s="163" t="s">
        <v>400</v>
      </c>
      <c r="I14" s="163"/>
    </row>
    <row r="15" spans="1:9" ht="24.75" customHeight="1">
      <c r="A15" s="163">
        <v>2019</v>
      </c>
      <c r="B15" s="163">
        <v>12</v>
      </c>
      <c r="C15" s="178" t="s">
        <v>406</v>
      </c>
      <c r="D15" s="165" t="s">
        <v>150</v>
      </c>
      <c r="E15" s="179">
        <v>7320</v>
      </c>
      <c r="F15" s="163" t="s">
        <v>22</v>
      </c>
      <c r="G15" s="163" t="s">
        <v>399</v>
      </c>
      <c r="H15" s="163" t="s">
        <v>400</v>
      </c>
      <c r="I15" s="163"/>
    </row>
    <row r="16" spans="1:9" ht="24.75" customHeight="1">
      <c r="A16" s="163">
        <v>2019</v>
      </c>
      <c r="B16" s="163">
        <v>12</v>
      </c>
      <c r="C16" s="178" t="s">
        <v>407</v>
      </c>
      <c r="D16" s="165" t="s">
        <v>150</v>
      </c>
      <c r="E16" s="179">
        <v>7260</v>
      </c>
      <c r="F16" s="163" t="s">
        <v>22</v>
      </c>
      <c r="G16" s="163" t="s">
        <v>399</v>
      </c>
      <c r="H16" s="163" t="s">
        <v>400</v>
      </c>
      <c r="I16" s="163"/>
    </row>
    <row r="17" spans="1:9" ht="24.75" customHeight="1">
      <c r="A17" s="163"/>
      <c r="B17" s="163"/>
      <c r="C17" s="178"/>
      <c r="D17" s="165" t="s">
        <v>48</v>
      </c>
      <c r="E17" s="181" t="s">
        <v>79</v>
      </c>
      <c r="F17" s="165" t="s">
        <v>48</v>
      </c>
      <c r="G17" s="163"/>
      <c r="H17" s="163"/>
      <c r="I17" s="163"/>
    </row>
    <row r="18" spans="1:9" ht="24.75" customHeight="1">
      <c r="A18" s="163"/>
      <c r="B18" s="163"/>
      <c r="C18" s="178"/>
      <c r="D18" s="165"/>
      <c r="E18" s="181"/>
      <c r="F18" s="165"/>
      <c r="G18" s="163"/>
      <c r="H18" s="163"/>
      <c r="I18" s="163"/>
    </row>
  </sheetData>
  <mergeCells count="1">
    <mergeCell ref="A1:I1"/>
  </mergeCells>
  <phoneticPr fontId="3" type="noConversion"/>
  <dataValidations disablePrompts="1" count="1">
    <dataValidation type="textLength" operator="lessThanOrEqual" allowBlank="1" showInputMessage="1" showErrorMessage="1" sqref="F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A4" sqref="A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  <col min="14" max="16384" width="8.88671875" style="247"/>
  </cols>
  <sheetData>
    <row r="1" spans="1:13" ht="25.5">
      <c r="A1" s="205" t="s">
        <v>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27" customHeight="1">
      <c r="A2" s="63" t="s">
        <v>49</v>
      </c>
      <c r="B2" s="64" t="s">
        <v>50</v>
      </c>
      <c r="C2" s="63" t="s">
        <v>97</v>
      </c>
      <c r="D2" s="63" t="s">
        <v>96</v>
      </c>
      <c r="E2" s="63" t="s">
        <v>0</v>
      </c>
      <c r="F2" s="64" t="s">
        <v>95</v>
      </c>
      <c r="G2" s="64" t="s">
        <v>94</v>
      </c>
      <c r="H2" s="64" t="s">
        <v>93</v>
      </c>
      <c r="I2" s="64" t="s">
        <v>92</v>
      </c>
      <c r="J2" s="63" t="s">
        <v>51</v>
      </c>
      <c r="K2" s="63" t="s">
        <v>52</v>
      </c>
      <c r="L2" s="63" t="s">
        <v>53</v>
      </c>
      <c r="M2" s="63" t="s">
        <v>1</v>
      </c>
    </row>
    <row r="3" spans="1:13" ht="27" customHeight="1">
      <c r="A3" s="141"/>
      <c r="B3" s="142"/>
      <c r="C3" s="141"/>
      <c r="D3" s="147" t="s">
        <v>48</v>
      </c>
      <c r="E3" s="50" t="s">
        <v>416</v>
      </c>
      <c r="F3" s="147" t="s">
        <v>48</v>
      </c>
      <c r="G3" s="72"/>
      <c r="H3" s="142"/>
      <c r="I3" s="142"/>
      <c r="J3" s="141"/>
      <c r="K3" s="141"/>
      <c r="L3" s="141"/>
      <c r="M3" s="141"/>
    </row>
    <row r="4" spans="1:13" ht="27" customHeight="1">
      <c r="A4" s="141"/>
      <c r="B4" s="142"/>
      <c r="C4" s="141"/>
      <c r="D4" s="147"/>
      <c r="E4" s="50"/>
      <c r="F4" s="147"/>
      <c r="G4" s="72"/>
      <c r="H4" s="142"/>
      <c r="I4" s="142"/>
      <c r="J4" s="141"/>
      <c r="K4" s="141"/>
      <c r="L4" s="141"/>
      <c r="M4" s="141"/>
    </row>
    <row r="5" spans="1:13" ht="27" customHeight="1">
      <c r="A5" s="141"/>
      <c r="B5" s="142"/>
      <c r="C5" s="141"/>
      <c r="D5" s="141"/>
      <c r="E5" s="141"/>
      <c r="F5" s="142"/>
      <c r="G5" s="142"/>
      <c r="H5" s="142"/>
      <c r="I5" s="142"/>
      <c r="J5" s="141"/>
      <c r="K5" s="141"/>
      <c r="L5" s="141"/>
      <c r="M5" s="141"/>
    </row>
    <row r="6" spans="1:13" ht="27" customHeight="1">
      <c r="A6" s="73"/>
      <c r="B6" s="74"/>
      <c r="C6" s="73"/>
      <c r="D6" s="73"/>
      <c r="E6" s="70"/>
      <c r="F6" s="71"/>
      <c r="G6" s="72"/>
      <c r="H6" s="74"/>
      <c r="I6" s="75"/>
      <c r="J6" s="73"/>
      <c r="K6" s="73"/>
      <c r="L6" s="73"/>
      <c r="M6" s="73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B1" zoomScale="115" zoomScaleNormal="115" workbookViewId="0">
      <selection activeCell="B4" sqref="B4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07" t="s">
        <v>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5.5">
      <c r="A2" s="208" t="s">
        <v>22</v>
      </c>
      <c r="B2" s="208"/>
      <c r="C2" s="1"/>
      <c r="D2" s="1"/>
      <c r="E2" s="1"/>
      <c r="F2" s="2"/>
      <c r="G2" s="2"/>
      <c r="H2" s="2"/>
      <c r="I2" s="2"/>
      <c r="J2" s="209" t="s">
        <v>3</v>
      </c>
      <c r="K2" s="209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21" t="s">
        <v>340</v>
      </c>
      <c r="B4" s="121" t="s">
        <v>341</v>
      </c>
      <c r="C4" s="121" t="s">
        <v>342</v>
      </c>
      <c r="D4" s="124" t="s">
        <v>343</v>
      </c>
      <c r="E4" s="124" t="s">
        <v>344</v>
      </c>
      <c r="F4" s="124" t="s">
        <v>344</v>
      </c>
      <c r="G4" s="121">
        <v>56881000</v>
      </c>
      <c r="H4" s="121">
        <v>51710000</v>
      </c>
      <c r="I4" s="121" t="s">
        <v>345</v>
      </c>
      <c r="J4" s="121" t="s">
        <v>346</v>
      </c>
      <c r="K4" s="121"/>
    </row>
    <row r="5" spans="1:11" ht="34.5" customHeight="1">
      <c r="A5" s="121"/>
      <c r="B5" s="121"/>
      <c r="C5" s="121"/>
      <c r="D5" s="124"/>
      <c r="E5" s="124" t="s">
        <v>347</v>
      </c>
      <c r="F5" s="124"/>
      <c r="G5" s="121"/>
      <c r="H5" s="121"/>
      <c r="I5" s="121"/>
      <c r="J5" s="121"/>
      <c r="K5" s="121"/>
    </row>
    <row r="6" spans="1:11" s="140" customFormat="1" ht="34.5" customHeight="1">
      <c r="A6" s="121"/>
      <c r="B6" s="121"/>
      <c r="C6" s="121"/>
      <c r="D6" s="121"/>
      <c r="E6" s="124"/>
      <c r="F6" s="121"/>
      <c r="G6" s="121"/>
      <c r="H6" s="121"/>
      <c r="I6" s="121"/>
      <c r="J6" s="121"/>
      <c r="K6" s="121"/>
    </row>
    <row r="7" spans="1:11" s="140" customFormat="1" ht="34.5" customHeight="1"/>
    <row r="8" spans="1:1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4" sqref="A4"/>
    </sheetView>
  </sheetViews>
  <sheetFormatPr defaultRowHeight="13.5"/>
  <cols>
    <col min="1" max="1" width="13" style="3" customWidth="1"/>
    <col min="2" max="2" width="28.109375" style="114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137" bestFit="1" customWidth="1"/>
    <col min="7" max="7" width="9.6640625" style="3" customWidth="1"/>
    <col min="8" max="8" width="12.6640625" style="117" customWidth="1"/>
    <col min="9" max="9" width="9.6640625" style="3" customWidth="1"/>
    <col min="10" max="10" width="13.77734375" style="57" bestFit="1" customWidth="1"/>
    <col min="11" max="11" width="8.44140625" style="3" customWidth="1"/>
  </cols>
  <sheetData>
    <row r="1" spans="1:11" ht="25.5">
      <c r="A1" s="92" t="s">
        <v>23</v>
      </c>
      <c r="B1" s="119"/>
      <c r="C1" s="92"/>
      <c r="D1" s="92"/>
      <c r="E1" s="92"/>
      <c r="F1" s="130"/>
      <c r="G1" s="92"/>
      <c r="H1" s="139"/>
      <c r="I1" s="92"/>
      <c r="J1" s="138"/>
      <c r="K1" s="92"/>
    </row>
    <row r="2" spans="1:11" ht="25.5">
      <c r="A2" s="93" t="s">
        <v>22</v>
      </c>
      <c r="B2" s="120"/>
      <c r="C2" s="1"/>
      <c r="D2" s="1"/>
      <c r="E2" s="1"/>
      <c r="F2" s="135"/>
      <c r="G2" s="94"/>
      <c r="H2" s="133"/>
      <c r="I2" s="94"/>
      <c r="J2" s="131" t="s">
        <v>3</v>
      </c>
      <c r="K2" s="94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32" t="s">
        <v>19</v>
      </c>
      <c r="G3" s="6" t="s">
        <v>25</v>
      </c>
      <c r="H3" s="34" t="s">
        <v>28</v>
      </c>
      <c r="I3" s="6" t="s">
        <v>26</v>
      </c>
      <c r="J3" s="132" t="s">
        <v>27</v>
      </c>
      <c r="K3" s="6" t="s">
        <v>1</v>
      </c>
    </row>
    <row r="4" spans="1:11" s="80" customFormat="1" ht="42" customHeight="1">
      <c r="A4" s="143" t="s">
        <v>168</v>
      </c>
      <c r="B4" s="144" t="s">
        <v>348</v>
      </c>
      <c r="C4" s="113" t="s">
        <v>167</v>
      </c>
      <c r="D4" s="143" t="s">
        <v>349</v>
      </c>
      <c r="E4" s="124" t="s">
        <v>350</v>
      </c>
      <c r="F4" s="124">
        <v>57095750</v>
      </c>
      <c r="G4" s="175">
        <v>0.87744999999999995</v>
      </c>
      <c r="H4" s="145" t="s">
        <v>222</v>
      </c>
      <c r="I4" s="122">
        <v>0.87831999999999999</v>
      </c>
      <c r="J4" s="115">
        <v>50148754</v>
      </c>
      <c r="K4" s="146"/>
    </row>
    <row r="5" spans="1:11" ht="42" customHeight="1">
      <c r="A5" s="76"/>
      <c r="B5" s="144"/>
      <c r="C5" s="79"/>
      <c r="D5" s="76"/>
      <c r="E5" s="124"/>
      <c r="F5" s="124" t="s">
        <v>153</v>
      </c>
      <c r="G5" s="124"/>
      <c r="H5" s="129"/>
      <c r="I5" s="118"/>
      <c r="J5" s="136"/>
      <c r="K5" s="76"/>
    </row>
    <row r="6" spans="1:11" ht="42" customHeight="1">
      <c r="A6" s="76"/>
      <c r="B6" s="126"/>
      <c r="C6" s="79"/>
      <c r="D6" s="76"/>
      <c r="E6" s="76"/>
      <c r="F6" s="124"/>
      <c r="G6" s="125"/>
      <c r="H6" s="129"/>
      <c r="I6" s="118"/>
      <c r="J6" s="136"/>
      <c r="K6" s="76"/>
    </row>
    <row r="7" spans="1:11" ht="42" customHeight="1">
      <c r="A7" s="76"/>
      <c r="B7" s="126"/>
      <c r="C7" s="79"/>
      <c r="D7" s="76"/>
      <c r="E7" s="76"/>
      <c r="F7" s="134"/>
      <c r="G7" s="125"/>
      <c r="H7" s="129"/>
      <c r="I7" s="118"/>
      <c r="J7" s="136"/>
      <c r="K7" s="76"/>
    </row>
    <row r="8" spans="1:11" ht="42" customHeight="1">
      <c r="A8" s="76"/>
      <c r="B8" s="126"/>
      <c r="C8" s="76"/>
      <c r="D8" s="76"/>
      <c r="E8" s="76"/>
      <c r="F8" s="134"/>
      <c r="G8" s="118"/>
      <c r="H8" s="129"/>
      <c r="I8" s="118"/>
      <c r="J8" s="136"/>
      <c r="K8" s="76"/>
    </row>
    <row r="9" spans="1:11" ht="42" customHeight="1">
      <c r="A9" s="76"/>
      <c r="B9" s="126"/>
      <c r="C9" s="76"/>
      <c r="D9" s="76"/>
      <c r="E9" s="76"/>
      <c r="F9" s="134"/>
      <c r="G9" s="118"/>
      <c r="H9" s="129"/>
      <c r="I9" s="118"/>
      <c r="J9" s="136"/>
      <c r="K9" s="76"/>
    </row>
    <row r="10" spans="1:11" ht="42" customHeight="1">
      <c r="A10" s="76"/>
      <c r="B10" s="126"/>
      <c r="C10" s="76"/>
      <c r="D10" s="76"/>
      <c r="E10" s="76"/>
      <c r="F10" s="134"/>
      <c r="G10" s="118"/>
      <c r="H10" s="129"/>
      <c r="I10" s="118"/>
      <c r="J10" s="136"/>
      <c r="K10" s="76"/>
    </row>
    <row r="11" spans="1:11" s="140" customFormat="1" ht="42" customHeight="1">
      <c r="A11" s="76"/>
      <c r="B11" s="126"/>
      <c r="C11" s="76"/>
      <c r="D11" s="76"/>
      <c r="E11" s="76"/>
      <c r="F11" s="134"/>
      <c r="G11" s="118"/>
      <c r="H11" s="129"/>
      <c r="I11" s="118"/>
      <c r="J11" s="136"/>
      <c r="K11" s="76"/>
    </row>
    <row r="12" spans="1:11" s="140" customFormat="1" ht="42" customHeight="1">
      <c r="A12" s="76"/>
      <c r="B12" s="126"/>
      <c r="C12" s="76"/>
      <c r="D12" s="76"/>
      <c r="E12" s="76"/>
      <c r="F12" s="134"/>
      <c r="G12" s="118"/>
      <c r="H12" s="129"/>
      <c r="I12" s="118"/>
      <c r="J12" s="136"/>
      <c r="K12" s="76"/>
    </row>
    <row r="13" spans="1:11" s="140" customFormat="1" ht="42" customHeight="1">
      <c r="A13" s="76"/>
      <c r="B13" s="126"/>
      <c r="C13" s="76"/>
      <c r="D13" s="76"/>
      <c r="E13" s="76"/>
      <c r="F13" s="134"/>
      <c r="G13" s="76"/>
      <c r="H13" s="129"/>
      <c r="I13" s="76"/>
      <c r="J13" s="136"/>
      <c r="K13" s="76"/>
    </row>
    <row r="14" spans="1:11" s="140" customFormat="1" ht="42" customHeight="1">
      <c r="A14" s="76"/>
      <c r="B14" s="126"/>
      <c r="C14" s="76"/>
      <c r="D14" s="76"/>
      <c r="E14" s="76"/>
      <c r="F14" s="134"/>
      <c r="G14" s="76"/>
      <c r="H14" s="129"/>
      <c r="I14" s="76"/>
      <c r="J14" s="136"/>
      <c r="K14" s="76"/>
    </row>
    <row r="15" spans="1:11" s="140" customFormat="1" ht="42" customHeight="1">
      <c r="A15" s="76"/>
      <c r="B15" s="126"/>
      <c r="C15" s="76"/>
      <c r="D15" s="76"/>
      <c r="E15" s="76"/>
      <c r="F15" s="134"/>
      <c r="G15" s="76"/>
      <c r="H15" s="129"/>
      <c r="I15" s="76"/>
      <c r="J15" s="136"/>
      <c r="K15" s="76"/>
    </row>
    <row r="16" spans="1:11" s="140" customFormat="1" ht="42" customHeight="1">
      <c r="A16" s="76"/>
      <c r="B16" s="126"/>
      <c r="C16" s="76"/>
      <c r="D16" s="76"/>
      <c r="E16" s="76"/>
      <c r="F16" s="134"/>
      <c r="G16" s="76"/>
      <c r="H16" s="129"/>
      <c r="I16" s="76"/>
      <c r="J16" s="136"/>
      <c r="K16" s="76"/>
    </row>
    <row r="17" spans="1:11" s="140" customFormat="1" ht="42" customHeight="1">
      <c r="A17" s="76"/>
      <c r="B17" s="126"/>
      <c r="C17" s="76"/>
      <c r="D17" s="76"/>
      <c r="E17" s="76"/>
      <c r="F17" s="134"/>
      <c r="G17" s="76"/>
      <c r="H17" s="129"/>
      <c r="I17" s="76"/>
      <c r="J17" s="136"/>
      <c r="K17" s="76"/>
    </row>
    <row r="18" spans="1:11" s="140" customFormat="1" ht="42" customHeight="1">
      <c r="A18" s="76"/>
      <c r="B18" s="126"/>
      <c r="C18" s="76"/>
      <c r="D18" s="76"/>
      <c r="E18" s="76"/>
      <c r="F18" s="134"/>
      <c r="G18" s="76"/>
      <c r="H18" s="129"/>
      <c r="I18" s="76"/>
      <c r="J18" s="136"/>
      <c r="K18" s="76"/>
    </row>
    <row r="19" spans="1:11" s="140" customFormat="1" ht="42" customHeight="1">
      <c r="A19" s="76"/>
      <c r="B19" s="126"/>
      <c r="C19" s="76"/>
      <c r="D19" s="76"/>
      <c r="E19" s="76"/>
      <c r="F19" s="134"/>
      <c r="G19" s="76"/>
      <c r="H19" s="129"/>
      <c r="I19" s="76"/>
      <c r="J19" s="136"/>
      <c r="K19" s="76"/>
    </row>
    <row r="20" spans="1:11" s="140" customFormat="1" ht="42" customHeight="1">
      <c r="A20" s="76"/>
      <c r="B20" s="126"/>
      <c r="C20" s="76"/>
      <c r="D20" s="76"/>
      <c r="E20" s="76"/>
      <c r="F20" s="134"/>
      <c r="G20" s="76"/>
      <c r="H20" s="129"/>
      <c r="I20" s="76"/>
      <c r="J20" s="136"/>
      <c r="K20" s="76"/>
    </row>
    <row r="21" spans="1:11" s="140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85" zoomScaleNormal="85" workbookViewId="0">
      <selection activeCell="B4" sqref="B4"/>
    </sheetView>
  </sheetViews>
  <sheetFormatPr defaultRowHeight="13.5"/>
  <cols>
    <col min="1" max="1" width="4.88671875" style="140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  <col min="11" max="16384" width="8.88671875" style="247"/>
  </cols>
  <sheetData>
    <row r="1" spans="1:10" ht="25.5">
      <c r="B1" s="207" t="s">
        <v>112</v>
      </c>
      <c r="C1" s="207"/>
      <c r="D1" s="207"/>
      <c r="E1" s="207"/>
      <c r="F1" s="207"/>
      <c r="G1" s="207"/>
      <c r="H1" s="207"/>
      <c r="I1" s="207"/>
      <c r="J1" s="207"/>
    </row>
    <row r="2" spans="1:10" ht="25.5">
      <c r="B2" s="4" t="s">
        <v>22</v>
      </c>
      <c r="C2" s="7"/>
      <c r="D2" s="1"/>
      <c r="E2" s="1"/>
      <c r="F2" s="1"/>
      <c r="G2" s="2"/>
      <c r="H2" s="2"/>
      <c r="I2" s="209" t="s">
        <v>3</v>
      </c>
      <c r="J2" s="209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67</v>
      </c>
      <c r="I3" s="6" t="s">
        <v>29</v>
      </c>
      <c r="J3" s="6" t="s">
        <v>17</v>
      </c>
    </row>
    <row r="4" spans="1:10" ht="24.75" customHeight="1">
      <c r="B4" s="95" t="s">
        <v>121</v>
      </c>
      <c r="C4" s="95" t="s">
        <v>80</v>
      </c>
      <c r="D4" s="96">
        <v>846600</v>
      </c>
      <c r="E4" s="97" t="s">
        <v>117</v>
      </c>
      <c r="F4" s="97" t="s">
        <v>122</v>
      </c>
      <c r="G4" s="98" t="s">
        <v>123</v>
      </c>
      <c r="H4" s="98" t="s">
        <v>424</v>
      </c>
      <c r="I4" s="111" t="s">
        <v>425</v>
      </c>
      <c r="J4" s="99"/>
    </row>
    <row r="5" spans="1:10" ht="24.75" customHeight="1">
      <c r="B5" s="100" t="s">
        <v>138</v>
      </c>
      <c r="C5" s="100" t="s">
        <v>81</v>
      </c>
      <c r="D5" s="101">
        <v>13920000</v>
      </c>
      <c r="E5" s="102" t="s">
        <v>124</v>
      </c>
      <c r="F5" s="98" t="s">
        <v>125</v>
      </c>
      <c r="G5" s="98" t="s">
        <v>123</v>
      </c>
      <c r="H5" s="98" t="s">
        <v>424</v>
      </c>
      <c r="I5" s="111" t="s">
        <v>425</v>
      </c>
      <c r="J5" s="99"/>
    </row>
    <row r="6" spans="1:10" ht="24.75" customHeight="1">
      <c r="B6" s="100" t="s">
        <v>139</v>
      </c>
      <c r="C6" s="100" t="s">
        <v>82</v>
      </c>
      <c r="D6" s="101">
        <v>14964000</v>
      </c>
      <c r="E6" s="102" t="s">
        <v>124</v>
      </c>
      <c r="F6" s="98" t="s">
        <v>126</v>
      </c>
      <c r="G6" s="98" t="s">
        <v>127</v>
      </c>
      <c r="H6" s="98" t="s">
        <v>424</v>
      </c>
      <c r="I6" s="111" t="s">
        <v>425</v>
      </c>
      <c r="J6" s="103"/>
    </row>
    <row r="7" spans="1:10" ht="24.75" customHeight="1">
      <c r="B7" s="100" t="s">
        <v>140</v>
      </c>
      <c r="C7" s="100" t="s">
        <v>83</v>
      </c>
      <c r="D7" s="101">
        <v>3240000</v>
      </c>
      <c r="E7" s="102" t="s">
        <v>115</v>
      </c>
      <c r="F7" s="98" t="s">
        <v>125</v>
      </c>
      <c r="G7" s="98" t="s">
        <v>128</v>
      </c>
      <c r="H7" s="98" t="s">
        <v>424</v>
      </c>
      <c r="I7" s="111" t="s">
        <v>425</v>
      </c>
      <c r="J7" s="98"/>
    </row>
    <row r="8" spans="1:10" ht="24.75" customHeight="1">
      <c r="B8" s="95" t="s">
        <v>129</v>
      </c>
      <c r="C8" s="95" t="s">
        <v>108</v>
      </c>
      <c r="D8" s="96">
        <v>3600000</v>
      </c>
      <c r="E8" s="97" t="s">
        <v>130</v>
      </c>
      <c r="F8" s="97" t="s">
        <v>125</v>
      </c>
      <c r="G8" s="98" t="s">
        <v>128</v>
      </c>
      <c r="H8" s="98" t="s">
        <v>424</v>
      </c>
      <c r="I8" s="111" t="s">
        <v>425</v>
      </c>
      <c r="J8" s="98"/>
    </row>
    <row r="9" spans="1:10" ht="24.75" customHeight="1">
      <c r="B9" s="95" t="s">
        <v>109</v>
      </c>
      <c r="C9" s="95" t="s">
        <v>131</v>
      </c>
      <c r="D9" s="96">
        <v>3600000</v>
      </c>
      <c r="E9" s="97" t="s">
        <v>132</v>
      </c>
      <c r="F9" s="97" t="s">
        <v>133</v>
      </c>
      <c r="G9" s="98" t="s">
        <v>128</v>
      </c>
      <c r="H9" s="98" t="s">
        <v>424</v>
      </c>
      <c r="I9" s="111" t="s">
        <v>425</v>
      </c>
      <c r="J9" s="104"/>
    </row>
    <row r="10" spans="1:10" ht="24.75" customHeight="1">
      <c r="B10" s="105" t="s">
        <v>190</v>
      </c>
      <c r="C10" s="105" t="s">
        <v>114</v>
      </c>
      <c r="D10" s="106">
        <v>16200000</v>
      </c>
      <c r="E10" s="107" t="s">
        <v>191</v>
      </c>
      <c r="F10" s="108" t="s">
        <v>191</v>
      </c>
      <c r="G10" s="109" t="s">
        <v>120</v>
      </c>
      <c r="H10" s="98" t="s">
        <v>424</v>
      </c>
      <c r="I10" s="111" t="s">
        <v>425</v>
      </c>
      <c r="J10" s="110"/>
    </row>
    <row r="11" spans="1:10" ht="24.75" customHeight="1">
      <c r="A11" s="89"/>
      <c r="B11" s="123" t="s">
        <v>134</v>
      </c>
      <c r="C11" s="123" t="s">
        <v>135</v>
      </c>
      <c r="D11" s="127">
        <v>97000000</v>
      </c>
      <c r="E11" s="111" t="s">
        <v>136</v>
      </c>
      <c r="F11" s="111" t="s">
        <v>137</v>
      </c>
      <c r="G11" s="98" t="s">
        <v>128</v>
      </c>
      <c r="H11" s="98" t="s">
        <v>424</v>
      </c>
      <c r="I11" s="111" t="s">
        <v>425</v>
      </c>
      <c r="J11" s="112"/>
    </row>
    <row r="12" spans="1:10" ht="24.75" customHeight="1">
      <c r="B12" s="123" t="s">
        <v>141</v>
      </c>
      <c r="C12" s="123" t="s">
        <v>142</v>
      </c>
      <c r="D12" s="127">
        <v>20861640</v>
      </c>
      <c r="E12" s="111" t="s">
        <v>143</v>
      </c>
      <c r="F12" s="111" t="s">
        <v>144</v>
      </c>
      <c r="G12" s="111" t="s">
        <v>145</v>
      </c>
      <c r="H12" s="98" t="s">
        <v>424</v>
      </c>
      <c r="I12" s="111" t="s">
        <v>425</v>
      </c>
      <c r="J12" s="104"/>
    </row>
    <row r="13" spans="1:10" ht="24.75" customHeight="1">
      <c r="B13" s="161" t="s">
        <v>155</v>
      </c>
      <c r="C13" s="154" t="s">
        <v>156</v>
      </c>
      <c r="D13" s="155">
        <v>1800000</v>
      </c>
      <c r="E13" s="50" t="s">
        <v>158</v>
      </c>
      <c r="F13" s="50" t="s">
        <v>159</v>
      </c>
      <c r="G13" s="111" t="s">
        <v>160</v>
      </c>
      <c r="H13" s="98" t="s">
        <v>424</v>
      </c>
      <c r="I13" s="111" t="s">
        <v>425</v>
      </c>
      <c r="J13" s="104"/>
    </row>
    <row r="14" spans="1:10" ht="24.75" customHeight="1">
      <c r="B14" s="199" t="s">
        <v>192</v>
      </c>
      <c r="C14" s="199" t="s">
        <v>444</v>
      </c>
      <c r="D14" s="200">
        <v>3000000</v>
      </c>
      <c r="E14" s="201" t="s">
        <v>459</v>
      </c>
      <c r="F14" s="201" t="s">
        <v>459</v>
      </c>
      <c r="G14" s="202" t="s">
        <v>460</v>
      </c>
      <c r="H14" s="202" t="s">
        <v>460</v>
      </c>
      <c r="I14" s="202" t="s">
        <v>460</v>
      </c>
      <c r="J14" s="104"/>
    </row>
    <row r="15" spans="1:10" ht="24.75" customHeight="1">
      <c r="B15" s="199" t="s">
        <v>426</v>
      </c>
      <c r="C15" s="199" t="s">
        <v>445</v>
      </c>
      <c r="D15" s="200">
        <v>3803800</v>
      </c>
      <c r="E15" s="201" t="s">
        <v>461</v>
      </c>
      <c r="F15" s="201" t="s">
        <v>462</v>
      </c>
      <c r="G15" s="201" t="s">
        <v>463</v>
      </c>
      <c r="H15" s="201" t="s">
        <v>463</v>
      </c>
      <c r="I15" s="201" t="s">
        <v>463</v>
      </c>
      <c r="J15" s="85"/>
    </row>
    <row r="16" spans="1:10" ht="24.75" customHeight="1">
      <c r="B16" s="199" t="s">
        <v>427</v>
      </c>
      <c r="C16" s="199" t="s">
        <v>446</v>
      </c>
      <c r="D16" s="200">
        <v>20141000</v>
      </c>
      <c r="E16" s="201" t="s">
        <v>464</v>
      </c>
      <c r="F16" s="201" t="s">
        <v>465</v>
      </c>
      <c r="G16" s="202" t="s">
        <v>466</v>
      </c>
      <c r="H16" s="202" t="s">
        <v>466</v>
      </c>
      <c r="I16" s="202" t="s">
        <v>466</v>
      </c>
      <c r="J16" s="86"/>
    </row>
    <row r="17" spans="2:10" ht="24.75" customHeight="1">
      <c r="B17" s="199" t="s">
        <v>428</v>
      </c>
      <c r="C17" s="199" t="s">
        <v>447</v>
      </c>
      <c r="D17" s="200">
        <v>5300000</v>
      </c>
      <c r="E17" s="201" t="s">
        <v>467</v>
      </c>
      <c r="F17" s="201" t="s">
        <v>468</v>
      </c>
      <c r="G17" s="202" t="s">
        <v>460</v>
      </c>
      <c r="H17" s="202" t="s">
        <v>460</v>
      </c>
      <c r="I17" s="202" t="s">
        <v>460</v>
      </c>
      <c r="J17" s="86"/>
    </row>
    <row r="18" spans="2:10" ht="24.75" customHeight="1">
      <c r="B18" s="199" t="s">
        <v>429</v>
      </c>
      <c r="C18" s="199" t="s">
        <v>157</v>
      </c>
      <c r="D18" s="200">
        <v>3285700</v>
      </c>
      <c r="E18" s="201" t="s">
        <v>467</v>
      </c>
      <c r="F18" s="201" t="s">
        <v>468</v>
      </c>
      <c r="G18" s="202" t="s">
        <v>460</v>
      </c>
      <c r="H18" s="202" t="s">
        <v>460</v>
      </c>
      <c r="I18" s="202" t="s">
        <v>460</v>
      </c>
      <c r="J18" s="86"/>
    </row>
    <row r="19" spans="2:10" ht="24.75" customHeight="1">
      <c r="B19" s="199" t="s">
        <v>430</v>
      </c>
      <c r="C19" s="199" t="s">
        <v>448</v>
      </c>
      <c r="D19" s="200">
        <v>5500000</v>
      </c>
      <c r="E19" s="201" t="s">
        <v>467</v>
      </c>
      <c r="F19" s="201" t="s">
        <v>469</v>
      </c>
      <c r="G19" s="201" t="s">
        <v>469</v>
      </c>
      <c r="H19" s="201" t="s">
        <v>469</v>
      </c>
      <c r="I19" s="201" t="s">
        <v>469</v>
      </c>
      <c r="J19" s="86"/>
    </row>
    <row r="20" spans="2:10" ht="24.75" customHeight="1">
      <c r="B20" s="199" t="s">
        <v>431</v>
      </c>
      <c r="C20" s="199" t="s">
        <v>449</v>
      </c>
      <c r="D20" s="200">
        <v>6300000</v>
      </c>
      <c r="E20" s="201" t="s">
        <v>467</v>
      </c>
      <c r="F20" s="201" t="s">
        <v>469</v>
      </c>
      <c r="G20" s="201" t="s">
        <v>469</v>
      </c>
      <c r="H20" s="201" t="s">
        <v>469</v>
      </c>
      <c r="I20" s="201" t="s">
        <v>469</v>
      </c>
      <c r="J20" s="86"/>
    </row>
    <row r="21" spans="2:10" ht="24.75" customHeight="1">
      <c r="B21" s="199" t="s">
        <v>432</v>
      </c>
      <c r="C21" s="199" t="s">
        <v>450</v>
      </c>
      <c r="D21" s="200">
        <v>6840000</v>
      </c>
      <c r="E21" s="201" t="s">
        <v>470</v>
      </c>
      <c r="F21" s="201" t="s">
        <v>470</v>
      </c>
      <c r="G21" s="86" t="s">
        <v>471</v>
      </c>
      <c r="H21" s="86" t="s">
        <v>471</v>
      </c>
      <c r="I21" s="86" t="s">
        <v>471</v>
      </c>
      <c r="J21" s="86"/>
    </row>
    <row r="22" spans="2:10" ht="24.75" customHeight="1">
      <c r="B22" s="199" t="s">
        <v>433</v>
      </c>
      <c r="C22" s="199" t="s">
        <v>451</v>
      </c>
      <c r="D22" s="200">
        <v>4650000</v>
      </c>
      <c r="E22" s="201" t="s">
        <v>343</v>
      </c>
      <c r="F22" s="201" t="s">
        <v>472</v>
      </c>
      <c r="G22" s="201" t="s">
        <v>472</v>
      </c>
      <c r="H22" s="201" t="s">
        <v>472</v>
      </c>
      <c r="I22" s="201" t="s">
        <v>472</v>
      </c>
      <c r="J22" s="86"/>
    </row>
    <row r="23" spans="2:10" ht="24.75" customHeight="1">
      <c r="B23" s="199" t="s">
        <v>434</v>
      </c>
      <c r="C23" s="199" t="s">
        <v>452</v>
      </c>
      <c r="D23" s="200">
        <v>2850000</v>
      </c>
      <c r="E23" s="143" t="s">
        <v>460</v>
      </c>
      <c r="F23" s="143" t="s">
        <v>460</v>
      </c>
      <c r="G23" s="143" t="s">
        <v>343</v>
      </c>
      <c r="H23" s="143" t="s">
        <v>343</v>
      </c>
      <c r="I23" s="143" t="s">
        <v>343</v>
      </c>
      <c r="J23" s="143"/>
    </row>
    <row r="24" spans="2:10" ht="24.75" customHeight="1">
      <c r="B24" s="199" t="s">
        <v>435</v>
      </c>
      <c r="C24" s="199" t="s">
        <v>453</v>
      </c>
      <c r="D24" s="200">
        <v>4200000</v>
      </c>
      <c r="E24" s="143" t="s">
        <v>473</v>
      </c>
      <c r="F24" s="143" t="s">
        <v>471</v>
      </c>
      <c r="G24" s="143" t="s">
        <v>474</v>
      </c>
      <c r="H24" s="143" t="s">
        <v>474</v>
      </c>
      <c r="I24" s="143" t="s">
        <v>474</v>
      </c>
      <c r="J24" s="143"/>
    </row>
    <row r="25" spans="2:10" ht="24.75" customHeight="1">
      <c r="B25" s="199" t="s">
        <v>436</v>
      </c>
      <c r="C25" s="199" t="s">
        <v>454</v>
      </c>
      <c r="D25" s="200">
        <v>3982000</v>
      </c>
      <c r="E25" s="143" t="s">
        <v>475</v>
      </c>
      <c r="F25" s="143" t="s">
        <v>475</v>
      </c>
      <c r="G25" s="143" t="s">
        <v>476</v>
      </c>
      <c r="H25" s="143" t="s">
        <v>476</v>
      </c>
      <c r="I25" s="143" t="s">
        <v>476</v>
      </c>
      <c r="J25" s="143"/>
    </row>
    <row r="26" spans="2:10" ht="24.75" customHeight="1">
      <c r="B26" s="199" t="s">
        <v>437</v>
      </c>
      <c r="C26" s="199" t="s">
        <v>455</v>
      </c>
      <c r="D26" s="200">
        <v>3690000</v>
      </c>
      <c r="E26" s="143" t="s">
        <v>468</v>
      </c>
      <c r="F26" s="143" t="s">
        <v>477</v>
      </c>
      <c r="G26" s="143" t="s">
        <v>477</v>
      </c>
      <c r="H26" s="143" t="s">
        <v>477</v>
      </c>
      <c r="I26" s="143" t="s">
        <v>477</v>
      </c>
      <c r="J26" s="143"/>
    </row>
    <row r="27" spans="2:10" ht="24.75" customHeight="1">
      <c r="B27" s="199" t="s">
        <v>438</v>
      </c>
      <c r="C27" s="199" t="s">
        <v>456</v>
      </c>
      <c r="D27" s="200">
        <v>5160000</v>
      </c>
      <c r="E27" s="143" t="s">
        <v>478</v>
      </c>
      <c r="F27" s="143" t="s">
        <v>479</v>
      </c>
      <c r="G27" s="143" t="s">
        <v>480</v>
      </c>
      <c r="H27" s="143" t="s">
        <v>480</v>
      </c>
      <c r="I27" s="143" t="s">
        <v>480</v>
      </c>
      <c r="J27" s="143"/>
    </row>
    <row r="28" spans="2:10" ht="24.75" customHeight="1">
      <c r="B28" s="199" t="s">
        <v>439</v>
      </c>
      <c r="C28" s="199" t="s">
        <v>457</v>
      </c>
      <c r="D28" s="200">
        <v>550000</v>
      </c>
      <c r="E28" s="143" t="s">
        <v>481</v>
      </c>
      <c r="F28" s="143" t="s">
        <v>482</v>
      </c>
      <c r="G28" s="143" t="s">
        <v>482</v>
      </c>
      <c r="H28" s="143" t="s">
        <v>482</v>
      </c>
      <c r="I28" s="143" t="s">
        <v>482</v>
      </c>
      <c r="J28" s="143"/>
    </row>
    <row r="29" spans="2:10" ht="24.75" customHeight="1">
      <c r="B29" s="199" t="s">
        <v>440</v>
      </c>
      <c r="C29" s="199" t="s">
        <v>169</v>
      </c>
      <c r="D29" s="200">
        <v>2910000</v>
      </c>
      <c r="E29" s="143" t="s">
        <v>483</v>
      </c>
      <c r="F29" s="143" t="s">
        <v>483</v>
      </c>
      <c r="G29" s="143" t="s">
        <v>484</v>
      </c>
      <c r="H29" s="143" t="s">
        <v>484</v>
      </c>
      <c r="I29" s="143" t="s">
        <v>484</v>
      </c>
      <c r="J29" s="143"/>
    </row>
    <row r="30" spans="2:10" ht="24.75" customHeight="1">
      <c r="B30" s="199" t="s">
        <v>441</v>
      </c>
      <c r="C30" s="199" t="s">
        <v>197</v>
      </c>
      <c r="D30" s="200">
        <v>2600000</v>
      </c>
      <c r="E30" s="143" t="s">
        <v>485</v>
      </c>
      <c r="F30" s="143" t="s">
        <v>485</v>
      </c>
      <c r="G30" s="143" t="s">
        <v>486</v>
      </c>
      <c r="H30" s="143" t="s">
        <v>486</v>
      </c>
      <c r="I30" s="143" t="s">
        <v>486</v>
      </c>
      <c r="J30" s="143"/>
    </row>
    <row r="31" spans="2:10" ht="24.75" customHeight="1">
      <c r="B31" s="199" t="s">
        <v>442</v>
      </c>
      <c r="C31" s="199" t="s">
        <v>458</v>
      </c>
      <c r="D31" s="200">
        <v>14300000</v>
      </c>
      <c r="E31" s="143" t="s">
        <v>487</v>
      </c>
      <c r="F31" s="143" t="s">
        <v>487</v>
      </c>
      <c r="G31" s="143" t="s">
        <v>236</v>
      </c>
      <c r="H31" s="143" t="s">
        <v>236</v>
      </c>
      <c r="I31" s="143" t="s">
        <v>236</v>
      </c>
      <c r="J31" s="143"/>
    </row>
    <row r="32" spans="2:10" ht="24.75" customHeight="1">
      <c r="B32" s="199" t="s">
        <v>443</v>
      </c>
      <c r="C32" s="199" t="s">
        <v>157</v>
      </c>
      <c r="D32" s="200">
        <v>2359500</v>
      </c>
      <c r="E32" s="143" t="s">
        <v>487</v>
      </c>
      <c r="F32" s="143" t="s">
        <v>487</v>
      </c>
      <c r="G32" s="143" t="s">
        <v>488</v>
      </c>
      <c r="H32" s="143" t="s">
        <v>488</v>
      </c>
      <c r="I32" s="143" t="s">
        <v>488</v>
      </c>
      <c r="J32" s="143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15" zoomScaleNormal="115" workbookViewId="0">
      <selection activeCell="A4" sqref="A4"/>
    </sheetView>
  </sheetViews>
  <sheetFormatPr defaultRowHeight="13.5"/>
  <cols>
    <col min="1" max="1" width="12.5546875" style="3" customWidth="1"/>
    <col min="2" max="2" width="20.77734375" style="60" customWidth="1"/>
    <col min="3" max="3" width="11.109375" style="62" customWidth="1"/>
    <col min="4" max="4" width="9.5546875" style="61" customWidth="1"/>
    <col min="5" max="8" width="9.5546875" style="57" customWidth="1"/>
    <col min="9" max="9" width="16.109375" style="15" customWidth="1"/>
  </cols>
  <sheetData>
    <row r="1" spans="1:9" ht="25.5">
      <c r="A1" s="207" t="s">
        <v>18</v>
      </c>
      <c r="B1" s="207"/>
      <c r="C1" s="207"/>
      <c r="D1" s="207"/>
      <c r="E1" s="207"/>
      <c r="F1" s="207"/>
      <c r="G1" s="207"/>
      <c r="H1" s="207"/>
      <c r="I1" s="207"/>
    </row>
    <row r="2" spans="1:9" ht="25.5">
      <c r="A2" s="54" t="s">
        <v>22</v>
      </c>
      <c r="B2" s="58"/>
      <c r="C2" s="59"/>
      <c r="D2" s="56"/>
      <c r="E2" s="56"/>
      <c r="F2" s="56"/>
      <c r="G2" s="56"/>
      <c r="H2" s="56"/>
      <c r="I2" s="51" t="s">
        <v>89</v>
      </c>
    </row>
    <row r="3" spans="1:9" ht="24.75" customHeight="1">
      <c r="A3" s="66" t="s">
        <v>4</v>
      </c>
      <c r="B3" s="67" t="s">
        <v>5</v>
      </c>
      <c r="C3" s="67" t="s">
        <v>84</v>
      </c>
      <c r="D3" s="68" t="s">
        <v>85</v>
      </c>
      <c r="E3" s="68" t="s">
        <v>90</v>
      </c>
      <c r="F3" s="68" t="s">
        <v>86</v>
      </c>
      <c r="G3" s="68" t="s">
        <v>87</v>
      </c>
      <c r="H3" s="68" t="s">
        <v>88</v>
      </c>
      <c r="I3" s="69" t="s">
        <v>99</v>
      </c>
    </row>
    <row r="4" spans="1:9" ht="23.25" customHeight="1">
      <c r="A4" s="148" t="s">
        <v>146</v>
      </c>
      <c r="B4" s="95" t="s">
        <v>121</v>
      </c>
      <c r="C4" s="95" t="s">
        <v>80</v>
      </c>
      <c r="D4" s="96">
        <v>846600</v>
      </c>
      <c r="E4" s="149"/>
      <c r="F4" s="150">
        <f>85300*10</f>
        <v>853000</v>
      </c>
      <c r="G4" s="151"/>
      <c r="H4" s="151">
        <f t="shared" ref="H4:H12" si="0">F4</f>
        <v>853000</v>
      </c>
      <c r="I4" s="152"/>
    </row>
    <row r="5" spans="1:9" ht="23.25" customHeight="1">
      <c r="A5" s="148" t="s">
        <v>146</v>
      </c>
      <c r="B5" s="100" t="s">
        <v>138</v>
      </c>
      <c r="C5" s="100" t="s">
        <v>81</v>
      </c>
      <c r="D5" s="101">
        <v>13920000</v>
      </c>
      <c r="E5" s="153"/>
      <c r="F5" s="153">
        <f>1160000*10</f>
        <v>11600000</v>
      </c>
      <c r="G5" s="151"/>
      <c r="H5" s="151">
        <f t="shared" si="0"/>
        <v>11600000</v>
      </c>
      <c r="I5" s="152"/>
    </row>
    <row r="6" spans="1:9" ht="23.25" customHeight="1">
      <c r="A6" s="148" t="s">
        <v>146</v>
      </c>
      <c r="B6" s="100" t="s">
        <v>139</v>
      </c>
      <c r="C6" s="100" t="s">
        <v>82</v>
      </c>
      <c r="D6" s="101">
        <v>14964000</v>
      </c>
      <c r="E6" s="149"/>
      <c r="F6" s="150">
        <f>1247000*10</f>
        <v>12470000</v>
      </c>
      <c r="G6" s="151"/>
      <c r="H6" s="151">
        <f t="shared" si="0"/>
        <v>12470000</v>
      </c>
      <c r="I6" s="152"/>
    </row>
    <row r="7" spans="1:9" ht="23.25" customHeight="1">
      <c r="A7" s="148" t="s">
        <v>146</v>
      </c>
      <c r="B7" s="100" t="s">
        <v>140</v>
      </c>
      <c r="C7" s="100" t="s">
        <v>83</v>
      </c>
      <c r="D7" s="101">
        <v>3240000</v>
      </c>
      <c r="E7" s="153"/>
      <c r="F7" s="153">
        <f>270000*10</f>
        <v>2700000</v>
      </c>
      <c r="G7" s="151"/>
      <c r="H7" s="151">
        <f t="shared" si="0"/>
        <v>2700000</v>
      </c>
      <c r="I7" s="152"/>
    </row>
    <row r="8" spans="1:9" ht="23.25" customHeight="1">
      <c r="A8" s="148" t="s">
        <v>146</v>
      </c>
      <c r="B8" s="95" t="s">
        <v>129</v>
      </c>
      <c r="C8" s="95" t="s">
        <v>108</v>
      </c>
      <c r="D8" s="96">
        <v>3600000</v>
      </c>
      <c r="E8" s="149"/>
      <c r="F8" s="150">
        <f>300000*10</f>
        <v>3000000</v>
      </c>
      <c r="G8" s="153"/>
      <c r="H8" s="153">
        <f t="shared" si="0"/>
        <v>3000000</v>
      </c>
      <c r="I8" s="152"/>
    </row>
    <row r="9" spans="1:9" ht="23.25" customHeight="1">
      <c r="A9" s="148" t="s">
        <v>146</v>
      </c>
      <c r="B9" s="95" t="s">
        <v>109</v>
      </c>
      <c r="C9" s="95" t="s">
        <v>131</v>
      </c>
      <c r="D9" s="96">
        <v>3600000</v>
      </c>
      <c r="E9" s="153"/>
      <c r="F9" s="153">
        <f>300000*10</f>
        <v>3000000</v>
      </c>
      <c r="G9" s="153"/>
      <c r="H9" s="153">
        <f t="shared" si="0"/>
        <v>3000000</v>
      </c>
      <c r="I9" s="152"/>
    </row>
    <row r="10" spans="1:9" ht="23.25" customHeight="1">
      <c r="A10" s="148" t="s">
        <v>146</v>
      </c>
      <c r="B10" s="105" t="s">
        <v>189</v>
      </c>
      <c r="C10" s="105" t="s">
        <v>114</v>
      </c>
      <c r="D10" s="106">
        <v>16200000</v>
      </c>
      <c r="E10" s="153"/>
      <c r="F10" s="153"/>
      <c r="G10" s="153"/>
      <c r="H10" s="153"/>
      <c r="I10" s="152"/>
    </row>
    <row r="11" spans="1:9" s="140" customFormat="1" ht="23.25" customHeight="1">
      <c r="A11" s="148" t="s">
        <v>146</v>
      </c>
      <c r="B11" s="154" t="s">
        <v>134</v>
      </c>
      <c r="C11" s="154" t="s">
        <v>135</v>
      </c>
      <c r="D11" s="151">
        <v>97000000</v>
      </c>
      <c r="E11" s="153"/>
      <c r="F11" s="153">
        <f>8083330*10</f>
        <v>80833300</v>
      </c>
      <c r="G11" s="151"/>
      <c r="H11" s="151">
        <f t="shared" si="0"/>
        <v>80833300</v>
      </c>
      <c r="I11" s="152"/>
    </row>
    <row r="12" spans="1:9" s="140" customFormat="1" ht="23.25" customHeight="1">
      <c r="A12" s="148" t="s">
        <v>146</v>
      </c>
      <c r="B12" s="154" t="s">
        <v>141</v>
      </c>
      <c r="C12" s="154" t="s">
        <v>142</v>
      </c>
      <c r="D12" s="151">
        <v>6953880</v>
      </c>
      <c r="E12" s="149"/>
      <c r="F12" s="150">
        <f>579490*10</f>
        <v>5794900</v>
      </c>
      <c r="G12" s="153"/>
      <c r="H12" s="153">
        <f t="shared" si="0"/>
        <v>5794900</v>
      </c>
      <c r="I12" s="152"/>
    </row>
    <row r="13" spans="1:9" s="140" customFormat="1" ht="23.25" customHeight="1">
      <c r="A13" s="148" t="s">
        <v>154</v>
      </c>
      <c r="B13" s="177" t="s">
        <v>155</v>
      </c>
      <c r="C13" s="154" t="s">
        <v>156</v>
      </c>
      <c r="D13" s="151">
        <v>1800000</v>
      </c>
      <c r="E13" s="151"/>
      <c r="F13" s="151">
        <f>300000*4</f>
        <v>1200000</v>
      </c>
      <c r="G13" s="151"/>
      <c r="H13" s="151">
        <f>F13</f>
        <v>1200000</v>
      </c>
      <c r="I13" s="152"/>
    </row>
    <row r="14" spans="1:9" s="140" customFormat="1" ht="23.25" customHeight="1">
      <c r="A14" s="148" t="s">
        <v>22</v>
      </c>
      <c r="B14" s="199" t="s">
        <v>192</v>
      </c>
      <c r="C14" s="199" t="s">
        <v>444</v>
      </c>
      <c r="D14" s="200">
        <v>3000000</v>
      </c>
      <c r="E14" s="169"/>
      <c r="F14" s="157"/>
      <c r="G14" s="200">
        <v>3000000</v>
      </c>
      <c r="H14" s="200">
        <v>3000000</v>
      </c>
      <c r="I14" s="110"/>
    </row>
    <row r="15" spans="1:9" s="140" customFormat="1" ht="23.25" customHeight="1">
      <c r="A15" s="148" t="s">
        <v>22</v>
      </c>
      <c r="B15" s="199" t="s">
        <v>426</v>
      </c>
      <c r="C15" s="199" t="s">
        <v>445</v>
      </c>
      <c r="D15" s="200">
        <v>3803800</v>
      </c>
      <c r="E15" s="156"/>
      <c r="F15" s="157"/>
      <c r="G15" s="200">
        <v>3803800</v>
      </c>
      <c r="H15" s="200">
        <v>3803800</v>
      </c>
      <c r="I15" s="110"/>
    </row>
    <row r="16" spans="1:9" s="140" customFormat="1" ht="23.25" customHeight="1">
      <c r="A16" s="148" t="s">
        <v>22</v>
      </c>
      <c r="B16" s="199" t="s">
        <v>427</v>
      </c>
      <c r="C16" s="199" t="s">
        <v>446</v>
      </c>
      <c r="D16" s="200">
        <v>20141000</v>
      </c>
      <c r="E16" s="169"/>
      <c r="F16" s="170"/>
      <c r="G16" s="200">
        <v>20141000</v>
      </c>
      <c r="H16" s="200">
        <v>20141000</v>
      </c>
      <c r="I16" s="110"/>
    </row>
    <row r="17" spans="1:9" s="140" customFormat="1" ht="23.25" customHeight="1">
      <c r="A17" s="148" t="s">
        <v>22</v>
      </c>
      <c r="B17" s="199" t="s">
        <v>428</v>
      </c>
      <c r="C17" s="199" t="s">
        <v>447</v>
      </c>
      <c r="D17" s="200">
        <v>5300000</v>
      </c>
      <c r="E17" s="156"/>
      <c r="F17" s="157"/>
      <c r="G17" s="200">
        <v>5300000</v>
      </c>
      <c r="H17" s="200">
        <v>5300000</v>
      </c>
      <c r="I17" s="110"/>
    </row>
    <row r="18" spans="1:9" ht="23.25" customHeight="1">
      <c r="A18" s="148" t="s">
        <v>22</v>
      </c>
      <c r="B18" s="199" t="s">
        <v>429</v>
      </c>
      <c r="C18" s="199" t="s">
        <v>157</v>
      </c>
      <c r="D18" s="200">
        <v>3285700</v>
      </c>
      <c r="E18" s="160"/>
      <c r="F18" s="176"/>
      <c r="G18" s="200">
        <v>3285700</v>
      </c>
      <c r="H18" s="200">
        <v>3285700</v>
      </c>
      <c r="I18" s="158"/>
    </row>
    <row r="19" spans="1:9" s="140" customFormat="1" ht="23.25" customHeight="1">
      <c r="A19" s="148" t="s">
        <v>22</v>
      </c>
      <c r="B19" s="199" t="s">
        <v>430</v>
      </c>
      <c r="C19" s="199" t="s">
        <v>448</v>
      </c>
      <c r="D19" s="200">
        <v>5500000</v>
      </c>
      <c r="E19" s="156"/>
      <c r="F19" s="157"/>
      <c r="G19" s="200">
        <v>5500000</v>
      </c>
      <c r="H19" s="200">
        <v>5500000</v>
      </c>
      <c r="I19" s="158"/>
    </row>
    <row r="20" spans="1:9" ht="23.25" customHeight="1">
      <c r="A20" s="148" t="s">
        <v>22</v>
      </c>
      <c r="B20" s="199" t="s">
        <v>431</v>
      </c>
      <c r="C20" s="199" t="s">
        <v>449</v>
      </c>
      <c r="D20" s="200">
        <v>6300000</v>
      </c>
      <c r="E20" s="203"/>
      <c r="F20" s="203"/>
      <c r="G20" s="200">
        <v>6300000</v>
      </c>
      <c r="H20" s="200">
        <v>6300000</v>
      </c>
      <c r="I20" s="204"/>
    </row>
    <row r="21" spans="1:9" ht="23.25" customHeight="1">
      <c r="A21" s="148" t="s">
        <v>22</v>
      </c>
      <c r="B21" s="199" t="s">
        <v>432</v>
      </c>
      <c r="C21" s="199" t="s">
        <v>450</v>
      </c>
      <c r="D21" s="200">
        <v>6840000</v>
      </c>
      <c r="E21" s="203"/>
      <c r="F21" s="203"/>
      <c r="G21" s="200">
        <v>6840000</v>
      </c>
      <c r="H21" s="200">
        <v>6840000</v>
      </c>
      <c r="I21" s="204"/>
    </row>
    <row r="22" spans="1:9" ht="23.25" customHeight="1">
      <c r="A22" s="148" t="s">
        <v>22</v>
      </c>
      <c r="B22" s="199" t="s">
        <v>433</v>
      </c>
      <c r="C22" s="199" t="s">
        <v>451</v>
      </c>
      <c r="D22" s="200">
        <v>4650000</v>
      </c>
      <c r="E22" s="203"/>
      <c r="F22" s="203"/>
      <c r="G22" s="200">
        <v>4650000</v>
      </c>
      <c r="H22" s="200">
        <v>4650000</v>
      </c>
      <c r="I22" s="204"/>
    </row>
    <row r="23" spans="1:9" ht="23.25" customHeight="1">
      <c r="A23" s="148" t="s">
        <v>22</v>
      </c>
      <c r="B23" s="199" t="s">
        <v>434</v>
      </c>
      <c r="C23" s="199" t="s">
        <v>452</v>
      </c>
      <c r="D23" s="200">
        <v>2850000</v>
      </c>
      <c r="E23" s="203"/>
      <c r="F23" s="203"/>
      <c r="G23" s="200">
        <v>2850000</v>
      </c>
      <c r="H23" s="200">
        <v>2850000</v>
      </c>
      <c r="I23" s="204"/>
    </row>
    <row r="24" spans="1:9" ht="23.25" customHeight="1">
      <c r="A24" s="148" t="s">
        <v>22</v>
      </c>
      <c r="B24" s="199" t="s">
        <v>435</v>
      </c>
      <c r="C24" s="199" t="s">
        <v>453</v>
      </c>
      <c r="D24" s="200">
        <v>4200000</v>
      </c>
      <c r="E24" s="203"/>
      <c r="F24" s="203"/>
      <c r="G24" s="200">
        <v>4200000</v>
      </c>
      <c r="H24" s="200">
        <v>4200000</v>
      </c>
      <c r="I24" s="204"/>
    </row>
    <row r="25" spans="1:9" ht="23.25" customHeight="1">
      <c r="A25" s="148" t="s">
        <v>22</v>
      </c>
      <c r="B25" s="199" t="s">
        <v>436</v>
      </c>
      <c r="C25" s="199" t="s">
        <v>454</v>
      </c>
      <c r="D25" s="200">
        <v>3982000</v>
      </c>
      <c r="E25" s="203"/>
      <c r="F25" s="203"/>
      <c r="G25" s="200">
        <v>3982000</v>
      </c>
      <c r="H25" s="200">
        <v>3982000</v>
      </c>
      <c r="I25" s="204"/>
    </row>
    <row r="26" spans="1:9" ht="23.25" customHeight="1">
      <c r="A26" s="148" t="s">
        <v>22</v>
      </c>
      <c r="B26" s="199" t="s">
        <v>437</v>
      </c>
      <c r="C26" s="199" t="s">
        <v>455</v>
      </c>
      <c r="D26" s="200">
        <v>3690000</v>
      </c>
      <c r="E26" s="203"/>
      <c r="F26" s="203"/>
      <c r="G26" s="200">
        <v>3690000</v>
      </c>
      <c r="H26" s="200">
        <v>3690000</v>
      </c>
      <c r="I26" s="204"/>
    </row>
    <row r="27" spans="1:9" ht="23.25" customHeight="1">
      <c r="A27" s="148" t="s">
        <v>22</v>
      </c>
      <c r="B27" s="199" t="s">
        <v>438</v>
      </c>
      <c r="C27" s="199" t="s">
        <v>456</v>
      </c>
      <c r="D27" s="200">
        <v>5160000</v>
      </c>
      <c r="E27" s="203"/>
      <c r="F27" s="203"/>
      <c r="G27" s="200">
        <v>5160000</v>
      </c>
      <c r="H27" s="200">
        <v>5160000</v>
      </c>
      <c r="I27" s="204"/>
    </row>
    <row r="28" spans="1:9" ht="23.25" customHeight="1">
      <c r="A28" s="148" t="s">
        <v>22</v>
      </c>
      <c r="B28" s="199" t="s">
        <v>439</v>
      </c>
      <c r="C28" s="199" t="s">
        <v>457</v>
      </c>
      <c r="D28" s="200">
        <v>550000</v>
      </c>
      <c r="E28" s="203"/>
      <c r="F28" s="203"/>
      <c r="G28" s="200">
        <v>550000</v>
      </c>
      <c r="H28" s="200">
        <v>550000</v>
      </c>
      <c r="I28" s="204"/>
    </row>
    <row r="29" spans="1:9" ht="23.25" customHeight="1">
      <c r="A29" s="148" t="s">
        <v>22</v>
      </c>
      <c r="B29" s="199" t="s">
        <v>440</v>
      </c>
      <c r="C29" s="199" t="s">
        <v>169</v>
      </c>
      <c r="D29" s="200">
        <v>2910000</v>
      </c>
      <c r="E29" s="203"/>
      <c r="F29" s="203"/>
      <c r="G29" s="200">
        <v>2910000</v>
      </c>
      <c r="H29" s="200">
        <v>2910000</v>
      </c>
      <c r="I29" s="204"/>
    </row>
    <row r="30" spans="1:9" ht="23.25" customHeight="1">
      <c r="A30" s="148" t="s">
        <v>22</v>
      </c>
      <c r="B30" s="199" t="s">
        <v>441</v>
      </c>
      <c r="C30" s="199" t="s">
        <v>197</v>
      </c>
      <c r="D30" s="200">
        <v>2600000</v>
      </c>
      <c r="E30" s="203"/>
      <c r="F30" s="203"/>
      <c r="G30" s="200">
        <v>2600000</v>
      </c>
      <c r="H30" s="200">
        <v>2600000</v>
      </c>
      <c r="I30" s="204"/>
    </row>
    <row r="31" spans="1:9" ht="23.25" customHeight="1">
      <c r="A31" s="148" t="s">
        <v>22</v>
      </c>
      <c r="B31" s="199" t="s">
        <v>442</v>
      </c>
      <c r="C31" s="199" t="s">
        <v>458</v>
      </c>
      <c r="D31" s="200">
        <v>14300000</v>
      </c>
      <c r="E31" s="203"/>
      <c r="F31" s="203"/>
      <c r="G31" s="200">
        <v>14300000</v>
      </c>
      <c r="H31" s="200">
        <v>14300000</v>
      </c>
      <c r="I31" s="204"/>
    </row>
    <row r="32" spans="1:9" ht="23.25" customHeight="1">
      <c r="A32" s="148" t="s">
        <v>22</v>
      </c>
      <c r="B32" s="199" t="s">
        <v>443</v>
      </c>
      <c r="C32" s="199" t="s">
        <v>157</v>
      </c>
      <c r="D32" s="200">
        <v>2359500</v>
      </c>
      <c r="E32" s="203"/>
      <c r="F32" s="203"/>
      <c r="G32" s="200">
        <v>2359500</v>
      </c>
      <c r="H32" s="200">
        <v>2359500</v>
      </c>
      <c r="I32" s="204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zoomScale="85" zoomScaleNormal="85" workbookViewId="0">
      <selection activeCell="H10" sqref="H10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07" t="s">
        <v>20</v>
      </c>
      <c r="B1" s="207"/>
      <c r="C1" s="207"/>
      <c r="D1" s="207"/>
      <c r="E1" s="207"/>
    </row>
    <row r="2" spans="1:5" ht="26.25" thickBot="1">
      <c r="A2" s="28" t="s">
        <v>22</v>
      </c>
      <c r="B2" s="28"/>
      <c r="C2" s="1"/>
      <c r="D2" s="1"/>
      <c r="E2" s="29" t="s">
        <v>55</v>
      </c>
    </row>
    <row r="3" spans="1:5" ht="32.25" customHeight="1" thickTop="1">
      <c r="A3" s="210" t="s">
        <v>56</v>
      </c>
      <c r="B3" s="30" t="s">
        <v>57</v>
      </c>
      <c r="C3" s="213" t="s">
        <v>194</v>
      </c>
      <c r="D3" s="214"/>
      <c r="E3" s="215"/>
    </row>
    <row r="4" spans="1:5" ht="32.25" customHeight="1">
      <c r="A4" s="211"/>
      <c r="B4" s="31" t="s">
        <v>58</v>
      </c>
      <c r="C4" s="47">
        <v>2730000</v>
      </c>
      <c r="D4" s="40" t="s">
        <v>111</v>
      </c>
      <c r="E4" s="48" t="s">
        <v>172</v>
      </c>
    </row>
    <row r="5" spans="1:5" ht="32.25" customHeight="1">
      <c r="A5" s="211"/>
      <c r="B5" s="31" t="s">
        <v>59</v>
      </c>
      <c r="C5" s="41">
        <v>0.95</v>
      </c>
      <c r="D5" s="40" t="s">
        <v>34</v>
      </c>
      <c r="E5" s="48">
        <v>2600000</v>
      </c>
    </row>
    <row r="6" spans="1:5" ht="32.25" customHeight="1">
      <c r="A6" s="211"/>
      <c r="B6" s="31" t="s">
        <v>33</v>
      </c>
      <c r="C6" s="42" t="s">
        <v>195</v>
      </c>
      <c r="D6" s="40" t="s">
        <v>106</v>
      </c>
      <c r="E6" s="49" t="s">
        <v>199</v>
      </c>
    </row>
    <row r="7" spans="1:5" ht="32.25" customHeight="1">
      <c r="A7" s="211"/>
      <c r="B7" s="31" t="s">
        <v>60</v>
      </c>
      <c r="C7" s="77" t="s">
        <v>151</v>
      </c>
      <c r="D7" s="40" t="s">
        <v>61</v>
      </c>
      <c r="E7" s="49" t="s">
        <v>200</v>
      </c>
    </row>
    <row r="8" spans="1:5" ht="32.25" customHeight="1">
      <c r="A8" s="211"/>
      <c r="B8" s="31" t="s">
        <v>62</v>
      </c>
      <c r="C8" s="43" t="s">
        <v>116</v>
      </c>
      <c r="D8" s="40" t="s">
        <v>36</v>
      </c>
      <c r="E8" s="44" t="s">
        <v>198</v>
      </c>
    </row>
    <row r="9" spans="1:5" ht="32.25" customHeight="1" thickBot="1">
      <c r="A9" s="212"/>
      <c r="B9" s="32" t="s">
        <v>63</v>
      </c>
      <c r="C9" s="78" t="s">
        <v>148</v>
      </c>
      <c r="D9" s="45" t="s">
        <v>64</v>
      </c>
      <c r="E9" s="46" t="s">
        <v>196</v>
      </c>
    </row>
    <row r="10" spans="1:5" ht="32.25" customHeight="1" thickTop="1">
      <c r="A10" s="210" t="s">
        <v>107</v>
      </c>
      <c r="B10" s="30" t="s">
        <v>57</v>
      </c>
      <c r="C10" s="213" t="s">
        <v>202</v>
      </c>
      <c r="D10" s="214"/>
      <c r="E10" s="215"/>
    </row>
    <row r="11" spans="1:5" ht="32.25" customHeight="1">
      <c r="A11" s="211"/>
      <c r="B11" s="31" t="s">
        <v>58</v>
      </c>
      <c r="C11" s="47">
        <v>1500000</v>
      </c>
      <c r="D11" s="40" t="s">
        <v>111</v>
      </c>
      <c r="E11" s="48" t="s">
        <v>201</v>
      </c>
    </row>
    <row r="12" spans="1:5" ht="32.25" customHeight="1">
      <c r="A12" s="211"/>
      <c r="B12" s="31" t="s">
        <v>59</v>
      </c>
      <c r="C12" s="41">
        <v>0.93</v>
      </c>
      <c r="D12" s="40" t="s">
        <v>34</v>
      </c>
      <c r="E12" s="48">
        <v>1395240</v>
      </c>
    </row>
    <row r="13" spans="1:5" ht="32.25" customHeight="1">
      <c r="A13" s="211"/>
      <c r="B13" s="31" t="s">
        <v>33</v>
      </c>
      <c r="C13" s="42" t="s">
        <v>203</v>
      </c>
      <c r="D13" s="40" t="s">
        <v>106</v>
      </c>
      <c r="E13" s="49" t="s">
        <v>206</v>
      </c>
    </row>
    <row r="14" spans="1:5" ht="32.25" customHeight="1">
      <c r="A14" s="211"/>
      <c r="B14" s="31" t="s">
        <v>60</v>
      </c>
      <c r="C14" s="77" t="s">
        <v>147</v>
      </c>
      <c r="D14" s="40" t="s">
        <v>61</v>
      </c>
      <c r="E14" s="49"/>
    </row>
    <row r="15" spans="1:5" ht="32.25" customHeight="1">
      <c r="A15" s="211"/>
      <c r="B15" s="31" t="s">
        <v>62</v>
      </c>
      <c r="C15" s="77" t="s">
        <v>204</v>
      </c>
      <c r="D15" s="40" t="s">
        <v>36</v>
      </c>
      <c r="E15" s="44" t="s">
        <v>205</v>
      </c>
    </row>
    <row r="16" spans="1:5" ht="32.25" customHeight="1" thickBot="1">
      <c r="A16" s="212"/>
      <c r="B16" s="32" t="s">
        <v>63</v>
      </c>
      <c r="C16" s="78" t="s">
        <v>148</v>
      </c>
      <c r="D16" s="45" t="s">
        <v>64</v>
      </c>
      <c r="E16" s="46" t="s">
        <v>170</v>
      </c>
    </row>
    <row r="17" spans="1:5" ht="32.25" customHeight="1" thickTop="1">
      <c r="A17" s="210" t="s">
        <v>107</v>
      </c>
      <c r="B17" s="30" t="s">
        <v>57</v>
      </c>
      <c r="C17" s="213" t="s">
        <v>207</v>
      </c>
      <c r="D17" s="214"/>
      <c r="E17" s="215"/>
    </row>
    <row r="18" spans="1:5" ht="32.25" customHeight="1">
      <c r="A18" s="211"/>
      <c r="B18" s="31" t="s">
        <v>58</v>
      </c>
      <c r="C18" s="47">
        <v>600000</v>
      </c>
      <c r="D18" s="40" t="s">
        <v>111</v>
      </c>
      <c r="E18" s="48" t="s">
        <v>184</v>
      </c>
    </row>
    <row r="19" spans="1:5" ht="32.25" customHeight="1">
      <c r="A19" s="211"/>
      <c r="B19" s="31" t="s">
        <v>59</v>
      </c>
      <c r="C19" s="41">
        <v>0.83</v>
      </c>
      <c r="D19" s="40" t="s">
        <v>34</v>
      </c>
      <c r="E19" s="48">
        <v>500000</v>
      </c>
    </row>
    <row r="20" spans="1:5" ht="32.25" customHeight="1">
      <c r="A20" s="211"/>
      <c r="B20" s="31" t="s">
        <v>33</v>
      </c>
      <c r="C20" s="42" t="s">
        <v>208</v>
      </c>
      <c r="D20" s="40" t="s">
        <v>106</v>
      </c>
      <c r="E20" s="49" t="s">
        <v>211</v>
      </c>
    </row>
    <row r="21" spans="1:5" ht="32.25" customHeight="1">
      <c r="A21" s="211"/>
      <c r="B21" s="31" t="s">
        <v>60</v>
      </c>
      <c r="C21" s="77" t="s">
        <v>147</v>
      </c>
      <c r="D21" s="40" t="s">
        <v>61</v>
      </c>
      <c r="E21" s="49" t="s">
        <v>211</v>
      </c>
    </row>
    <row r="22" spans="1:5" ht="32.25" customHeight="1">
      <c r="A22" s="211"/>
      <c r="B22" s="31" t="s">
        <v>62</v>
      </c>
      <c r="C22" s="77" t="s">
        <v>164</v>
      </c>
      <c r="D22" s="40" t="s">
        <v>36</v>
      </c>
      <c r="E22" s="44" t="s">
        <v>210</v>
      </c>
    </row>
    <row r="23" spans="1:5" ht="32.25" customHeight="1" thickBot="1">
      <c r="A23" s="212"/>
      <c r="B23" s="32" t="s">
        <v>63</v>
      </c>
      <c r="C23" s="78" t="s">
        <v>148</v>
      </c>
      <c r="D23" s="45" t="s">
        <v>64</v>
      </c>
      <c r="E23" s="46" t="s">
        <v>209</v>
      </c>
    </row>
    <row r="24" spans="1:5" ht="32.25" customHeight="1" thickTop="1">
      <c r="A24" s="210" t="s">
        <v>107</v>
      </c>
      <c r="B24" s="30" t="s">
        <v>57</v>
      </c>
      <c r="C24" s="213" t="s">
        <v>212</v>
      </c>
      <c r="D24" s="214"/>
      <c r="E24" s="215"/>
    </row>
    <row r="25" spans="1:5" ht="32.25" customHeight="1">
      <c r="A25" s="211"/>
      <c r="B25" s="31" t="s">
        <v>58</v>
      </c>
      <c r="C25" s="47">
        <v>2650000</v>
      </c>
      <c r="D25" s="40" t="s">
        <v>111</v>
      </c>
      <c r="E25" s="48" t="s">
        <v>163</v>
      </c>
    </row>
    <row r="26" spans="1:5" ht="32.25" customHeight="1">
      <c r="A26" s="211"/>
      <c r="B26" s="31" t="s">
        <v>59</v>
      </c>
      <c r="C26" s="41">
        <v>0.89</v>
      </c>
      <c r="D26" s="40" t="s">
        <v>34</v>
      </c>
      <c r="E26" s="48">
        <v>2359500</v>
      </c>
    </row>
    <row r="27" spans="1:5" ht="32.25" customHeight="1">
      <c r="A27" s="211"/>
      <c r="B27" s="31" t="s">
        <v>33</v>
      </c>
      <c r="C27" s="42" t="s">
        <v>213</v>
      </c>
      <c r="D27" s="40" t="s">
        <v>106</v>
      </c>
      <c r="E27" s="49" t="s">
        <v>215</v>
      </c>
    </row>
    <row r="28" spans="1:5" ht="32.25" customHeight="1">
      <c r="A28" s="211"/>
      <c r="B28" s="31" t="s">
        <v>60</v>
      </c>
      <c r="C28" s="77" t="s">
        <v>147</v>
      </c>
      <c r="D28" s="40" t="s">
        <v>61</v>
      </c>
      <c r="E28" s="49" t="s">
        <v>200</v>
      </c>
    </row>
    <row r="29" spans="1:5" ht="32.25" customHeight="1">
      <c r="A29" s="211"/>
      <c r="B29" s="31" t="s">
        <v>62</v>
      </c>
      <c r="C29" s="77" t="s">
        <v>152</v>
      </c>
      <c r="D29" s="40" t="s">
        <v>36</v>
      </c>
      <c r="E29" s="44" t="s">
        <v>171</v>
      </c>
    </row>
    <row r="30" spans="1:5" ht="32.25" customHeight="1" thickBot="1">
      <c r="A30" s="212"/>
      <c r="B30" s="32" t="s">
        <v>63</v>
      </c>
      <c r="C30" s="78" t="s">
        <v>148</v>
      </c>
      <c r="D30" s="45" t="s">
        <v>64</v>
      </c>
      <c r="E30" s="46" t="s">
        <v>214</v>
      </c>
    </row>
    <row r="31" spans="1:5" ht="32.25" customHeight="1" thickTop="1">
      <c r="A31" s="210" t="s">
        <v>56</v>
      </c>
      <c r="B31" s="30" t="s">
        <v>57</v>
      </c>
      <c r="C31" s="213" t="s">
        <v>216</v>
      </c>
      <c r="D31" s="214"/>
      <c r="E31" s="215"/>
    </row>
    <row r="32" spans="1:5" ht="32.25" customHeight="1">
      <c r="A32" s="211"/>
      <c r="B32" s="31" t="s">
        <v>58</v>
      </c>
      <c r="C32" s="47">
        <v>56881000</v>
      </c>
      <c r="D32" s="40" t="s">
        <v>111</v>
      </c>
      <c r="E32" s="48" t="s">
        <v>221</v>
      </c>
    </row>
    <row r="33" spans="1:5" ht="32.25" customHeight="1">
      <c r="A33" s="211"/>
      <c r="B33" s="31" t="s">
        <v>59</v>
      </c>
      <c r="C33" s="41">
        <v>0.88</v>
      </c>
      <c r="D33" s="40" t="s">
        <v>34</v>
      </c>
      <c r="E33" s="48">
        <v>50148750</v>
      </c>
    </row>
    <row r="34" spans="1:5" ht="32.25" customHeight="1">
      <c r="A34" s="211"/>
      <c r="B34" s="31" t="s">
        <v>33</v>
      </c>
      <c r="C34" s="42" t="s">
        <v>217</v>
      </c>
      <c r="D34" s="40" t="s">
        <v>106</v>
      </c>
      <c r="E34" s="49" t="s">
        <v>220</v>
      </c>
    </row>
    <row r="35" spans="1:5" ht="32.25" customHeight="1">
      <c r="A35" s="211"/>
      <c r="B35" s="31" t="s">
        <v>60</v>
      </c>
      <c r="C35" s="77" t="s">
        <v>219</v>
      </c>
      <c r="D35" s="40" t="s">
        <v>61</v>
      </c>
      <c r="E35" s="49"/>
    </row>
    <row r="36" spans="1:5" ht="32.25" customHeight="1">
      <c r="A36" s="211"/>
      <c r="B36" s="31" t="s">
        <v>62</v>
      </c>
      <c r="C36" s="77" t="s">
        <v>185</v>
      </c>
      <c r="D36" s="40" t="s">
        <v>36</v>
      </c>
      <c r="E36" s="44" t="s">
        <v>222</v>
      </c>
    </row>
    <row r="37" spans="1:5" ht="32.25" customHeight="1" thickBot="1">
      <c r="A37" s="212"/>
      <c r="B37" s="32" t="s">
        <v>63</v>
      </c>
      <c r="C37" s="78" t="s">
        <v>218</v>
      </c>
      <c r="D37" s="45" t="s">
        <v>64</v>
      </c>
      <c r="E37" s="46" t="s">
        <v>223</v>
      </c>
    </row>
    <row r="38" spans="1:5" ht="32.25" customHeight="1" thickTop="1">
      <c r="A38" s="210" t="s">
        <v>56</v>
      </c>
      <c r="B38" s="30" t="s">
        <v>57</v>
      </c>
      <c r="C38" s="213" t="s">
        <v>224</v>
      </c>
      <c r="D38" s="214"/>
      <c r="E38" s="215"/>
    </row>
    <row r="39" spans="1:5" ht="32.25" customHeight="1">
      <c r="A39" s="211"/>
      <c r="B39" s="31" t="s">
        <v>58</v>
      </c>
      <c r="C39" s="47">
        <v>5000000</v>
      </c>
      <c r="D39" s="40" t="s">
        <v>111</v>
      </c>
      <c r="E39" s="48" t="s">
        <v>228</v>
      </c>
    </row>
    <row r="40" spans="1:5" ht="32.25" customHeight="1">
      <c r="A40" s="211"/>
      <c r="B40" s="31" t="s">
        <v>59</v>
      </c>
      <c r="C40" s="41">
        <v>0.95</v>
      </c>
      <c r="D40" s="40" t="s">
        <v>34</v>
      </c>
      <c r="E40" s="48">
        <v>4750000</v>
      </c>
    </row>
    <row r="41" spans="1:5" ht="32.25" customHeight="1">
      <c r="A41" s="211"/>
      <c r="B41" s="31" t="s">
        <v>33</v>
      </c>
      <c r="C41" s="42" t="s">
        <v>225</v>
      </c>
      <c r="D41" s="40" t="s">
        <v>106</v>
      </c>
      <c r="E41" s="49" t="s">
        <v>229</v>
      </c>
    </row>
    <row r="42" spans="1:5" ht="32.25" customHeight="1">
      <c r="A42" s="211"/>
      <c r="B42" s="31" t="s">
        <v>60</v>
      </c>
      <c r="C42" s="77" t="s">
        <v>147</v>
      </c>
      <c r="D42" s="40" t="s">
        <v>61</v>
      </c>
      <c r="E42" s="49"/>
    </row>
    <row r="43" spans="1:5" ht="32.25" customHeight="1">
      <c r="A43" s="211"/>
      <c r="B43" s="31" t="s">
        <v>62</v>
      </c>
      <c r="C43" s="77" t="s">
        <v>116</v>
      </c>
      <c r="D43" s="40" t="s">
        <v>36</v>
      </c>
      <c r="E43" s="44" t="s">
        <v>227</v>
      </c>
    </row>
    <row r="44" spans="1:5" ht="32.25" customHeight="1" thickBot="1">
      <c r="A44" s="212"/>
      <c r="B44" s="32" t="s">
        <v>63</v>
      </c>
      <c r="C44" s="78" t="s">
        <v>148</v>
      </c>
      <c r="D44" s="45" t="s">
        <v>64</v>
      </c>
      <c r="E44" s="46" t="s">
        <v>226</v>
      </c>
    </row>
    <row r="45" spans="1:5" ht="32.25" customHeight="1" thickTop="1">
      <c r="A45" s="210" t="s">
        <v>56</v>
      </c>
      <c r="B45" s="30" t="s">
        <v>57</v>
      </c>
      <c r="C45" s="213" t="s">
        <v>230</v>
      </c>
      <c r="D45" s="214"/>
      <c r="E45" s="215"/>
    </row>
    <row r="46" spans="1:5" ht="32.25" customHeight="1">
      <c r="A46" s="211"/>
      <c r="B46" s="31" t="s">
        <v>58</v>
      </c>
      <c r="C46" s="47">
        <v>1050000</v>
      </c>
      <c r="D46" s="40" t="s">
        <v>111</v>
      </c>
      <c r="E46" s="48" t="s">
        <v>232</v>
      </c>
    </row>
    <row r="47" spans="1:5" ht="32.25" customHeight="1">
      <c r="A47" s="211"/>
      <c r="B47" s="31" t="s">
        <v>59</v>
      </c>
      <c r="C47" s="41">
        <v>0.95</v>
      </c>
      <c r="D47" s="40" t="s">
        <v>34</v>
      </c>
      <c r="E47" s="48">
        <v>1000000</v>
      </c>
    </row>
    <row r="48" spans="1:5" ht="32.25" customHeight="1">
      <c r="A48" s="211"/>
      <c r="B48" s="31" t="s">
        <v>33</v>
      </c>
      <c r="C48" s="42" t="s">
        <v>231</v>
      </c>
      <c r="D48" s="40" t="s">
        <v>106</v>
      </c>
      <c r="E48" s="49" t="s">
        <v>235</v>
      </c>
    </row>
    <row r="49" spans="1:5" ht="32.25" customHeight="1">
      <c r="A49" s="211"/>
      <c r="B49" s="31" t="s">
        <v>60</v>
      </c>
      <c r="C49" s="77" t="s">
        <v>147</v>
      </c>
      <c r="D49" s="40" t="s">
        <v>61</v>
      </c>
      <c r="E49" s="49" t="s">
        <v>236</v>
      </c>
    </row>
    <row r="50" spans="1:5" ht="32.25" customHeight="1">
      <c r="A50" s="211"/>
      <c r="B50" s="31" t="s">
        <v>62</v>
      </c>
      <c r="C50" s="77" t="s">
        <v>116</v>
      </c>
      <c r="D50" s="40" t="s">
        <v>36</v>
      </c>
      <c r="E50" s="44" t="s">
        <v>234</v>
      </c>
    </row>
    <row r="51" spans="1:5" ht="32.25" customHeight="1" thickBot="1">
      <c r="A51" s="212"/>
      <c r="B51" s="32" t="s">
        <v>63</v>
      </c>
      <c r="C51" s="78" t="s">
        <v>148</v>
      </c>
      <c r="D51" s="45" t="s">
        <v>64</v>
      </c>
      <c r="E51" s="46" t="s">
        <v>233</v>
      </c>
    </row>
    <row r="52" spans="1:5" ht="32.25" customHeight="1" thickTop="1">
      <c r="A52" s="210" t="s">
        <v>56</v>
      </c>
      <c r="B52" s="30" t="s">
        <v>57</v>
      </c>
      <c r="C52" s="213" t="s">
        <v>237</v>
      </c>
      <c r="D52" s="214"/>
      <c r="E52" s="215"/>
    </row>
    <row r="53" spans="1:5" ht="32.25" customHeight="1">
      <c r="A53" s="211"/>
      <c r="B53" s="31" t="s">
        <v>58</v>
      </c>
      <c r="C53" s="47">
        <v>480000</v>
      </c>
      <c r="D53" s="40" t="s">
        <v>111</v>
      </c>
      <c r="E53" s="48" t="s">
        <v>240</v>
      </c>
    </row>
    <row r="54" spans="1:5" ht="32.25" customHeight="1">
      <c r="A54" s="211"/>
      <c r="B54" s="31" t="s">
        <v>59</v>
      </c>
      <c r="C54" s="41">
        <v>0.93</v>
      </c>
      <c r="D54" s="40" t="s">
        <v>34</v>
      </c>
      <c r="E54" s="48">
        <v>450000</v>
      </c>
    </row>
    <row r="55" spans="1:5" ht="32.25" customHeight="1">
      <c r="A55" s="211"/>
      <c r="B55" s="31" t="s">
        <v>33</v>
      </c>
      <c r="C55" s="42" t="s">
        <v>231</v>
      </c>
      <c r="D55" s="40" t="s">
        <v>106</v>
      </c>
      <c r="E55" s="49" t="s">
        <v>241</v>
      </c>
    </row>
    <row r="56" spans="1:5" ht="32.25" customHeight="1">
      <c r="A56" s="211"/>
      <c r="B56" s="31" t="s">
        <v>60</v>
      </c>
      <c r="C56" s="77" t="s">
        <v>147</v>
      </c>
      <c r="D56" s="40" t="s">
        <v>61</v>
      </c>
      <c r="E56" s="49" t="s">
        <v>242</v>
      </c>
    </row>
    <row r="57" spans="1:5" ht="32.25" customHeight="1">
      <c r="A57" s="211"/>
      <c r="B57" s="31" t="s">
        <v>62</v>
      </c>
      <c r="C57" s="77" t="s">
        <v>116</v>
      </c>
      <c r="D57" s="40" t="s">
        <v>36</v>
      </c>
      <c r="E57" s="44" t="s">
        <v>239</v>
      </c>
    </row>
    <row r="58" spans="1:5" ht="32.25" customHeight="1" thickBot="1">
      <c r="A58" s="212"/>
      <c r="B58" s="32" t="s">
        <v>63</v>
      </c>
      <c r="C58" s="78" t="s">
        <v>148</v>
      </c>
      <c r="D58" s="45" t="s">
        <v>64</v>
      </c>
      <c r="E58" s="46" t="s">
        <v>238</v>
      </c>
    </row>
    <row r="59" spans="1:5" ht="32.25" customHeight="1" thickTop="1">
      <c r="A59" s="210" t="s">
        <v>56</v>
      </c>
      <c r="B59" s="30" t="s">
        <v>57</v>
      </c>
      <c r="C59" s="213" t="s">
        <v>243</v>
      </c>
      <c r="D59" s="214"/>
      <c r="E59" s="215"/>
    </row>
    <row r="60" spans="1:5" ht="32.25" customHeight="1">
      <c r="A60" s="211"/>
      <c r="B60" s="31" t="s">
        <v>58</v>
      </c>
      <c r="C60" s="47">
        <v>19755000</v>
      </c>
      <c r="D60" s="40" t="s">
        <v>111</v>
      </c>
      <c r="E60" s="48" t="s">
        <v>250</v>
      </c>
    </row>
    <row r="61" spans="1:5" ht="32.25" customHeight="1">
      <c r="A61" s="211"/>
      <c r="B61" s="31" t="s">
        <v>59</v>
      </c>
      <c r="C61" s="41">
        <v>0.95</v>
      </c>
      <c r="D61" s="40" t="s">
        <v>34</v>
      </c>
      <c r="E61" s="48">
        <v>18912300</v>
      </c>
    </row>
    <row r="62" spans="1:5" ht="32.25" customHeight="1">
      <c r="A62" s="211"/>
      <c r="B62" s="31" t="s">
        <v>33</v>
      </c>
      <c r="C62" s="42" t="s">
        <v>247</v>
      </c>
      <c r="D62" s="40" t="s">
        <v>106</v>
      </c>
      <c r="E62" s="49" t="s">
        <v>248</v>
      </c>
    </row>
    <row r="63" spans="1:5" ht="32.25" customHeight="1">
      <c r="A63" s="211"/>
      <c r="B63" s="31" t="s">
        <v>60</v>
      </c>
      <c r="C63" s="77" t="s">
        <v>147</v>
      </c>
      <c r="D63" s="40" t="s">
        <v>61</v>
      </c>
      <c r="E63" s="49" t="s">
        <v>249</v>
      </c>
    </row>
    <row r="64" spans="1:5" ht="32.25" customHeight="1">
      <c r="A64" s="211"/>
      <c r="B64" s="31" t="s">
        <v>62</v>
      </c>
      <c r="C64" s="77" t="s">
        <v>152</v>
      </c>
      <c r="D64" s="40" t="s">
        <v>36</v>
      </c>
      <c r="E64" s="44" t="s">
        <v>246</v>
      </c>
    </row>
    <row r="65" spans="1:5" ht="32.25" customHeight="1" thickBot="1">
      <c r="A65" s="212"/>
      <c r="B65" s="32" t="s">
        <v>63</v>
      </c>
      <c r="C65" s="78" t="s">
        <v>148</v>
      </c>
      <c r="D65" s="45" t="s">
        <v>64</v>
      </c>
      <c r="E65" s="46" t="s">
        <v>245</v>
      </c>
    </row>
    <row r="66" spans="1:5" ht="32.25" customHeight="1" thickTop="1">
      <c r="A66" s="210" t="s">
        <v>56</v>
      </c>
      <c r="B66" s="30" t="s">
        <v>57</v>
      </c>
      <c r="C66" s="213"/>
      <c r="D66" s="214"/>
      <c r="E66" s="215"/>
    </row>
    <row r="67" spans="1:5" ht="32.25" customHeight="1">
      <c r="A67" s="211"/>
      <c r="B67" s="31" t="s">
        <v>58</v>
      </c>
      <c r="C67" s="47">
        <v>3200000</v>
      </c>
      <c r="D67" s="40" t="s">
        <v>111</v>
      </c>
      <c r="E67" s="48" t="s">
        <v>178</v>
      </c>
    </row>
    <row r="68" spans="1:5" ht="32.25" customHeight="1">
      <c r="A68" s="211"/>
      <c r="B68" s="31" t="s">
        <v>59</v>
      </c>
      <c r="C68" s="41">
        <v>0.93</v>
      </c>
      <c r="D68" s="40" t="s">
        <v>34</v>
      </c>
      <c r="E68" s="48">
        <v>3000000</v>
      </c>
    </row>
    <row r="69" spans="1:5" ht="32.25" customHeight="1">
      <c r="A69" s="211"/>
      <c r="B69" s="31" t="s">
        <v>33</v>
      </c>
      <c r="C69" s="42" t="s">
        <v>173</v>
      </c>
      <c r="D69" s="40" t="s">
        <v>106</v>
      </c>
      <c r="E69" s="49" t="s">
        <v>177</v>
      </c>
    </row>
    <row r="70" spans="1:5" ht="32.25" customHeight="1">
      <c r="A70" s="211"/>
      <c r="B70" s="31" t="s">
        <v>60</v>
      </c>
      <c r="C70" s="77" t="s">
        <v>147</v>
      </c>
      <c r="D70" s="40" t="s">
        <v>61</v>
      </c>
      <c r="E70" s="49" t="s">
        <v>176</v>
      </c>
    </row>
    <row r="71" spans="1:5" ht="32.25" customHeight="1">
      <c r="A71" s="211"/>
      <c r="B71" s="31" t="s">
        <v>62</v>
      </c>
      <c r="C71" s="77" t="s">
        <v>152</v>
      </c>
      <c r="D71" s="40" t="s">
        <v>36</v>
      </c>
      <c r="E71" s="44" t="s">
        <v>175</v>
      </c>
    </row>
    <row r="72" spans="1:5" ht="32.25" customHeight="1" thickBot="1">
      <c r="A72" s="212"/>
      <c r="B72" s="32" t="s">
        <v>63</v>
      </c>
      <c r="C72" s="78" t="s">
        <v>148</v>
      </c>
      <c r="D72" s="45" t="s">
        <v>64</v>
      </c>
      <c r="E72" s="46" t="s">
        <v>174</v>
      </c>
    </row>
    <row r="73" spans="1:5" ht="32.25" customHeight="1" thickTop="1">
      <c r="A73" s="210" t="s">
        <v>56</v>
      </c>
      <c r="B73" s="30" t="s">
        <v>57</v>
      </c>
      <c r="C73" s="213"/>
      <c r="D73" s="214"/>
      <c r="E73" s="215"/>
    </row>
    <row r="74" spans="1:5" ht="32.25" customHeight="1">
      <c r="A74" s="211"/>
      <c r="B74" s="31" t="s">
        <v>58</v>
      </c>
      <c r="C74" s="47">
        <v>4300000</v>
      </c>
      <c r="D74" s="40" t="s">
        <v>111</v>
      </c>
      <c r="E74" s="48" t="s">
        <v>183</v>
      </c>
    </row>
    <row r="75" spans="1:5" ht="32.25" customHeight="1">
      <c r="A75" s="211"/>
      <c r="B75" s="31" t="s">
        <v>59</v>
      </c>
      <c r="C75" s="41">
        <v>0.97</v>
      </c>
      <c r="D75" s="40" t="s">
        <v>34</v>
      </c>
      <c r="E75" s="48">
        <v>4200000</v>
      </c>
    </row>
    <row r="76" spans="1:5" ht="32.25" customHeight="1">
      <c r="A76" s="211"/>
      <c r="B76" s="31" t="s">
        <v>33</v>
      </c>
      <c r="C76" s="42" t="s">
        <v>179</v>
      </c>
      <c r="D76" s="40" t="s">
        <v>106</v>
      </c>
      <c r="E76" s="49" t="s">
        <v>182</v>
      </c>
    </row>
    <row r="77" spans="1:5" ht="32.25" customHeight="1">
      <c r="A77" s="211"/>
      <c r="B77" s="31" t="s">
        <v>60</v>
      </c>
      <c r="C77" s="77" t="s">
        <v>147</v>
      </c>
      <c r="D77" s="40" t="s">
        <v>61</v>
      </c>
      <c r="E77" s="49"/>
    </row>
    <row r="78" spans="1:5" ht="32.25" customHeight="1">
      <c r="A78" s="211"/>
      <c r="B78" s="31" t="s">
        <v>62</v>
      </c>
      <c r="C78" s="77" t="s">
        <v>116</v>
      </c>
      <c r="D78" s="40" t="s">
        <v>36</v>
      </c>
      <c r="E78" s="44" t="s">
        <v>180</v>
      </c>
    </row>
    <row r="79" spans="1:5" ht="32.25" customHeight="1" thickBot="1">
      <c r="A79" s="212"/>
      <c r="B79" s="32" t="s">
        <v>63</v>
      </c>
      <c r="C79" s="78" t="s">
        <v>148</v>
      </c>
      <c r="D79" s="45" t="s">
        <v>64</v>
      </c>
      <c r="E79" s="46" t="s">
        <v>181</v>
      </c>
    </row>
    <row r="80" spans="1:5" ht="32.25" customHeight="1" thickTop="1">
      <c r="A80" s="210" t="s">
        <v>56</v>
      </c>
      <c r="B80" s="30" t="s">
        <v>57</v>
      </c>
      <c r="C80" s="213" t="s">
        <v>251</v>
      </c>
      <c r="D80" s="214"/>
      <c r="E80" s="215"/>
    </row>
    <row r="81" spans="1:5" ht="32.25" customHeight="1">
      <c r="A81" s="211"/>
      <c r="B81" s="31" t="s">
        <v>58</v>
      </c>
      <c r="C81" s="47">
        <v>20700000</v>
      </c>
      <c r="D81" s="40" t="s">
        <v>111</v>
      </c>
      <c r="E81" s="48" t="s">
        <v>256</v>
      </c>
    </row>
    <row r="82" spans="1:5" ht="32.25" customHeight="1">
      <c r="A82" s="211"/>
      <c r="B82" s="31" t="s">
        <v>59</v>
      </c>
      <c r="C82" s="41">
        <v>0.99</v>
      </c>
      <c r="D82" s="40" t="s">
        <v>34</v>
      </c>
      <c r="E82" s="48">
        <v>20515180</v>
      </c>
    </row>
    <row r="83" spans="1:5" ht="32.25" customHeight="1">
      <c r="A83" s="211"/>
      <c r="B83" s="31" t="s">
        <v>33</v>
      </c>
      <c r="C83" s="42" t="s">
        <v>252</v>
      </c>
      <c r="D83" s="40" t="s">
        <v>106</v>
      </c>
      <c r="E83" s="49" t="s">
        <v>257</v>
      </c>
    </row>
    <row r="84" spans="1:5" ht="32.25" customHeight="1">
      <c r="A84" s="211"/>
      <c r="B84" s="31" t="s">
        <v>60</v>
      </c>
      <c r="C84" s="77" t="s">
        <v>254</v>
      </c>
      <c r="D84" s="40" t="s">
        <v>61</v>
      </c>
      <c r="E84" s="49"/>
    </row>
    <row r="85" spans="1:5" ht="32.25" customHeight="1">
      <c r="A85" s="211"/>
      <c r="B85" s="31" t="s">
        <v>62</v>
      </c>
      <c r="C85" s="77" t="s">
        <v>253</v>
      </c>
      <c r="D85" s="40" t="s">
        <v>36</v>
      </c>
      <c r="E85" s="44" t="s">
        <v>261</v>
      </c>
    </row>
    <row r="86" spans="1:5" ht="32.25" customHeight="1" thickBot="1">
      <c r="A86" s="212"/>
      <c r="B86" s="32" t="s">
        <v>63</v>
      </c>
      <c r="C86" s="78" t="s">
        <v>255</v>
      </c>
      <c r="D86" s="45" t="s">
        <v>64</v>
      </c>
      <c r="E86" s="46" t="s">
        <v>260</v>
      </c>
    </row>
    <row r="87" spans="1:5" ht="32.25" customHeight="1" thickTop="1">
      <c r="A87" s="210" t="s">
        <v>56</v>
      </c>
      <c r="B87" s="30" t="s">
        <v>57</v>
      </c>
      <c r="C87" s="213" t="s">
        <v>258</v>
      </c>
      <c r="D87" s="214"/>
      <c r="E87" s="215"/>
    </row>
    <row r="88" spans="1:5" ht="32.25" customHeight="1">
      <c r="A88" s="211"/>
      <c r="B88" s="31" t="s">
        <v>58</v>
      </c>
      <c r="C88" s="47">
        <v>5407950</v>
      </c>
      <c r="D88" s="40" t="s">
        <v>111</v>
      </c>
      <c r="E88" s="48" t="s">
        <v>262</v>
      </c>
    </row>
    <row r="89" spans="1:5" ht="32.25" customHeight="1">
      <c r="A89" s="211"/>
      <c r="B89" s="31" t="s">
        <v>59</v>
      </c>
      <c r="C89" s="41">
        <v>0.99</v>
      </c>
      <c r="D89" s="40" t="s">
        <v>34</v>
      </c>
      <c r="E89" s="48">
        <v>5397910</v>
      </c>
    </row>
    <row r="90" spans="1:5" ht="32.25" customHeight="1">
      <c r="A90" s="211"/>
      <c r="B90" s="31" t="s">
        <v>33</v>
      </c>
      <c r="C90" s="42" t="s">
        <v>200</v>
      </c>
      <c r="D90" s="40" t="s">
        <v>106</v>
      </c>
      <c r="E90" s="49" t="s">
        <v>259</v>
      </c>
    </row>
    <row r="91" spans="1:5" ht="32.25" customHeight="1">
      <c r="A91" s="211"/>
      <c r="B91" s="31" t="s">
        <v>60</v>
      </c>
      <c r="C91" s="77" t="s">
        <v>254</v>
      </c>
      <c r="D91" s="40" t="s">
        <v>61</v>
      </c>
      <c r="E91" s="49"/>
    </row>
    <row r="92" spans="1:5" ht="32.25" customHeight="1">
      <c r="A92" s="211"/>
      <c r="B92" s="31" t="s">
        <v>62</v>
      </c>
      <c r="C92" s="77" t="s">
        <v>253</v>
      </c>
      <c r="D92" s="40" t="s">
        <v>36</v>
      </c>
      <c r="E92" s="44" t="s">
        <v>261</v>
      </c>
    </row>
    <row r="93" spans="1:5" ht="32.25" customHeight="1" thickBot="1">
      <c r="A93" s="212"/>
      <c r="B93" s="32" t="s">
        <v>63</v>
      </c>
      <c r="C93" s="78" t="s">
        <v>255</v>
      </c>
      <c r="D93" s="45" t="s">
        <v>64</v>
      </c>
      <c r="E93" s="46" t="s">
        <v>260</v>
      </c>
    </row>
    <row r="94" spans="1:5" ht="30.75" customHeight="1" thickTop="1">
      <c r="A94" s="210" t="s">
        <v>56</v>
      </c>
      <c r="B94" s="30" t="s">
        <v>57</v>
      </c>
      <c r="C94" s="213" t="s">
        <v>263</v>
      </c>
      <c r="D94" s="214"/>
      <c r="E94" s="215"/>
    </row>
    <row r="95" spans="1:5" ht="30.75" customHeight="1">
      <c r="A95" s="211"/>
      <c r="B95" s="31" t="s">
        <v>58</v>
      </c>
      <c r="C95" s="47">
        <v>1650000</v>
      </c>
      <c r="D95" s="40" t="s">
        <v>111</v>
      </c>
      <c r="E95" s="48" t="s">
        <v>228</v>
      </c>
    </row>
    <row r="96" spans="1:5" ht="30.75" customHeight="1">
      <c r="A96" s="211"/>
      <c r="B96" s="31" t="s">
        <v>59</v>
      </c>
      <c r="C96" s="41">
        <v>0.93</v>
      </c>
      <c r="D96" s="40" t="s">
        <v>34</v>
      </c>
      <c r="E96" s="48">
        <v>1535600</v>
      </c>
    </row>
    <row r="97" spans="1:5" ht="30.75" customHeight="1">
      <c r="A97" s="211"/>
      <c r="B97" s="31" t="s">
        <v>33</v>
      </c>
      <c r="C97" s="42" t="s">
        <v>264</v>
      </c>
      <c r="D97" s="40" t="s">
        <v>106</v>
      </c>
      <c r="E97" s="49" t="s">
        <v>267</v>
      </c>
    </row>
    <row r="98" spans="1:5" ht="30.75" customHeight="1">
      <c r="A98" s="211"/>
      <c r="B98" s="31" t="s">
        <v>60</v>
      </c>
      <c r="C98" s="77" t="s">
        <v>147</v>
      </c>
      <c r="D98" s="40" t="s">
        <v>61</v>
      </c>
      <c r="E98" s="49" t="s">
        <v>268</v>
      </c>
    </row>
    <row r="99" spans="1:5" ht="30.75" customHeight="1">
      <c r="A99" s="211"/>
      <c r="B99" s="31" t="s">
        <v>62</v>
      </c>
      <c r="C99" s="77" t="s">
        <v>152</v>
      </c>
      <c r="D99" s="40" t="s">
        <v>36</v>
      </c>
      <c r="E99" s="44" t="s">
        <v>266</v>
      </c>
    </row>
    <row r="100" spans="1:5" ht="30.75" customHeight="1" thickBot="1">
      <c r="A100" s="212"/>
      <c r="B100" s="32" t="s">
        <v>63</v>
      </c>
      <c r="C100" s="78" t="s">
        <v>148</v>
      </c>
      <c r="D100" s="45" t="s">
        <v>64</v>
      </c>
      <c r="E100" s="46" t="s">
        <v>265</v>
      </c>
    </row>
    <row r="101" spans="1:5" ht="30.75" customHeight="1" thickTop="1">
      <c r="A101" s="210" t="s">
        <v>56</v>
      </c>
      <c r="B101" s="30" t="s">
        <v>57</v>
      </c>
      <c r="C101" s="213" t="s">
        <v>269</v>
      </c>
      <c r="D101" s="214"/>
      <c r="E101" s="215"/>
    </row>
    <row r="102" spans="1:5" ht="30.75" customHeight="1">
      <c r="A102" s="211"/>
      <c r="B102" s="31" t="s">
        <v>58</v>
      </c>
      <c r="C102" s="47">
        <v>1750000</v>
      </c>
      <c r="D102" s="40" t="s">
        <v>111</v>
      </c>
      <c r="E102" s="48" t="s">
        <v>228</v>
      </c>
    </row>
    <row r="103" spans="1:5" ht="30.75" customHeight="1">
      <c r="A103" s="211"/>
      <c r="B103" s="31" t="s">
        <v>59</v>
      </c>
      <c r="C103" s="41">
        <v>0.88</v>
      </c>
      <c r="D103" s="40" t="s">
        <v>34</v>
      </c>
      <c r="E103" s="48">
        <v>1540000</v>
      </c>
    </row>
    <row r="104" spans="1:5" ht="30.75" customHeight="1">
      <c r="A104" s="211"/>
      <c r="B104" s="31" t="s">
        <v>33</v>
      </c>
      <c r="C104" s="42" t="s">
        <v>264</v>
      </c>
      <c r="D104" s="40" t="s">
        <v>106</v>
      </c>
      <c r="E104" s="49" t="s">
        <v>267</v>
      </c>
    </row>
    <row r="105" spans="1:5" ht="30.75" customHeight="1">
      <c r="A105" s="211"/>
      <c r="B105" s="31" t="s">
        <v>60</v>
      </c>
      <c r="C105" s="77" t="s">
        <v>147</v>
      </c>
      <c r="D105" s="40" t="s">
        <v>61</v>
      </c>
      <c r="E105" s="49" t="s">
        <v>272</v>
      </c>
    </row>
    <row r="106" spans="1:5" ht="30.75" customHeight="1">
      <c r="A106" s="211"/>
      <c r="B106" s="31" t="s">
        <v>62</v>
      </c>
      <c r="C106" s="77" t="s">
        <v>152</v>
      </c>
      <c r="D106" s="40" t="s">
        <v>36</v>
      </c>
      <c r="E106" s="44" t="s">
        <v>271</v>
      </c>
    </row>
    <row r="107" spans="1:5" ht="30.75" customHeight="1" thickBot="1">
      <c r="A107" s="212"/>
      <c r="B107" s="32" t="s">
        <v>63</v>
      </c>
      <c r="C107" s="78" t="s">
        <v>148</v>
      </c>
      <c r="D107" s="45" t="s">
        <v>64</v>
      </c>
      <c r="E107" s="46" t="s">
        <v>270</v>
      </c>
    </row>
    <row r="108" spans="1:5" ht="30.75" customHeight="1" thickTop="1">
      <c r="A108" s="210" t="s">
        <v>56</v>
      </c>
      <c r="B108" s="30" t="s">
        <v>57</v>
      </c>
      <c r="C108" s="213" t="s">
        <v>273</v>
      </c>
      <c r="D108" s="214"/>
      <c r="E108" s="215"/>
    </row>
    <row r="109" spans="1:5" ht="30.75" customHeight="1">
      <c r="A109" s="211"/>
      <c r="B109" s="31" t="s">
        <v>58</v>
      </c>
      <c r="C109" s="47">
        <v>1800000</v>
      </c>
      <c r="D109" s="40" t="s">
        <v>111</v>
      </c>
      <c r="E109" s="48" t="s">
        <v>278</v>
      </c>
    </row>
    <row r="110" spans="1:5" ht="30.75" customHeight="1">
      <c r="A110" s="211"/>
      <c r="B110" s="31" t="s">
        <v>59</v>
      </c>
      <c r="C110" s="41">
        <v>0.97</v>
      </c>
      <c r="D110" s="40" t="s">
        <v>34</v>
      </c>
      <c r="E110" s="48">
        <v>1760000</v>
      </c>
    </row>
    <row r="111" spans="1:5" ht="30.75" customHeight="1">
      <c r="A111" s="211"/>
      <c r="B111" s="31" t="s">
        <v>33</v>
      </c>
      <c r="C111" s="42" t="s">
        <v>274</v>
      </c>
      <c r="D111" s="40" t="s">
        <v>106</v>
      </c>
      <c r="E111" s="49" t="s">
        <v>277</v>
      </c>
    </row>
    <row r="112" spans="1:5" ht="30.75" customHeight="1">
      <c r="A112" s="211"/>
      <c r="B112" s="31" t="s">
        <v>60</v>
      </c>
      <c r="C112" s="77" t="s">
        <v>147</v>
      </c>
      <c r="D112" s="40" t="s">
        <v>61</v>
      </c>
      <c r="E112" s="49"/>
    </row>
    <row r="113" spans="1:5" ht="30.75" customHeight="1">
      <c r="A113" s="211"/>
      <c r="B113" s="31" t="s">
        <v>62</v>
      </c>
      <c r="C113" s="77" t="s">
        <v>152</v>
      </c>
      <c r="D113" s="40" t="s">
        <v>36</v>
      </c>
      <c r="E113" s="44" t="s">
        <v>276</v>
      </c>
    </row>
    <row r="114" spans="1:5" ht="30.75" customHeight="1" thickBot="1">
      <c r="A114" s="212"/>
      <c r="B114" s="32" t="s">
        <v>63</v>
      </c>
      <c r="C114" s="78" t="s">
        <v>148</v>
      </c>
      <c r="D114" s="45" t="s">
        <v>64</v>
      </c>
      <c r="E114" s="46" t="s">
        <v>275</v>
      </c>
    </row>
    <row r="115" spans="1:5" ht="30.75" customHeight="1" thickTop="1">
      <c r="A115" s="210" t="s">
        <v>56</v>
      </c>
      <c r="B115" s="30" t="s">
        <v>57</v>
      </c>
      <c r="C115" s="213" t="s">
        <v>279</v>
      </c>
      <c r="D115" s="214"/>
      <c r="E115" s="215"/>
    </row>
    <row r="116" spans="1:5" ht="30.75" customHeight="1">
      <c r="A116" s="211"/>
      <c r="B116" s="31" t="s">
        <v>58</v>
      </c>
      <c r="C116" s="47">
        <v>1600000</v>
      </c>
      <c r="D116" s="40" t="s">
        <v>111</v>
      </c>
      <c r="E116" s="48" t="s">
        <v>283</v>
      </c>
    </row>
    <row r="117" spans="1:5" ht="30.75" customHeight="1">
      <c r="A117" s="211"/>
      <c r="B117" s="31" t="s">
        <v>59</v>
      </c>
      <c r="C117" s="41">
        <v>0.93</v>
      </c>
      <c r="D117" s="40" t="s">
        <v>34</v>
      </c>
      <c r="E117" s="48">
        <v>1500000</v>
      </c>
    </row>
    <row r="118" spans="1:5" ht="30.75" customHeight="1">
      <c r="A118" s="211"/>
      <c r="B118" s="31" t="s">
        <v>33</v>
      </c>
      <c r="C118" s="42" t="s">
        <v>280</v>
      </c>
      <c r="D118" s="40" t="s">
        <v>106</v>
      </c>
      <c r="E118" s="49" t="s">
        <v>187</v>
      </c>
    </row>
    <row r="119" spans="1:5" ht="30.75" customHeight="1">
      <c r="A119" s="211"/>
      <c r="B119" s="31" t="s">
        <v>60</v>
      </c>
      <c r="C119" s="77" t="s">
        <v>147</v>
      </c>
      <c r="D119" s="40" t="s">
        <v>61</v>
      </c>
      <c r="E119" s="49"/>
    </row>
    <row r="120" spans="1:5" ht="30.75" customHeight="1">
      <c r="A120" s="211"/>
      <c r="B120" s="31" t="s">
        <v>62</v>
      </c>
      <c r="C120" s="77" t="s">
        <v>186</v>
      </c>
      <c r="D120" s="40" t="s">
        <v>36</v>
      </c>
      <c r="E120" s="44" t="s">
        <v>282</v>
      </c>
    </row>
    <row r="121" spans="1:5" ht="30.75" customHeight="1" thickBot="1">
      <c r="A121" s="212"/>
      <c r="B121" s="32" t="s">
        <v>63</v>
      </c>
      <c r="C121" s="78" t="s">
        <v>148</v>
      </c>
      <c r="D121" s="45" t="s">
        <v>64</v>
      </c>
      <c r="E121" s="46" t="s">
        <v>281</v>
      </c>
    </row>
    <row r="122" spans="1:5" ht="30.75" customHeight="1" thickTop="1">
      <c r="A122" s="210" t="s">
        <v>56</v>
      </c>
      <c r="B122" s="30" t="s">
        <v>57</v>
      </c>
      <c r="C122" s="213" t="s">
        <v>284</v>
      </c>
      <c r="D122" s="214"/>
      <c r="E122" s="215"/>
    </row>
    <row r="123" spans="1:5" ht="30.75" customHeight="1">
      <c r="A123" s="211"/>
      <c r="B123" s="31" t="s">
        <v>58</v>
      </c>
      <c r="C123" s="47">
        <v>18000000</v>
      </c>
      <c r="D123" s="40" t="s">
        <v>111</v>
      </c>
      <c r="E123" s="48" t="s">
        <v>183</v>
      </c>
    </row>
    <row r="124" spans="1:5" ht="30.75" customHeight="1">
      <c r="A124" s="211"/>
      <c r="B124" s="31" t="s">
        <v>59</v>
      </c>
      <c r="C124" s="41">
        <v>0.95</v>
      </c>
      <c r="D124" s="40" t="s">
        <v>34</v>
      </c>
      <c r="E124" s="48">
        <v>17133600</v>
      </c>
    </row>
    <row r="125" spans="1:5" ht="30.75" customHeight="1">
      <c r="A125" s="211"/>
      <c r="B125" s="31" t="s">
        <v>33</v>
      </c>
      <c r="C125" s="42" t="s">
        <v>286</v>
      </c>
      <c r="D125" s="40" t="s">
        <v>106</v>
      </c>
      <c r="E125" s="49" t="s">
        <v>289</v>
      </c>
    </row>
    <row r="126" spans="1:5" ht="30.75" customHeight="1">
      <c r="A126" s="211"/>
      <c r="B126" s="31" t="s">
        <v>60</v>
      </c>
      <c r="C126" s="77" t="s">
        <v>147</v>
      </c>
      <c r="D126" s="40" t="s">
        <v>61</v>
      </c>
      <c r="E126" s="49"/>
    </row>
    <row r="127" spans="1:5" ht="30.75" customHeight="1">
      <c r="A127" s="211"/>
      <c r="B127" s="31" t="s">
        <v>62</v>
      </c>
      <c r="C127" s="77" t="s">
        <v>285</v>
      </c>
      <c r="D127" s="40" t="s">
        <v>36</v>
      </c>
      <c r="E127" s="44" t="s">
        <v>288</v>
      </c>
    </row>
    <row r="128" spans="1:5" ht="30.75" customHeight="1" thickBot="1">
      <c r="A128" s="212"/>
      <c r="B128" s="32" t="s">
        <v>63</v>
      </c>
      <c r="C128" s="78" t="s">
        <v>148</v>
      </c>
      <c r="D128" s="45" t="s">
        <v>64</v>
      </c>
      <c r="E128" s="46" t="s">
        <v>287</v>
      </c>
    </row>
    <row r="129" ht="14.25" thickTop="1"/>
  </sheetData>
  <mergeCells count="37">
    <mergeCell ref="A24:A30"/>
    <mergeCell ref="C24:E24"/>
    <mergeCell ref="A17:A23"/>
    <mergeCell ref="C17:E17"/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  <mergeCell ref="A52:A58"/>
    <mergeCell ref="C52:E52"/>
    <mergeCell ref="A59:A65"/>
    <mergeCell ref="C59:E59"/>
    <mergeCell ref="A66:A72"/>
    <mergeCell ref="C66:E66"/>
    <mergeCell ref="A73:A79"/>
    <mergeCell ref="C73:E73"/>
    <mergeCell ref="A80:A86"/>
    <mergeCell ref="C80:E80"/>
    <mergeCell ref="A87:A93"/>
    <mergeCell ref="C87:E87"/>
    <mergeCell ref="A115:A121"/>
    <mergeCell ref="C115:E115"/>
    <mergeCell ref="A122:A128"/>
    <mergeCell ref="C122:E122"/>
    <mergeCell ref="A94:A100"/>
    <mergeCell ref="C94:E94"/>
    <mergeCell ref="A101:A107"/>
    <mergeCell ref="C101:E101"/>
    <mergeCell ref="A108:A114"/>
    <mergeCell ref="C108:E10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zoomScale="70" zoomScaleNormal="70" workbookViewId="0">
      <selection activeCell="K8" sqref="K8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07" t="s">
        <v>21</v>
      </c>
      <c r="B1" s="207"/>
      <c r="C1" s="207"/>
      <c r="D1" s="207"/>
      <c r="E1" s="207"/>
      <c r="F1" s="207"/>
    </row>
    <row r="2" spans="1:6" ht="26.25" thickBot="1">
      <c r="A2" s="4" t="s">
        <v>31</v>
      </c>
      <c r="B2" s="13"/>
      <c r="C2" s="14"/>
      <c r="D2" s="14"/>
      <c r="E2" s="1"/>
      <c r="F2" s="26" t="s">
        <v>54</v>
      </c>
    </row>
    <row r="3" spans="1:6" ht="26.25" customHeight="1" thickTop="1">
      <c r="A3" s="19" t="s">
        <v>32</v>
      </c>
      <c r="B3" s="228" t="s">
        <v>290</v>
      </c>
      <c r="C3" s="228"/>
      <c r="D3" s="228"/>
      <c r="E3" s="228"/>
      <c r="F3" s="229"/>
    </row>
    <row r="4" spans="1:6" ht="26.25" customHeight="1">
      <c r="A4" s="218" t="s">
        <v>40</v>
      </c>
      <c r="B4" s="220" t="s">
        <v>33</v>
      </c>
      <c r="C4" s="230" t="s">
        <v>100</v>
      </c>
      <c r="D4" s="22" t="s">
        <v>41</v>
      </c>
      <c r="E4" s="22" t="s">
        <v>34</v>
      </c>
      <c r="F4" s="25" t="s">
        <v>45</v>
      </c>
    </row>
    <row r="5" spans="1:6" ht="26.25" customHeight="1">
      <c r="A5" s="218"/>
      <c r="B5" s="220"/>
      <c r="C5" s="231"/>
      <c r="D5" s="23" t="s">
        <v>42</v>
      </c>
      <c r="E5" s="23" t="s">
        <v>35</v>
      </c>
      <c r="F5" s="24" t="s">
        <v>43</v>
      </c>
    </row>
    <row r="6" spans="1:6" ht="26.25" customHeight="1">
      <c r="A6" s="218"/>
      <c r="B6" s="232" t="s">
        <v>195</v>
      </c>
      <c r="C6" s="233" t="s">
        <v>294</v>
      </c>
      <c r="D6" s="235">
        <v>2730000</v>
      </c>
      <c r="E6" s="235">
        <v>2600000</v>
      </c>
      <c r="F6" s="237">
        <f>E6/D6</f>
        <v>0.95238095238095233</v>
      </c>
    </row>
    <row r="7" spans="1:6" ht="26.25" customHeight="1">
      <c r="A7" s="218"/>
      <c r="B7" s="232"/>
      <c r="C7" s="234"/>
      <c r="D7" s="236"/>
      <c r="E7" s="236"/>
      <c r="F7" s="237"/>
    </row>
    <row r="8" spans="1:6" ht="26.25" customHeight="1">
      <c r="A8" s="218" t="s">
        <v>36</v>
      </c>
      <c r="B8" s="52" t="s">
        <v>37</v>
      </c>
      <c r="C8" s="52" t="s">
        <v>47</v>
      </c>
      <c r="D8" s="220" t="s">
        <v>38</v>
      </c>
      <c r="E8" s="220"/>
      <c r="F8" s="221"/>
    </row>
    <row r="9" spans="1:6" ht="26.25" customHeight="1">
      <c r="A9" s="219"/>
      <c r="B9" s="128" t="s">
        <v>292</v>
      </c>
      <c r="C9" s="128" t="s">
        <v>293</v>
      </c>
      <c r="D9" s="222" t="s">
        <v>291</v>
      </c>
      <c r="E9" s="223"/>
      <c r="F9" s="224"/>
    </row>
    <row r="10" spans="1:6" ht="26.25" customHeight="1">
      <c r="A10" s="20" t="s">
        <v>46</v>
      </c>
      <c r="B10" s="225" t="s">
        <v>110</v>
      </c>
      <c r="C10" s="225"/>
      <c r="D10" s="226"/>
      <c r="E10" s="226"/>
      <c r="F10" s="227"/>
    </row>
    <row r="11" spans="1:6" ht="26.25" customHeight="1">
      <c r="A11" s="20" t="s">
        <v>44</v>
      </c>
      <c r="B11" s="226" t="s">
        <v>113</v>
      </c>
      <c r="C11" s="226"/>
      <c r="D11" s="226"/>
      <c r="E11" s="226"/>
      <c r="F11" s="227"/>
    </row>
    <row r="12" spans="1:6" ht="26.25" customHeight="1" thickBot="1">
      <c r="A12" s="21" t="s">
        <v>39</v>
      </c>
      <c r="B12" s="216"/>
      <c r="C12" s="216"/>
      <c r="D12" s="216"/>
      <c r="E12" s="216"/>
      <c r="F12" s="217"/>
    </row>
    <row r="13" spans="1:6" ht="26.25" customHeight="1" thickTop="1">
      <c r="A13" s="19" t="s">
        <v>32</v>
      </c>
      <c r="B13" s="228" t="s">
        <v>295</v>
      </c>
      <c r="C13" s="228"/>
      <c r="D13" s="228"/>
      <c r="E13" s="228"/>
      <c r="F13" s="229"/>
    </row>
    <row r="14" spans="1:6" ht="26.25" customHeight="1">
      <c r="A14" s="218" t="s">
        <v>40</v>
      </c>
      <c r="B14" s="220" t="s">
        <v>33</v>
      </c>
      <c r="C14" s="230" t="s">
        <v>100</v>
      </c>
      <c r="D14" s="172" t="s">
        <v>41</v>
      </c>
      <c r="E14" s="172" t="s">
        <v>34</v>
      </c>
      <c r="F14" s="173" t="s">
        <v>45</v>
      </c>
    </row>
    <row r="15" spans="1:6" ht="26.25" customHeight="1">
      <c r="A15" s="218"/>
      <c r="B15" s="220"/>
      <c r="C15" s="231"/>
      <c r="D15" s="23" t="s">
        <v>42</v>
      </c>
      <c r="E15" s="23" t="s">
        <v>35</v>
      </c>
      <c r="F15" s="24" t="s">
        <v>43</v>
      </c>
    </row>
    <row r="16" spans="1:6" ht="26.25" customHeight="1">
      <c r="A16" s="218"/>
      <c r="B16" s="232" t="s">
        <v>296</v>
      </c>
      <c r="C16" s="233" t="s">
        <v>297</v>
      </c>
      <c r="D16" s="235">
        <v>1500000</v>
      </c>
      <c r="E16" s="235">
        <v>1395240</v>
      </c>
      <c r="F16" s="237">
        <f>E16/D16</f>
        <v>0.93015999999999999</v>
      </c>
    </row>
    <row r="17" spans="1:6" ht="26.25" customHeight="1">
      <c r="A17" s="218"/>
      <c r="B17" s="232"/>
      <c r="C17" s="234"/>
      <c r="D17" s="236"/>
      <c r="E17" s="236"/>
      <c r="F17" s="237"/>
    </row>
    <row r="18" spans="1:6" ht="26.25" customHeight="1">
      <c r="A18" s="218" t="s">
        <v>36</v>
      </c>
      <c r="B18" s="174" t="s">
        <v>37</v>
      </c>
      <c r="C18" s="174" t="s">
        <v>47</v>
      </c>
      <c r="D18" s="220" t="s">
        <v>38</v>
      </c>
      <c r="E18" s="220"/>
      <c r="F18" s="221"/>
    </row>
    <row r="19" spans="1:6" ht="26.25" customHeight="1">
      <c r="A19" s="219"/>
      <c r="B19" s="128" t="s">
        <v>299</v>
      </c>
      <c r="C19" s="128" t="s">
        <v>300</v>
      </c>
      <c r="D19" s="222" t="s">
        <v>298</v>
      </c>
      <c r="E19" s="223"/>
      <c r="F19" s="224"/>
    </row>
    <row r="20" spans="1:6" ht="26.25" customHeight="1">
      <c r="A20" s="159" t="s">
        <v>46</v>
      </c>
      <c r="B20" s="225" t="s">
        <v>110</v>
      </c>
      <c r="C20" s="225"/>
      <c r="D20" s="226"/>
      <c r="E20" s="226"/>
      <c r="F20" s="227"/>
    </row>
    <row r="21" spans="1:6" ht="26.25" customHeight="1">
      <c r="A21" s="159" t="s">
        <v>44</v>
      </c>
      <c r="B21" s="226" t="s">
        <v>113</v>
      </c>
      <c r="C21" s="226"/>
      <c r="D21" s="226"/>
      <c r="E21" s="226"/>
      <c r="F21" s="227"/>
    </row>
    <row r="22" spans="1:6" ht="26.25" customHeight="1" thickBot="1">
      <c r="A22" s="21" t="s">
        <v>39</v>
      </c>
      <c r="B22" s="216"/>
      <c r="C22" s="216"/>
      <c r="D22" s="216"/>
      <c r="E22" s="216"/>
      <c r="F22" s="217"/>
    </row>
    <row r="23" spans="1:6" ht="26.25" customHeight="1" thickTop="1">
      <c r="A23" s="19" t="s">
        <v>32</v>
      </c>
      <c r="B23" s="228" t="s">
        <v>301</v>
      </c>
      <c r="C23" s="228"/>
      <c r="D23" s="228"/>
      <c r="E23" s="228"/>
      <c r="F23" s="229"/>
    </row>
    <row r="24" spans="1:6" ht="26.25" customHeight="1">
      <c r="A24" s="218" t="s">
        <v>40</v>
      </c>
      <c r="B24" s="220" t="s">
        <v>33</v>
      </c>
      <c r="C24" s="230" t="s">
        <v>100</v>
      </c>
      <c r="D24" s="172" t="s">
        <v>41</v>
      </c>
      <c r="E24" s="172" t="s">
        <v>34</v>
      </c>
      <c r="F24" s="173" t="s">
        <v>45</v>
      </c>
    </row>
    <row r="25" spans="1:6" ht="26.25" customHeight="1">
      <c r="A25" s="218"/>
      <c r="B25" s="220"/>
      <c r="C25" s="231"/>
      <c r="D25" s="23" t="s">
        <v>42</v>
      </c>
      <c r="E25" s="23" t="s">
        <v>35</v>
      </c>
      <c r="F25" s="24" t="s">
        <v>43</v>
      </c>
    </row>
    <row r="26" spans="1:6" ht="26.25" customHeight="1">
      <c r="A26" s="218"/>
      <c r="B26" s="232" t="s">
        <v>296</v>
      </c>
      <c r="C26" s="233" t="s">
        <v>211</v>
      </c>
      <c r="D26" s="235">
        <v>600000</v>
      </c>
      <c r="E26" s="235">
        <v>500000</v>
      </c>
      <c r="F26" s="237">
        <f>E26/D26</f>
        <v>0.83333333333333337</v>
      </c>
    </row>
    <row r="27" spans="1:6" ht="26.25" customHeight="1">
      <c r="A27" s="218"/>
      <c r="B27" s="232"/>
      <c r="C27" s="234"/>
      <c r="D27" s="236"/>
      <c r="E27" s="236"/>
      <c r="F27" s="237"/>
    </row>
    <row r="28" spans="1:6" ht="26.25" customHeight="1">
      <c r="A28" s="218" t="s">
        <v>36</v>
      </c>
      <c r="B28" s="174" t="s">
        <v>37</v>
      </c>
      <c r="C28" s="174" t="s">
        <v>47</v>
      </c>
      <c r="D28" s="220" t="s">
        <v>38</v>
      </c>
      <c r="E28" s="220"/>
      <c r="F28" s="221"/>
    </row>
    <row r="29" spans="1:6" ht="26.25" customHeight="1">
      <c r="A29" s="219"/>
      <c r="B29" s="128" t="s">
        <v>210</v>
      </c>
      <c r="C29" s="128" t="s">
        <v>303</v>
      </c>
      <c r="D29" s="222" t="s">
        <v>302</v>
      </c>
      <c r="E29" s="223"/>
      <c r="F29" s="224"/>
    </row>
    <row r="30" spans="1:6" ht="26.25" customHeight="1">
      <c r="A30" s="159" t="s">
        <v>46</v>
      </c>
      <c r="B30" s="225" t="s">
        <v>110</v>
      </c>
      <c r="C30" s="225"/>
      <c r="D30" s="226"/>
      <c r="E30" s="226"/>
      <c r="F30" s="227"/>
    </row>
    <row r="31" spans="1:6" ht="26.25" customHeight="1">
      <c r="A31" s="159" t="s">
        <v>44</v>
      </c>
      <c r="B31" s="226" t="s">
        <v>113</v>
      </c>
      <c r="C31" s="226"/>
      <c r="D31" s="226"/>
      <c r="E31" s="226"/>
      <c r="F31" s="227"/>
    </row>
    <row r="32" spans="1:6" ht="26.25" customHeight="1" thickBot="1">
      <c r="A32" s="21" t="s">
        <v>39</v>
      </c>
      <c r="B32" s="216"/>
      <c r="C32" s="216"/>
      <c r="D32" s="216"/>
      <c r="E32" s="216"/>
      <c r="F32" s="217"/>
    </row>
    <row r="33" spans="1:6" ht="26.25" customHeight="1" thickTop="1">
      <c r="A33" s="19" t="s">
        <v>32</v>
      </c>
      <c r="B33" s="228" t="s">
        <v>212</v>
      </c>
      <c r="C33" s="228"/>
      <c r="D33" s="228"/>
      <c r="E33" s="228"/>
      <c r="F33" s="229"/>
    </row>
    <row r="34" spans="1:6" ht="26.25" customHeight="1">
      <c r="A34" s="218" t="s">
        <v>40</v>
      </c>
      <c r="B34" s="220" t="s">
        <v>33</v>
      </c>
      <c r="C34" s="230" t="s">
        <v>100</v>
      </c>
      <c r="D34" s="172" t="s">
        <v>41</v>
      </c>
      <c r="E34" s="172" t="s">
        <v>34</v>
      </c>
      <c r="F34" s="173" t="s">
        <v>45</v>
      </c>
    </row>
    <row r="35" spans="1:6" ht="26.25" customHeight="1">
      <c r="A35" s="218"/>
      <c r="B35" s="220"/>
      <c r="C35" s="231"/>
      <c r="D35" s="23" t="s">
        <v>42</v>
      </c>
      <c r="E35" s="23" t="s">
        <v>35</v>
      </c>
      <c r="F35" s="24" t="s">
        <v>43</v>
      </c>
    </row>
    <row r="36" spans="1:6" ht="26.25" customHeight="1">
      <c r="A36" s="218"/>
      <c r="B36" s="232" t="s">
        <v>213</v>
      </c>
      <c r="C36" s="233" t="s">
        <v>305</v>
      </c>
      <c r="D36" s="235">
        <v>2650000</v>
      </c>
      <c r="E36" s="235">
        <v>2359500</v>
      </c>
      <c r="F36" s="237">
        <f>E36/D36</f>
        <v>0.89037735849056598</v>
      </c>
    </row>
    <row r="37" spans="1:6" ht="26.25" customHeight="1">
      <c r="A37" s="218"/>
      <c r="B37" s="232"/>
      <c r="C37" s="234"/>
      <c r="D37" s="236"/>
      <c r="E37" s="236"/>
      <c r="F37" s="237"/>
    </row>
    <row r="38" spans="1:6" ht="26.25" customHeight="1">
      <c r="A38" s="218" t="s">
        <v>36</v>
      </c>
      <c r="B38" s="174" t="s">
        <v>37</v>
      </c>
      <c r="C38" s="174" t="s">
        <v>47</v>
      </c>
      <c r="D38" s="220" t="s">
        <v>38</v>
      </c>
      <c r="E38" s="220"/>
      <c r="F38" s="221"/>
    </row>
    <row r="39" spans="1:6" ht="26.25" customHeight="1">
      <c r="A39" s="219"/>
      <c r="B39" s="128" t="s">
        <v>304</v>
      </c>
      <c r="C39" s="128" t="s">
        <v>188</v>
      </c>
      <c r="D39" s="222" t="s">
        <v>214</v>
      </c>
      <c r="E39" s="223"/>
      <c r="F39" s="224"/>
    </row>
    <row r="40" spans="1:6" ht="26.25" customHeight="1">
      <c r="A40" s="159" t="s">
        <v>46</v>
      </c>
      <c r="B40" s="225" t="s">
        <v>110</v>
      </c>
      <c r="C40" s="225"/>
      <c r="D40" s="226"/>
      <c r="E40" s="226"/>
      <c r="F40" s="227"/>
    </row>
    <row r="41" spans="1:6" ht="26.25" customHeight="1">
      <c r="A41" s="159" t="s">
        <v>44</v>
      </c>
      <c r="B41" s="226" t="s">
        <v>113</v>
      </c>
      <c r="C41" s="226"/>
      <c r="D41" s="226"/>
      <c r="E41" s="226"/>
      <c r="F41" s="227"/>
    </row>
    <row r="42" spans="1:6" ht="26.25" customHeight="1" thickBot="1">
      <c r="A42" s="21" t="s">
        <v>39</v>
      </c>
      <c r="B42" s="216"/>
      <c r="C42" s="216"/>
      <c r="D42" s="216"/>
      <c r="E42" s="216"/>
      <c r="F42" s="217"/>
    </row>
    <row r="43" spans="1:6" ht="26.25" customHeight="1" thickTop="1">
      <c r="A43" s="19" t="s">
        <v>32</v>
      </c>
      <c r="B43" s="228" t="s">
        <v>306</v>
      </c>
      <c r="C43" s="228"/>
      <c r="D43" s="228"/>
      <c r="E43" s="228"/>
      <c r="F43" s="229"/>
    </row>
    <row r="44" spans="1:6" ht="26.25" customHeight="1">
      <c r="A44" s="218" t="s">
        <v>40</v>
      </c>
      <c r="B44" s="220" t="s">
        <v>33</v>
      </c>
      <c r="C44" s="230" t="s">
        <v>100</v>
      </c>
      <c r="D44" s="172" t="s">
        <v>41</v>
      </c>
      <c r="E44" s="172" t="s">
        <v>34</v>
      </c>
      <c r="F44" s="173" t="s">
        <v>45</v>
      </c>
    </row>
    <row r="45" spans="1:6" ht="26.25" customHeight="1">
      <c r="A45" s="218"/>
      <c r="B45" s="220"/>
      <c r="C45" s="231"/>
      <c r="D45" s="23" t="s">
        <v>42</v>
      </c>
      <c r="E45" s="23" t="s">
        <v>35</v>
      </c>
      <c r="F45" s="24" t="s">
        <v>43</v>
      </c>
    </row>
    <row r="46" spans="1:6" ht="26.25" customHeight="1">
      <c r="A46" s="218"/>
      <c r="B46" s="232" t="s">
        <v>225</v>
      </c>
      <c r="C46" s="233" t="s">
        <v>310</v>
      </c>
      <c r="D46" s="235">
        <v>5000000</v>
      </c>
      <c r="E46" s="235">
        <v>4750000</v>
      </c>
      <c r="F46" s="237">
        <f>E46/D46</f>
        <v>0.95</v>
      </c>
    </row>
    <row r="47" spans="1:6" ht="26.25" customHeight="1">
      <c r="A47" s="218"/>
      <c r="B47" s="232"/>
      <c r="C47" s="234"/>
      <c r="D47" s="236"/>
      <c r="E47" s="236"/>
      <c r="F47" s="237"/>
    </row>
    <row r="48" spans="1:6" ht="26.25" customHeight="1">
      <c r="A48" s="218" t="s">
        <v>36</v>
      </c>
      <c r="B48" s="174" t="s">
        <v>37</v>
      </c>
      <c r="C48" s="174" t="s">
        <v>47</v>
      </c>
      <c r="D48" s="220" t="s">
        <v>38</v>
      </c>
      <c r="E48" s="220"/>
      <c r="F48" s="221"/>
    </row>
    <row r="49" spans="1:6" ht="26.25" customHeight="1">
      <c r="A49" s="219"/>
      <c r="B49" s="128" t="s">
        <v>308</v>
      </c>
      <c r="C49" s="128" t="s">
        <v>309</v>
      </c>
      <c r="D49" s="222" t="s">
        <v>307</v>
      </c>
      <c r="E49" s="223"/>
      <c r="F49" s="224"/>
    </row>
    <row r="50" spans="1:6" ht="26.25" customHeight="1">
      <c r="A50" s="171" t="s">
        <v>46</v>
      </c>
      <c r="B50" s="225" t="s">
        <v>110</v>
      </c>
      <c r="C50" s="225"/>
      <c r="D50" s="226"/>
      <c r="E50" s="226"/>
      <c r="F50" s="227"/>
    </row>
    <row r="51" spans="1:6" ht="26.25" customHeight="1">
      <c r="A51" s="171" t="s">
        <v>44</v>
      </c>
      <c r="B51" s="226" t="s">
        <v>311</v>
      </c>
      <c r="C51" s="226"/>
      <c r="D51" s="226"/>
      <c r="E51" s="226"/>
      <c r="F51" s="227"/>
    </row>
    <row r="52" spans="1:6" ht="26.25" customHeight="1" thickBot="1">
      <c r="A52" s="21" t="s">
        <v>39</v>
      </c>
      <c r="B52" s="216"/>
      <c r="C52" s="216"/>
      <c r="D52" s="216"/>
      <c r="E52" s="216"/>
      <c r="F52" s="217"/>
    </row>
    <row r="53" spans="1:6" ht="26.25" customHeight="1" thickTop="1">
      <c r="A53" s="19" t="s">
        <v>32</v>
      </c>
      <c r="B53" s="228" t="s">
        <v>312</v>
      </c>
      <c r="C53" s="228"/>
      <c r="D53" s="228"/>
      <c r="E53" s="228"/>
      <c r="F53" s="229"/>
    </row>
    <row r="54" spans="1:6" ht="26.25" customHeight="1">
      <c r="A54" s="218" t="s">
        <v>40</v>
      </c>
      <c r="B54" s="220" t="s">
        <v>33</v>
      </c>
      <c r="C54" s="230" t="s">
        <v>100</v>
      </c>
      <c r="D54" s="172" t="s">
        <v>41</v>
      </c>
      <c r="E54" s="172" t="s">
        <v>34</v>
      </c>
      <c r="F54" s="173" t="s">
        <v>45</v>
      </c>
    </row>
    <row r="55" spans="1:6" ht="26.25" customHeight="1">
      <c r="A55" s="218"/>
      <c r="B55" s="220"/>
      <c r="C55" s="231"/>
      <c r="D55" s="23" t="s">
        <v>42</v>
      </c>
      <c r="E55" s="23" t="s">
        <v>35</v>
      </c>
      <c r="F55" s="24" t="s">
        <v>43</v>
      </c>
    </row>
    <row r="56" spans="1:6" ht="26.25" customHeight="1">
      <c r="A56" s="218"/>
      <c r="B56" s="232" t="s">
        <v>313</v>
      </c>
      <c r="C56" s="233" t="s">
        <v>317</v>
      </c>
      <c r="D56" s="235">
        <v>1050000</v>
      </c>
      <c r="E56" s="235">
        <v>1000000</v>
      </c>
      <c r="F56" s="237">
        <f>E56/D56</f>
        <v>0.95238095238095233</v>
      </c>
    </row>
    <row r="57" spans="1:6" ht="26.25" customHeight="1">
      <c r="A57" s="218"/>
      <c r="B57" s="232"/>
      <c r="C57" s="234"/>
      <c r="D57" s="236"/>
      <c r="E57" s="236"/>
      <c r="F57" s="237"/>
    </row>
    <row r="58" spans="1:6" ht="26.25" customHeight="1">
      <c r="A58" s="218" t="s">
        <v>36</v>
      </c>
      <c r="B58" s="174" t="s">
        <v>37</v>
      </c>
      <c r="C58" s="174" t="s">
        <v>47</v>
      </c>
      <c r="D58" s="220" t="s">
        <v>38</v>
      </c>
      <c r="E58" s="220"/>
      <c r="F58" s="221"/>
    </row>
    <row r="59" spans="1:6" ht="26.25" customHeight="1">
      <c r="A59" s="219"/>
      <c r="B59" s="128" t="s">
        <v>314</v>
      </c>
      <c r="C59" s="128" t="s">
        <v>315</v>
      </c>
      <c r="D59" s="222" t="s">
        <v>316</v>
      </c>
      <c r="E59" s="223"/>
      <c r="F59" s="224"/>
    </row>
    <row r="60" spans="1:6" ht="26.25" customHeight="1">
      <c r="A60" s="171" t="s">
        <v>46</v>
      </c>
      <c r="B60" s="225" t="s">
        <v>110</v>
      </c>
      <c r="C60" s="225"/>
      <c r="D60" s="226"/>
      <c r="E60" s="226"/>
      <c r="F60" s="227"/>
    </row>
    <row r="61" spans="1:6" ht="26.25" customHeight="1">
      <c r="A61" s="171" t="s">
        <v>44</v>
      </c>
      <c r="B61" s="226" t="s">
        <v>311</v>
      </c>
      <c r="C61" s="226"/>
      <c r="D61" s="226"/>
      <c r="E61" s="226"/>
      <c r="F61" s="227"/>
    </row>
    <row r="62" spans="1:6" ht="26.25" customHeight="1" thickBot="1">
      <c r="A62" s="21" t="s">
        <v>39</v>
      </c>
      <c r="B62" s="216"/>
      <c r="C62" s="216"/>
      <c r="D62" s="216"/>
      <c r="E62" s="216"/>
      <c r="F62" s="217"/>
    </row>
    <row r="63" spans="1:6" ht="26.25" customHeight="1" thickTop="1">
      <c r="A63" s="19" t="s">
        <v>32</v>
      </c>
      <c r="B63" s="228" t="s">
        <v>237</v>
      </c>
      <c r="C63" s="228"/>
      <c r="D63" s="228"/>
      <c r="E63" s="228"/>
      <c r="F63" s="229"/>
    </row>
    <row r="64" spans="1:6" ht="26.25" customHeight="1">
      <c r="A64" s="218" t="s">
        <v>40</v>
      </c>
      <c r="B64" s="220" t="s">
        <v>33</v>
      </c>
      <c r="C64" s="230" t="s">
        <v>100</v>
      </c>
      <c r="D64" s="172" t="s">
        <v>41</v>
      </c>
      <c r="E64" s="172" t="s">
        <v>34</v>
      </c>
      <c r="F64" s="173" t="s">
        <v>45</v>
      </c>
    </row>
    <row r="65" spans="1:6" ht="26.25" customHeight="1">
      <c r="A65" s="218"/>
      <c r="B65" s="220"/>
      <c r="C65" s="231"/>
      <c r="D65" s="23" t="s">
        <v>42</v>
      </c>
      <c r="E65" s="23" t="s">
        <v>35</v>
      </c>
      <c r="F65" s="24" t="s">
        <v>43</v>
      </c>
    </row>
    <row r="66" spans="1:6" ht="26.25" customHeight="1">
      <c r="A66" s="218"/>
      <c r="B66" s="232" t="s">
        <v>231</v>
      </c>
      <c r="C66" s="233" t="s">
        <v>241</v>
      </c>
      <c r="D66" s="235">
        <v>480000</v>
      </c>
      <c r="E66" s="235">
        <v>450000</v>
      </c>
      <c r="F66" s="237">
        <f>E66/D66</f>
        <v>0.9375</v>
      </c>
    </row>
    <row r="67" spans="1:6" ht="26.25" customHeight="1">
      <c r="A67" s="218"/>
      <c r="B67" s="232"/>
      <c r="C67" s="234"/>
      <c r="D67" s="236"/>
      <c r="E67" s="236"/>
      <c r="F67" s="237"/>
    </row>
    <row r="68" spans="1:6" ht="26.25" customHeight="1">
      <c r="A68" s="218" t="s">
        <v>36</v>
      </c>
      <c r="B68" s="174" t="s">
        <v>37</v>
      </c>
      <c r="C68" s="174" t="s">
        <v>47</v>
      </c>
      <c r="D68" s="220" t="s">
        <v>38</v>
      </c>
      <c r="E68" s="220"/>
      <c r="F68" s="221"/>
    </row>
    <row r="69" spans="1:6" ht="26.25" customHeight="1">
      <c r="A69" s="219"/>
      <c r="B69" s="128" t="s">
        <v>319</v>
      </c>
      <c r="C69" s="128" t="s">
        <v>320</v>
      </c>
      <c r="D69" s="222" t="s">
        <v>318</v>
      </c>
      <c r="E69" s="223"/>
      <c r="F69" s="224"/>
    </row>
    <row r="70" spans="1:6" ht="26.25" customHeight="1">
      <c r="A70" s="171" t="s">
        <v>46</v>
      </c>
      <c r="B70" s="225" t="s">
        <v>110</v>
      </c>
      <c r="C70" s="225"/>
      <c r="D70" s="226"/>
      <c r="E70" s="226"/>
      <c r="F70" s="227"/>
    </row>
    <row r="71" spans="1:6" ht="26.25" customHeight="1">
      <c r="A71" s="171" t="s">
        <v>44</v>
      </c>
      <c r="B71" s="226" t="s">
        <v>113</v>
      </c>
      <c r="C71" s="226"/>
      <c r="D71" s="226"/>
      <c r="E71" s="226"/>
      <c r="F71" s="227"/>
    </row>
    <row r="72" spans="1:6" ht="26.25" customHeight="1" thickBot="1">
      <c r="A72" s="21" t="s">
        <v>39</v>
      </c>
      <c r="B72" s="216"/>
      <c r="C72" s="216"/>
      <c r="D72" s="216"/>
      <c r="E72" s="216"/>
      <c r="F72" s="217"/>
    </row>
    <row r="73" spans="1:6" ht="26.25" customHeight="1" thickTop="1">
      <c r="A73" s="19" t="s">
        <v>32</v>
      </c>
      <c r="B73" s="228" t="s">
        <v>321</v>
      </c>
      <c r="C73" s="228"/>
      <c r="D73" s="228"/>
      <c r="E73" s="228"/>
      <c r="F73" s="229"/>
    </row>
    <row r="74" spans="1:6" ht="26.25" customHeight="1">
      <c r="A74" s="218" t="s">
        <v>40</v>
      </c>
      <c r="B74" s="220" t="s">
        <v>33</v>
      </c>
      <c r="C74" s="230" t="s">
        <v>100</v>
      </c>
      <c r="D74" s="172" t="s">
        <v>41</v>
      </c>
      <c r="E74" s="172" t="s">
        <v>34</v>
      </c>
      <c r="F74" s="173" t="s">
        <v>45</v>
      </c>
    </row>
    <row r="75" spans="1:6" ht="26.25" customHeight="1">
      <c r="A75" s="218"/>
      <c r="B75" s="220"/>
      <c r="C75" s="231"/>
      <c r="D75" s="23" t="s">
        <v>42</v>
      </c>
      <c r="E75" s="23" t="s">
        <v>35</v>
      </c>
      <c r="F75" s="24" t="s">
        <v>43</v>
      </c>
    </row>
    <row r="76" spans="1:6" ht="26.25" customHeight="1">
      <c r="A76" s="218"/>
      <c r="B76" s="232" t="s">
        <v>244</v>
      </c>
      <c r="C76" s="233" t="s">
        <v>325</v>
      </c>
      <c r="D76" s="235">
        <v>19755000</v>
      </c>
      <c r="E76" s="235">
        <v>18912300</v>
      </c>
      <c r="F76" s="237">
        <f>E76/D76</f>
        <v>0.95734244495064535</v>
      </c>
    </row>
    <row r="77" spans="1:6" ht="26.25" customHeight="1">
      <c r="A77" s="218"/>
      <c r="B77" s="232"/>
      <c r="C77" s="234"/>
      <c r="D77" s="236"/>
      <c r="E77" s="236"/>
      <c r="F77" s="237"/>
    </row>
    <row r="78" spans="1:6" ht="26.25" customHeight="1">
      <c r="A78" s="218" t="s">
        <v>36</v>
      </c>
      <c r="B78" s="174" t="s">
        <v>37</v>
      </c>
      <c r="C78" s="174" t="s">
        <v>47</v>
      </c>
      <c r="D78" s="220" t="s">
        <v>38</v>
      </c>
      <c r="E78" s="220"/>
      <c r="F78" s="221"/>
    </row>
    <row r="79" spans="1:6" ht="26.25" customHeight="1">
      <c r="A79" s="219"/>
      <c r="B79" s="128" t="s">
        <v>323</v>
      </c>
      <c r="C79" s="128" t="s">
        <v>324</v>
      </c>
      <c r="D79" s="222" t="s">
        <v>322</v>
      </c>
      <c r="E79" s="223"/>
      <c r="F79" s="224"/>
    </row>
    <row r="80" spans="1:6" ht="26.25" customHeight="1">
      <c r="A80" s="171" t="s">
        <v>46</v>
      </c>
      <c r="B80" s="225" t="s">
        <v>110</v>
      </c>
      <c r="C80" s="225"/>
      <c r="D80" s="226"/>
      <c r="E80" s="226"/>
      <c r="F80" s="227"/>
    </row>
    <row r="81" spans="1:6" ht="26.25" customHeight="1">
      <c r="A81" s="171" t="s">
        <v>44</v>
      </c>
      <c r="B81" s="226" t="s">
        <v>113</v>
      </c>
      <c r="C81" s="226"/>
      <c r="D81" s="226"/>
      <c r="E81" s="226"/>
      <c r="F81" s="227"/>
    </row>
    <row r="82" spans="1:6" ht="26.25" customHeight="1" thickBot="1">
      <c r="A82" s="21" t="s">
        <v>39</v>
      </c>
      <c r="B82" s="216"/>
      <c r="C82" s="216"/>
      <c r="D82" s="216"/>
      <c r="E82" s="216"/>
      <c r="F82" s="217"/>
    </row>
    <row r="83" spans="1:6" ht="26.25" customHeight="1" thickTop="1">
      <c r="A83" s="19" t="s">
        <v>32</v>
      </c>
      <c r="B83" s="228" t="s">
        <v>263</v>
      </c>
      <c r="C83" s="228"/>
      <c r="D83" s="228"/>
      <c r="E83" s="228"/>
      <c r="F83" s="229"/>
    </row>
    <row r="84" spans="1:6" ht="26.25" customHeight="1">
      <c r="A84" s="218" t="s">
        <v>40</v>
      </c>
      <c r="B84" s="220" t="s">
        <v>33</v>
      </c>
      <c r="C84" s="230" t="s">
        <v>100</v>
      </c>
      <c r="D84" s="172" t="s">
        <v>41</v>
      </c>
      <c r="E84" s="172" t="s">
        <v>34</v>
      </c>
      <c r="F84" s="173" t="s">
        <v>45</v>
      </c>
    </row>
    <row r="85" spans="1:6" ht="26.25" customHeight="1">
      <c r="A85" s="218"/>
      <c r="B85" s="220"/>
      <c r="C85" s="231"/>
      <c r="D85" s="23" t="s">
        <v>42</v>
      </c>
      <c r="E85" s="23" t="s">
        <v>35</v>
      </c>
      <c r="F85" s="24" t="s">
        <v>43</v>
      </c>
    </row>
    <row r="86" spans="1:6" ht="26.25" customHeight="1">
      <c r="A86" s="218"/>
      <c r="B86" s="232" t="s">
        <v>264</v>
      </c>
      <c r="C86" s="233" t="s">
        <v>326</v>
      </c>
      <c r="D86" s="235">
        <v>1650000</v>
      </c>
      <c r="E86" s="235">
        <v>1535600</v>
      </c>
      <c r="F86" s="237">
        <f>E86/D86</f>
        <v>0.93066666666666664</v>
      </c>
    </row>
    <row r="87" spans="1:6" ht="26.25" customHeight="1">
      <c r="A87" s="218"/>
      <c r="B87" s="232"/>
      <c r="C87" s="234"/>
      <c r="D87" s="236"/>
      <c r="E87" s="236"/>
      <c r="F87" s="237"/>
    </row>
    <row r="88" spans="1:6" ht="26.25" customHeight="1">
      <c r="A88" s="218" t="s">
        <v>36</v>
      </c>
      <c r="B88" s="174" t="s">
        <v>37</v>
      </c>
      <c r="C88" s="174" t="s">
        <v>47</v>
      </c>
      <c r="D88" s="220" t="s">
        <v>38</v>
      </c>
      <c r="E88" s="220"/>
      <c r="F88" s="221"/>
    </row>
    <row r="89" spans="1:6" ht="26.25" customHeight="1">
      <c r="A89" s="219"/>
      <c r="B89" s="128" t="s">
        <v>327</v>
      </c>
      <c r="C89" s="128" t="s">
        <v>328</v>
      </c>
      <c r="D89" s="222" t="s">
        <v>265</v>
      </c>
      <c r="E89" s="223"/>
      <c r="F89" s="224"/>
    </row>
    <row r="90" spans="1:6" ht="26.25" customHeight="1">
      <c r="A90" s="171" t="s">
        <v>46</v>
      </c>
      <c r="B90" s="225" t="s">
        <v>110</v>
      </c>
      <c r="C90" s="225"/>
      <c r="D90" s="226"/>
      <c r="E90" s="226"/>
      <c r="F90" s="227"/>
    </row>
    <row r="91" spans="1:6" ht="26.25" customHeight="1">
      <c r="A91" s="171" t="s">
        <v>44</v>
      </c>
      <c r="B91" s="226" t="s">
        <v>311</v>
      </c>
      <c r="C91" s="226"/>
      <c r="D91" s="226"/>
      <c r="E91" s="226"/>
      <c r="F91" s="227"/>
    </row>
    <row r="92" spans="1:6" ht="26.25" customHeight="1" thickBot="1">
      <c r="A92" s="21" t="s">
        <v>39</v>
      </c>
      <c r="B92" s="216"/>
      <c r="C92" s="216"/>
      <c r="D92" s="216"/>
      <c r="E92" s="216"/>
      <c r="F92" s="217"/>
    </row>
    <row r="93" spans="1:6" ht="26.25" customHeight="1" thickTop="1">
      <c r="A93" s="19" t="s">
        <v>32</v>
      </c>
      <c r="B93" s="228" t="s">
        <v>269</v>
      </c>
      <c r="C93" s="228"/>
      <c r="D93" s="228"/>
      <c r="E93" s="228"/>
      <c r="F93" s="229"/>
    </row>
    <row r="94" spans="1:6" ht="26.25" customHeight="1">
      <c r="A94" s="218" t="s">
        <v>40</v>
      </c>
      <c r="B94" s="220" t="s">
        <v>33</v>
      </c>
      <c r="C94" s="230" t="s">
        <v>100</v>
      </c>
      <c r="D94" s="172" t="s">
        <v>41</v>
      </c>
      <c r="E94" s="172" t="s">
        <v>34</v>
      </c>
      <c r="F94" s="173" t="s">
        <v>45</v>
      </c>
    </row>
    <row r="95" spans="1:6" ht="26.25" customHeight="1">
      <c r="A95" s="218"/>
      <c r="B95" s="220"/>
      <c r="C95" s="231"/>
      <c r="D95" s="23" t="s">
        <v>42</v>
      </c>
      <c r="E95" s="23" t="s">
        <v>35</v>
      </c>
      <c r="F95" s="24" t="s">
        <v>43</v>
      </c>
    </row>
    <row r="96" spans="1:6" ht="26.25" customHeight="1">
      <c r="A96" s="218"/>
      <c r="B96" s="232" t="s">
        <v>330</v>
      </c>
      <c r="C96" s="233" t="s">
        <v>331</v>
      </c>
      <c r="D96" s="235">
        <v>1750000</v>
      </c>
      <c r="E96" s="235">
        <v>1540000</v>
      </c>
      <c r="F96" s="237">
        <f>E96/D96</f>
        <v>0.88</v>
      </c>
    </row>
    <row r="97" spans="1:6" ht="26.25" customHeight="1">
      <c r="A97" s="218"/>
      <c r="B97" s="232"/>
      <c r="C97" s="234"/>
      <c r="D97" s="236"/>
      <c r="E97" s="236"/>
      <c r="F97" s="237"/>
    </row>
    <row r="98" spans="1:6" ht="26.25" customHeight="1">
      <c r="A98" s="218" t="s">
        <v>36</v>
      </c>
      <c r="B98" s="174" t="s">
        <v>37</v>
      </c>
      <c r="C98" s="174" t="s">
        <v>47</v>
      </c>
      <c r="D98" s="220" t="s">
        <v>38</v>
      </c>
      <c r="E98" s="220"/>
      <c r="F98" s="221"/>
    </row>
    <row r="99" spans="1:6" ht="26.25" customHeight="1">
      <c r="A99" s="219"/>
      <c r="B99" s="128" t="s">
        <v>271</v>
      </c>
      <c r="C99" s="128" t="s">
        <v>329</v>
      </c>
      <c r="D99" s="222" t="s">
        <v>270</v>
      </c>
      <c r="E99" s="223"/>
      <c r="F99" s="224"/>
    </row>
    <row r="100" spans="1:6" ht="26.25" customHeight="1">
      <c r="A100" s="171" t="s">
        <v>46</v>
      </c>
      <c r="B100" s="225" t="s">
        <v>110</v>
      </c>
      <c r="C100" s="225"/>
      <c r="D100" s="226"/>
      <c r="E100" s="226"/>
      <c r="F100" s="227"/>
    </row>
    <row r="101" spans="1:6" ht="26.25" customHeight="1">
      <c r="A101" s="171" t="s">
        <v>44</v>
      </c>
      <c r="B101" s="226" t="s">
        <v>311</v>
      </c>
      <c r="C101" s="226"/>
      <c r="D101" s="226"/>
      <c r="E101" s="226"/>
      <c r="F101" s="227"/>
    </row>
    <row r="102" spans="1:6" ht="26.25" customHeight="1" thickBot="1">
      <c r="A102" s="21" t="s">
        <v>39</v>
      </c>
      <c r="B102" s="216"/>
      <c r="C102" s="216"/>
      <c r="D102" s="216"/>
      <c r="E102" s="216"/>
      <c r="F102" s="217"/>
    </row>
    <row r="103" spans="1:6" ht="26.25" customHeight="1" thickTop="1">
      <c r="A103" s="19" t="s">
        <v>32</v>
      </c>
      <c r="B103" s="228" t="s">
        <v>332</v>
      </c>
      <c r="C103" s="228"/>
      <c r="D103" s="228"/>
      <c r="E103" s="228"/>
      <c r="F103" s="229"/>
    </row>
    <row r="104" spans="1:6" ht="26.25" customHeight="1">
      <c r="A104" s="218" t="s">
        <v>40</v>
      </c>
      <c r="B104" s="220" t="s">
        <v>33</v>
      </c>
      <c r="C104" s="230" t="s">
        <v>100</v>
      </c>
      <c r="D104" s="172" t="s">
        <v>41</v>
      </c>
      <c r="E104" s="172" t="s">
        <v>34</v>
      </c>
      <c r="F104" s="173" t="s">
        <v>45</v>
      </c>
    </row>
    <row r="105" spans="1:6" ht="26.25" customHeight="1">
      <c r="A105" s="218"/>
      <c r="B105" s="220"/>
      <c r="C105" s="231"/>
      <c r="D105" s="23" t="s">
        <v>42</v>
      </c>
      <c r="E105" s="23" t="s">
        <v>35</v>
      </c>
      <c r="F105" s="24" t="s">
        <v>43</v>
      </c>
    </row>
    <row r="106" spans="1:6" ht="26.25" customHeight="1">
      <c r="A106" s="218"/>
      <c r="B106" s="232" t="s">
        <v>333</v>
      </c>
      <c r="C106" s="233" t="s">
        <v>331</v>
      </c>
      <c r="D106" s="235">
        <v>1800000</v>
      </c>
      <c r="E106" s="235">
        <v>1760000</v>
      </c>
      <c r="F106" s="237">
        <f>E106/D106</f>
        <v>0.97777777777777775</v>
      </c>
    </row>
    <row r="107" spans="1:6" ht="26.25" customHeight="1">
      <c r="A107" s="218"/>
      <c r="B107" s="232"/>
      <c r="C107" s="234"/>
      <c r="D107" s="236"/>
      <c r="E107" s="236"/>
      <c r="F107" s="237"/>
    </row>
    <row r="108" spans="1:6" ht="26.25" customHeight="1">
      <c r="A108" s="218" t="s">
        <v>36</v>
      </c>
      <c r="B108" s="174" t="s">
        <v>37</v>
      </c>
      <c r="C108" s="174" t="s">
        <v>47</v>
      </c>
      <c r="D108" s="220" t="s">
        <v>38</v>
      </c>
      <c r="E108" s="220"/>
      <c r="F108" s="221"/>
    </row>
    <row r="109" spans="1:6" ht="26.25" customHeight="1">
      <c r="A109" s="219"/>
      <c r="B109" s="128" t="s">
        <v>276</v>
      </c>
      <c r="C109" s="128" t="s">
        <v>328</v>
      </c>
      <c r="D109" s="222" t="s">
        <v>334</v>
      </c>
      <c r="E109" s="223"/>
      <c r="F109" s="224"/>
    </row>
    <row r="110" spans="1:6" ht="26.25" customHeight="1">
      <c r="A110" s="171" t="s">
        <v>46</v>
      </c>
      <c r="B110" s="225" t="s">
        <v>110</v>
      </c>
      <c r="C110" s="225"/>
      <c r="D110" s="226"/>
      <c r="E110" s="226"/>
      <c r="F110" s="227"/>
    </row>
    <row r="111" spans="1:6" ht="26.25" customHeight="1">
      <c r="A111" s="171" t="s">
        <v>44</v>
      </c>
      <c r="B111" s="226" t="s">
        <v>311</v>
      </c>
      <c r="C111" s="226"/>
      <c r="D111" s="226"/>
      <c r="E111" s="226"/>
      <c r="F111" s="227"/>
    </row>
    <row r="112" spans="1:6" ht="26.25" customHeight="1" thickBot="1">
      <c r="A112" s="21" t="s">
        <v>39</v>
      </c>
      <c r="B112" s="216"/>
      <c r="C112" s="216"/>
      <c r="D112" s="216"/>
      <c r="E112" s="216"/>
      <c r="F112" s="217"/>
    </row>
    <row r="113" spans="1:6" ht="26.25" customHeight="1" thickTop="1">
      <c r="A113" s="19" t="s">
        <v>32</v>
      </c>
      <c r="B113" s="228" t="s">
        <v>279</v>
      </c>
      <c r="C113" s="228"/>
      <c r="D113" s="228"/>
      <c r="E113" s="228"/>
      <c r="F113" s="229"/>
    </row>
    <row r="114" spans="1:6" ht="26.25" customHeight="1">
      <c r="A114" s="218" t="s">
        <v>40</v>
      </c>
      <c r="B114" s="220" t="s">
        <v>33</v>
      </c>
      <c r="C114" s="230" t="s">
        <v>100</v>
      </c>
      <c r="D114" s="172" t="s">
        <v>41</v>
      </c>
      <c r="E114" s="172" t="s">
        <v>34</v>
      </c>
      <c r="F114" s="173" t="s">
        <v>45</v>
      </c>
    </row>
    <row r="115" spans="1:6" ht="26.25" customHeight="1">
      <c r="A115" s="218"/>
      <c r="B115" s="220"/>
      <c r="C115" s="231"/>
      <c r="D115" s="23" t="s">
        <v>42</v>
      </c>
      <c r="E115" s="23" t="s">
        <v>35</v>
      </c>
      <c r="F115" s="24" t="s">
        <v>43</v>
      </c>
    </row>
    <row r="116" spans="1:6" ht="26.25" customHeight="1">
      <c r="A116" s="218"/>
      <c r="B116" s="232" t="s">
        <v>280</v>
      </c>
      <c r="C116" s="233" t="s">
        <v>335</v>
      </c>
      <c r="D116" s="235">
        <v>1600000</v>
      </c>
      <c r="E116" s="235">
        <v>1500000</v>
      </c>
      <c r="F116" s="237">
        <f>E116/D116</f>
        <v>0.9375</v>
      </c>
    </row>
    <row r="117" spans="1:6" ht="26.25" customHeight="1">
      <c r="A117" s="218"/>
      <c r="B117" s="232"/>
      <c r="C117" s="234"/>
      <c r="D117" s="236"/>
      <c r="E117" s="236"/>
      <c r="F117" s="237"/>
    </row>
    <row r="118" spans="1:6" ht="26.25" customHeight="1">
      <c r="A118" s="218" t="s">
        <v>36</v>
      </c>
      <c r="B118" s="174" t="s">
        <v>37</v>
      </c>
      <c r="C118" s="174" t="s">
        <v>47</v>
      </c>
      <c r="D118" s="220" t="s">
        <v>38</v>
      </c>
      <c r="E118" s="220"/>
      <c r="F118" s="221"/>
    </row>
    <row r="119" spans="1:6" ht="26.25" customHeight="1">
      <c r="A119" s="219"/>
      <c r="B119" s="128" t="s">
        <v>282</v>
      </c>
      <c r="C119" s="128" t="s">
        <v>336</v>
      </c>
      <c r="D119" s="222" t="s">
        <v>281</v>
      </c>
      <c r="E119" s="223"/>
      <c r="F119" s="224"/>
    </row>
    <row r="120" spans="1:6" ht="26.25" customHeight="1">
      <c r="A120" s="171" t="s">
        <v>46</v>
      </c>
      <c r="B120" s="225" t="s">
        <v>110</v>
      </c>
      <c r="C120" s="225"/>
      <c r="D120" s="226"/>
      <c r="E120" s="226"/>
      <c r="F120" s="227"/>
    </row>
    <row r="121" spans="1:6" ht="26.25" customHeight="1">
      <c r="A121" s="171" t="s">
        <v>44</v>
      </c>
      <c r="B121" s="226" t="s">
        <v>311</v>
      </c>
      <c r="C121" s="226"/>
      <c r="D121" s="226"/>
      <c r="E121" s="226"/>
      <c r="F121" s="227"/>
    </row>
    <row r="122" spans="1:6" ht="26.25" customHeight="1" thickBot="1">
      <c r="A122" s="21" t="s">
        <v>39</v>
      </c>
      <c r="B122" s="216"/>
      <c r="C122" s="216"/>
      <c r="D122" s="216"/>
      <c r="E122" s="216"/>
      <c r="F122" s="217"/>
    </row>
    <row r="123" spans="1:6" ht="26.25" customHeight="1" thickTop="1">
      <c r="A123" s="19" t="s">
        <v>32</v>
      </c>
      <c r="B123" s="228" t="s">
        <v>284</v>
      </c>
      <c r="C123" s="228"/>
      <c r="D123" s="228"/>
      <c r="E123" s="228"/>
      <c r="F123" s="229"/>
    </row>
    <row r="124" spans="1:6" ht="26.25" customHeight="1">
      <c r="A124" s="218" t="s">
        <v>40</v>
      </c>
      <c r="B124" s="220" t="s">
        <v>33</v>
      </c>
      <c r="C124" s="230" t="s">
        <v>100</v>
      </c>
      <c r="D124" s="172" t="s">
        <v>41</v>
      </c>
      <c r="E124" s="172" t="s">
        <v>34</v>
      </c>
      <c r="F124" s="173" t="s">
        <v>45</v>
      </c>
    </row>
    <row r="125" spans="1:6" ht="26.25" customHeight="1">
      <c r="A125" s="218"/>
      <c r="B125" s="220"/>
      <c r="C125" s="231"/>
      <c r="D125" s="23" t="s">
        <v>42</v>
      </c>
      <c r="E125" s="23" t="s">
        <v>35</v>
      </c>
      <c r="F125" s="24" t="s">
        <v>43</v>
      </c>
    </row>
    <row r="126" spans="1:6" ht="26.25" customHeight="1">
      <c r="A126" s="218"/>
      <c r="B126" s="232" t="s">
        <v>286</v>
      </c>
      <c r="C126" s="233" t="s">
        <v>337</v>
      </c>
      <c r="D126" s="235">
        <v>18000000</v>
      </c>
      <c r="E126" s="235">
        <v>17133600</v>
      </c>
      <c r="F126" s="237">
        <f>E126/D126</f>
        <v>0.95186666666666664</v>
      </c>
    </row>
    <row r="127" spans="1:6" ht="26.25" customHeight="1">
      <c r="A127" s="218"/>
      <c r="B127" s="232"/>
      <c r="C127" s="234"/>
      <c r="D127" s="236"/>
      <c r="E127" s="236"/>
      <c r="F127" s="237"/>
    </row>
    <row r="128" spans="1:6" ht="26.25" customHeight="1">
      <c r="A128" s="218" t="s">
        <v>36</v>
      </c>
      <c r="B128" s="174" t="s">
        <v>37</v>
      </c>
      <c r="C128" s="174" t="s">
        <v>47</v>
      </c>
      <c r="D128" s="220" t="s">
        <v>38</v>
      </c>
      <c r="E128" s="220"/>
      <c r="F128" s="221"/>
    </row>
    <row r="129" spans="1:6" ht="26.25" customHeight="1">
      <c r="A129" s="219"/>
      <c r="B129" s="128" t="s">
        <v>338</v>
      </c>
      <c r="C129" s="128" t="s">
        <v>339</v>
      </c>
      <c r="D129" s="222" t="s">
        <v>287</v>
      </c>
      <c r="E129" s="223"/>
      <c r="F129" s="224"/>
    </row>
    <row r="130" spans="1:6" ht="26.25" customHeight="1">
      <c r="A130" s="171" t="s">
        <v>46</v>
      </c>
      <c r="B130" s="225" t="s">
        <v>110</v>
      </c>
      <c r="C130" s="225"/>
      <c r="D130" s="226"/>
      <c r="E130" s="226"/>
      <c r="F130" s="227"/>
    </row>
    <row r="131" spans="1:6" ht="26.25" customHeight="1">
      <c r="A131" s="171" t="s">
        <v>44</v>
      </c>
      <c r="B131" s="226" t="s">
        <v>113</v>
      </c>
      <c r="C131" s="226"/>
      <c r="D131" s="226"/>
      <c r="E131" s="226"/>
      <c r="F131" s="227"/>
    </row>
    <row r="132" spans="1:6" ht="26.25" customHeight="1" thickBot="1">
      <c r="A132" s="21" t="s">
        <v>39</v>
      </c>
      <c r="B132" s="216"/>
      <c r="C132" s="216"/>
      <c r="D132" s="216"/>
      <c r="E132" s="216"/>
      <c r="F132" s="217"/>
    </row>
    <row r="133" spans="1:6" ht="14.25" thickTop="1"/>
  </sheetData>
  <mergeCells count="196">
    <mergeCell ref="B42:F42"/>
    <mergeCell ref="A38:A39"/>
    <mergeCell ref="D38:F38"/>
    <mergeCell ref="D39:F39"/>
    <mergeCell ref="B40:F40"/>
    <mergeCell ref="B41:F41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132:F132"/>
    <mergeCell ref="A128:A129"/>
    <mergeCell ref="D128:F128"/>
    <mergeCell ref="D129:F129"/>
    <mergeCell ref="B130:F130"/>
    <mergeCell ref="B131:F13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2016-11-03T01:28:32Z</cp:lastPrinted>
  <dcterms:created xsi:type="dcterms:W3CDTF">2014-01-20T06:24:27Z</dcterms:created>
  <dcterms:modified xsi:type="dcterms:W3CDTF">2019-12-30T10:34:57Z</dcterms:modified>
</cp:coreProperties>
</file>