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용역발주계획!$A$3:$L$3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F66" i="9" l="1"/>
  <c r="F56" i="9"/>
  <c r="F46" i="9"/>
  <c r="F36" i="9"/>
  <c r="F26" i="9"/>
  <c r="F16" i="9"/>
  <c r="F6" i="9"/>
  <c r="H22" i="4"/>
  <c r="H21" i="4"/>
  <c r="H20" i="4"/>
  <c r="H19" i="4"/>
  <c r="H18" i="4"/>
  <c r="H17" i="4"/>
  <c r="H16" i="4"/>
  <c r="H15" i="4"/>
  <c r="H14" i="4"/>
  <c r="P13" i="4"/>
  <c r="H13" i="4"/>
  <c r="M13" i="4" s="1"/>
  <c r="H12" i="4"/>
  <c r="H11" i="4"/>
  <c r="H10" i="4"/>
  <c r="H9" i="4"/>
  <c r="H8" i="4"/>
  <c r="H7" i="4"/>
  <c r="H6" i="4"/>
  <c r="H5" i="4"/>
  <c r="H4" i="4"/>
  <c r="F9" i="6" l="1"/>
  <c r="H9" i="6" s="1"/>
  <c r="F10" i="6"/>
  <c r="H10" i="6"/>
  <c r="F11" i="6"/>
  <c r="H11" i="6" s="1"/>
  <c r="F12" i="6"/>
  <c r="H12" i="6"/>
  <c r="F13" i="6"/>
  <c r="H13" i="6"/>
  <c r="K14" i="6" l="1"/>
  <c r="H23" i="6" l="1"/>
  <c r="H24" i="6"/>
  <c r="K24" i="6" s="1"/>
  <c r="H25" i="6"/>
  <c r="H26" i="6"/>
  <c r="K26" i="6" s="1"/>
  <c r="H27" i="6"/>
  <c r="K27" i="6" s="1"/>
  <c r="H28" i="6"/>
  <c r="K28" i="6" s="1"/>
  <c r="H29" i="6"/>
  <c r="K29" i="6" s="1"/>
  <c r="K23" i="6"/>
  <c r="K25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13" i="6"/>
  <c r="K12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K9" i="6"/>
  <c r="K10" i="6"/>
  <c r="K11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<sst xmlns="http://schemas.openxmlformats.org/spreadsheetml/2006/main" count="2512" uniqueCount="642">
  <si>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</si>
  <si>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</si>
  <si>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</si>
  <si>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</si>
  <si>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</si>
  <si>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</si>
  <si>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</si>
  <si>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</si>
  <si>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</si>
  <si>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</si>
  <si>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</si>
  <si>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</si>
  <si>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</si>
  <si>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</si>
  <si>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</si>
  <si>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</si>
  <si>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</si>
  <si>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</si>
  <si>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</si>
  <si>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</si>
  <si>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</si>
  <si>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</si>
  <si>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</si>
  <si>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</si>
  <si>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</si>
  <si>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</si>
  <si>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</si>
  <si>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</si>
  <si>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</si>
  <si>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</si>
  <si>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</si>
  <si>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</si>
  <si>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</si>
  <si>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</si>
  <si>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</si>
  <si>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</si>
  <si>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</si>
  <si>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</si>
  <si>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</si>
  <si>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</si>
  <si>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</si>
  <si>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</si>
  <si>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</si>
  <si>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</si>
  <si>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</si>
  <si>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</si>
  <si>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</si>
  <si>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</si>
  <si>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</si>
  <si>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</si>
  <si>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</si>
  <si>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</si>
  <si>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</si>
  <si>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</si>
  <si>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</si>
  <si>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</si>
  <si>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</si>
  <si>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</si>
  <si>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</si>
  <si>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</si>
  <si>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</si>
  <si>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</si>
  <si>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</si>
  <si>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</si>
  <si>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</si>
  <si>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</si>
  <si>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</si>
  <si>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</si>
  <si>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</si>
  <si>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</si>
  <si>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</si>
  <si>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</si>
  <si>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</si>
  <si>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</si>
  <si>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</si>
  <si>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</si>
  <si>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</si>
  <si>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</si>
  <si>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</si>
  <si>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</si>
  <si>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</si>
  <si>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</si>
  <si>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</si>
  <si>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</si>
  <si>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</si>
  <si>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</si>
  <si>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</si>
  <si>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</si>
  <si>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</si>
  <si>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</si>
  <si>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</si>
  <si>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</si>
  <si>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</si>
  <si>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</si>
  <si>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</si>
  <si>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㈜케이티</t>
  </si>
  <si>
    <t>경기남부법률사무소</t>
  </si>
  <si>
    <t>㈜삼성통운</t>
  </si>
  <si>
    <t>청소년 온라인 활동 디지털 플랫폼 구축</t>
  </si>
  <si>
    <t>㈜혁산정보시스템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</si>
  <si>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</si>
  <si>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(2021.09.30.)</t>
    <phoneticPr fontId="2" type="noConversion"/>
  </si>
  <si>
    <t>경영지원팀</t>
  </si>
  <si>
    <t>전략경영본부 업무용 전용차량 임차(대표이사)</t>
  </si>
  <si>
    <t>수의총액</t>
  </si>
  <si>
    <t>주식회사 미소아이티</t>
  </si>
  <si>
    <t>정보시스템 통합유지관리(2차수)</t>
  </si>
  <si>
    <t>2022년 법률자문계약</t>
  </si>
  <si>
    <t>2022년 세무자문용역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</si>
  <si>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</si>
  <si>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</si>
  <si>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</si>
  <si>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</si>
  <si>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</si>
  <si>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진일회계법인</t>
  </si>
  <si>
    <t>매월</t>
    <phoneticPr fontId="2" type="noConversion"/>
  </si>
  <si>
    <t>발주부서</t>
    <phoneticPr fontId="2" type="noConversion"/>
  </si>
  <si>
    <t>경영지원팀</t>
    <phoneticPr fontId="2" type="noConversion"/>
  </si>
  <si>
    <t>완료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</si>
  <si>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</si>
  <si>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</si>
  <si>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</si>
  <si>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</si>
  <si>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</si>
  <si>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</si>
  <si>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</si>
  <si>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</si>
  <si>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언론 보도자료 분석 위탁용역</t>
    <phoneticPr fontId="18" type="noConversion"/>
  </si>
  <si>
    <t>주식회사 오르덴</t>
    <phoneticPr fontId="18" type="noConversion"/>
  </si>
  <si>
    <t>대외협력팀</t>
    <phoneticPr fontId="2" type="noConversion"/>
  </si>
  <si>
    <t>용역</t>
  </si>
  <si>
    <t>전략경영본부</t>
  </si>
  <si>
    <t>- 해당사항 없음 -</t>
    <phoneticPr fontId="2" type="noConversion"/>
  </si>
  <si>
    <t>계약부서(감독원)</t>
    <phoneticPr fontId="2" type="noConversion"/>
  </si>
  <si>
    <t>수의계약사유</t>
    <phoneticPr fontId="2" type="noConversion"/>
  </si>
  <si>
    <t>(2022. 8. 31. 기준 / 단위 : 원)</t>
    <phoneticPr fontId="2" type="noConversion"/>
  </si>
  <si>
    <t>수의(1인)</t>
    <phoneticPr fontId="18" type="noConversion"/>
  </si>
  <si>
    <t>전략경영본부 경영지원팀</t>
    <phoneticPr fontId="2" type="noConversion"/>
  </si>
  <si>
    <t>박인경</t>
    <phoneticPr fontId="2" type="noConversion"/>
  </si>
  <si>
    <t>본부</t>
    <phoneticPr fontId="2" type="noConversion"/>
  </si>
  <si>
    <t>2022년</t>
    <phoneticPr fontId="2" type="noConversion"/>
  </si>
  <si>
    <t>수의총액</t>
    <phoneticPr fontId="2" type="noConversion"/>
  </si>
  <si>
    <t>개</t>
    <phoneticPr fontId="2" type="noConversion"/>
  </si>
  <si>
    <t>전략경영본부 대외협력팀</t>
    <phoneticPr fontId="2" type="noConversion"/>
  </si>
  <si>
    <t>전략경영본부 청년정책팀</t>
    <phoneticPr fontId="2" type="noConversion"/>
  </si>
  <si>
    <t>본부</t>
    <phoneticPr fontId="2" type="noConversion"/>
  </si>
  <si>
    <t>김보희</t>
    <phoneticPr fontId="2" type="noConversion"/>
  </si>
  <si>
    <t>031-729-9042</t>
    <phoneticPr fontId="2" type="noConversion"/>
  </si>
  <si>
    <t>전략경영본부 청년교류팀</t>
    <phoneticPr fontId="2" type="noConversion"/>
  </si>
  <si>
    <t>박지윤</t>
    <phoneticPr fontId="2" type="noConversion"/>
  </si>
  <si>
    <t>031-729-9044</t>
    <phoneticPr fontId="2" type="noConversion"/>
  </si>
  <si>
    <t>수의총액</t>
    <phoneticPr fontId="2" type="noConversion"/>
  </si>
  <si>
    <t>-</t>
    <phoneticPr fontId="2" type="noConversion"/>
  </si>
  <si>
    <t>ea</t>
    <phoneticPr fontId="2" type="noConversion"/>
  </si>
  <si>
    <t>031-729-9056</t>
    <phoneticPr fontId="2" type="noConversion"/>
  </si>
  <si>
    <t>전혜진</t>
    <phoneticPr fontId="2" type="noConversion"/>
  </si>
  <si>
    <t>청소년사업본부 사업지원실</t>
    <phoneticPr fontId="2" type="noConversion"/>
  </si>
  <si>
    <t>031-729-9075</t>
    <phoneticPr fontId="2" type="noConversion"/>
  </si>
  <si>
    <t>부</t>
    <phoneticPr fontId="2" type="noConversion"/>
  </si>
  <si>
    <t>한지현</t>
    <phoneticPr fontId="2" type="noConversion"/>
  </si>
  <si>
    <t>031-729-9031</t>
    <phoneticPr fontId="2" type="noConversion"/>
  </si>
  <si>
    <t>2022년</t>
    <phoneticPr fontId="2" type="noConversion"/>
  </si>
  <si>
    <t>수의총액</t>
    <phoneticPr fontId="2" type="noConversion"/>
  </si>
  <si>
    <t>박지윤</t>
    <phoneticPr fontId="2" type="noConversion"/>
  </si>
  <si>
    <t>031-729-9044</t>
    <phoneticPr fontId="2" type="noConversion"/>
  </si>
  <si>
    <t>031-729-9064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</si>
  <si>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</si>
  <si>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</si>
  <si>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</si>
  <si>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수의단가</t>
    <phoneticPr fontId="2" type="noConversion"/>
  </si>
  <si>
    <t>031-729-9062</t>
    <phoneticPr fontId="2" type="noConversion"/>
  </si>
  <si>
    <t>본부</t>
    <phoneticPr fontId="2" type="noConversion"/>
  </si>
  <si>
    <t>전략경영본부 인력개발팀</t>
    <phoneticPr fontId="2" type="noConversion"/>
  </si>
  <si>
    <t>031-729-9064</t>
    <phoneticPr fontId="2" type="noConversion"/>
  </si>
  <si>
    <t>정책제안식 행사에 따른 용역 건의</t>
    <phoneticPr fontId="2" type="noConversion"/>
  </si>
  <si>
    <t>이성희</t>
    <phoneticPr fontId="2" type="noConversion"/>
  </si>
  <si>
    <t>729-9022</t>
    <phoneticPr fontId="2" type="noConversion"/>
  </si>
  <si>
    <t>성남청소년균형동반협의체 홍보 영상제작 건의</t>
    <phoneticPr fontId="2" type="noConversion"/>
  </si>
  <si>
    <t>이성희</t>
    <phoneticPr fontId="2" type="noConversion"/>
  </si>
  <si>
    <t>통계분석 패키지 소프트웨어 임대 계약 건의</t>
    <phoneticPr fontId="2" type="noConversion"/>
  </si>
  <si>
    <t>1set</t>
    <phoneticPr fontId="2" type="noConversion"/>
  </si>
  <si>
    <t>set</t>
    <phoneticPr fontId="2" type="noConversion"/>
  </si>
  <si>
    <t>한지현</t>
    <phoneticPr fontId="2" type="noConversion"/>
  </si>
  <si>
    <t>2022. 청소년-청년 정책 및 사업 홍보</t>
    <phoneticPr fontId="2" type="noConversion"/>
  </si>
  <si>
    <t>일체형 보조배터리</t>
    <phoneticPr fontId="2" type="noConversion"/>
  </si>
  <si>
    <t>개</t>
    <phoneticPr fontId="2" type="noConversion"/>
  </si>
  <si>
    <t>전략경엉본부 청년교류팀</t>
    <phoneticPr fontId="2" type="noConversion"/>
  </si>
  <si>
    <t>청년이봄 브랜드 사업 사인물 제작</t>
    <phoneticPr fontId="2" type="noConversion"/>
  </si>
  <si>
    <t>수의총액</t>
    <phoneticPr fontId="2" type="noConversion"/>
  </si>
  <si>
    <t>800mm*1,800mm*5mm(가로*세포*폭)</t>
    <phoneticPr fontId="2" type="noConversion"/>
  </si>
  <si>
    <t>강건욱</t>
    <phoneticPr fontId="2" type="noConversion"/>
  </si>
  <si>
    <t>031-729-9040</t>
    <phoneticPr fontId="2" type="noConversion"/>
  </si>
  <si>
    <t>청년이봄 브랜드 사업 홍보물 제작</t>
    <phoneticPr fontId="2" type="noConversion"/>
  </si>
  <si>
    <t>25절</t>
    <phoneticPr fontId="2" type="noConversion"/>
  </si>
  <si>
    <t>개</t>
    <phoneticPr fontId="2" type="noConversion"/>
  </si>
  <si>
    <t>강건욱</t>
    <phoneticPr fontId="2" type="noConversion"/>
  </si>
  <si>
    <t>2022년 성남청년 프리인턴십 네트워킹데이 행사 운영</t>
    <phoneticPr fontId="2" type="noConversion"/>
  </si>
  <si>
    <t>2022년 성남 청년인포보고서 제작</t>
    <phoneticPr fontId="2" type="noConversion"/>
  </si>
  <si>
    <t>전략경영본부 청년정책실</t>
    <phoneticPr fontId="2" type="noConversion"/>
  </si>
  <si>
    <t>031-729-9031</t>
    <phoneticPr fontId="2" type="noConversion"/>
  </si>
  <si>
    <t>2022. 청소년-청년 정책 및 사업 홍보 청년사업 영상제작</t>
    <phoneticPr fontId="2" type="noConversion"/>
  </si>
  <si>
    <t>EMS(정보시스템 통합 관제) 시스템 소프트웨어 구입</t>
    <phoneticPr fontId="2" type="noConversion"/>
  </si>
  <si>
    <t>그래픽 편집 프로그램 구입</t>
    <phoneticPr fontId="2" type="noConversion"/>
  </si>
  <si>
    <t>2022년</t>
    <phoneticPr fontId="2" type="noConversion"/>
  </si>
  <si>
    <t>-</t>
    <phoneticPr fontId="2" type="noConversion"/>
  </si>
  <si>
    <t>조</t>
    <phoneticPr fontId="2" type="noConversion"/>
  </si>
  <si>
    <t>031-729-9056</t>
    <phoneticPr fontId="2" type="noConversion"/>
  </si>
  <si>
    <t>본부 인터넷망 사용 신청(2023년)</t>
    <phoneticPr fontId="2" type="noConversion"/>
  </si>
  <si>
    <t>본부 인터넷 전화 사용 신청(2023년)</t>
    <phoneticPr fontId="2" type="noConversion"/>
  </si>
  <si>
    <t>본부 서버 코로케이션(웹 방화벽) 신청(2023년)</t>
    <phoneticPr fontId="2" type="noConversion"/>
  </si>
  <si>
    <t>정보시스템 통합 유지관리 용역사업용 인터넷망 사용 신청(2023년)</t>
    <phoneticPr fontId="2" type="noConversion"/>
  </si>
  <si>
    <t>재해복구 시스템 구성용 인터넷망 사용 신청(2023년)</t>
    <phoneticPr fontId="2" type="noConversion"/>
  </si>
  <si>
    <t>2023년 업무용 복합기 임차</t>
    <phoneticPr fontId="2" type="noConversion"/>
  </si>
  <si>
    <t>2023년 실시간 통합 설문조사 플랫폼 서비스 신청</t>
    <phoneticPr fontId="2" type="noConversion"/>
  </si>
  <si>
    <t>2023년 웹 메일 호스팅 운영</t>
    <phoneticPr fontId="2" type="noConversion"/>
  </si>
  <si>
    <t>이승현</t>
    <phoneticPr fontId="2" type="noConversion"/>
  </si>
  <si>
    <t>청소년 정책실현을 위한 지속가능 경영전략 수립 연구보고서 제작</t>
    <phoneticPr fontId="2" type="noConversion"/>
  </si>
  <si>
    <t>B5</t>
    <phoneticPr fontId="2" type="noConversion"/>
  </si>
  <si>
    <t>전략경영본부 기획조정팀</t>
    <phoneticPr fontId="2" type="noConversion"/>
  </si>
  <si>
    <t>729-9015</t>
    <phoneticPr fontId="2" type="noConversion"/>
  </si>
  <si>
    <t>2023년 노무자문 연간 계약</t>
    <phoneticPr fontId="2" type="noConversion"/>
  </si>
  <si>
    <t>개인성과평가 운영 위탁용역</t>
    <phoneticPr fontId="2" type="noConversion"/>
  </si>
  <si>
    <t>정현섭</t>
    <phoneticPr fontId="2" type="noConversion"/>
  </si>
  <si>
    <t>031-729-9063</t>
    <phoneticPr fontId="2" type="noConversion"/>
  </si>
  <si>
    <t>12월</t>
    <phoneticPr fontId="2" type="noConversion"/>
  </si>
  <si>
    <t>가족친화 직원대상 문화활동(영화관람) 대관 용역</t>
    <phoneticPr fontId="2" type="noConversion"/>
  </si>
  <si>
    <t>김다정</t>
    <phoneticPr fontId="2" type="noConversion"/>
  </si>
  <si>
    <t>2023년 노무자문 연간 계약</t>
    <phoneticPr fontId="2" type="noConversion"/>
  </si>
  <si>
    <t>전략경영본부 인력개발팀</t>
    <phoneticPr fontId="2" type="noConversion"/>
  </si>
  <si>
    <t>박인경</t>
    <phoneticPr fontId="2" type="noConversion"/>
  </si>
  <si>
    <t>개인성과평가 운영 위탁용역</t>
    <phoneticPr fontId="2" type="noConversion"/>
  </si>
  <si>
    <t>정현섭</t>
    <phoneticPr fontId="2" type="noConversion"/>
  </si>
  <si>
    <t>031-729-9063</t>
    <phoneticPr fontId="2" type="noConversion"/>
  </si>
  <si>
    <t>12월</t>
    <phoneticPr fontId="2" type="noConversion"/>
  </si>
  <si>
    <t>가족친화 직원대상 문화활동(영화관람) 대관 용역</t>
    <phoneticPr fontId="2" type="noConversion"/>
  </si>
  <si>
    <t>김다정</t>
    <phoneticPr fontId="2" type="noConversion"/>
  </si>
  <si>
    <t>031-729-9062</t>
    <phoneticPr fontId="2" type="noConversion"/>
  </si>
  <si>
    <t>제한총액(협상)</t>
  </si>
  <si>
    <t>-</t>
  </si>
  <si>
    <t>2023년 중원청소년수련관 시설관리용역</t>
  </si>
  <si>
    <t>2023년 분당서현청소년수련관 시설관리용역</t>
  </si>
  <si>
    <t>2023년 분당정자청소년수련관 시설관리용역</t>
  </si>
  <si>
    <t>2023년 분당판교청소년수련관 시설관리용역</t>
  </si>
  <si>
    <t>2023년 분당야탑청소년수련관 시설관리용역</t>
  </si>
  <si>
    <t>2023년 은행동청소년문화의집 시설관리용역</t>
  </si>
  <si>
    <t xml:space="preserve">식품 즉석판매제조･가공업,식품제조·가공업,식품접객업(일반음식점영업),식품접객업(위탁급식업) </t>
  </si>
  <si>
    <t>분당서현청소년수련관 4차 산업 체험 랩 상상+ VR체험존 구축 재공고</t>
  </si>
  <si>
    <t>2022.12.13.</t>
  </si>
  <si>
    <t>유찰(단독응찰)</t>
  </si>
  <si>
    <t>㈜청호종합관리</t>
  </si>
  <si>
    <t>㈜대기산업</t>
  </si>
  <si>
    <t>대표자</t>
    <phoneticPr fontId="2" type="noConversion"/>
  </si>
  <si>
    <t>분당서현청소년수련관</t>
  </si>
  <si>
    <t>분당정자청소년수련관</t>
  </si>
  <si>
    <t>계약현황</t>
    <phoneticPr fontId="2" type="noConversion"/>
  </si>
  <si>
    <t>계약부서(감독원)</t>
    <phoneticPr fontId="2" type="noConversion"/>
  </si>
  <si>
    <t>수의(전자)</t>
  </si>
  <si>
    <t>지방계약법 시행령 제25조제1항제5호</t>
    <phoneticPr fontId="18" type="noConversion"/>
  </si>
  <si>
    <t>은행동청소년문화의집(박진규)</t>
  </si>
  <si>
    <t>물품</t>
  </si>
  <si>
    <t>조달</t>
  </si>
  <si>
    <t>서울지방조달청</t>
  </si>
  <si>
    <t>지방계약법 시행령 제80조</t>
    <phoneticPr fontId="18" type="noConversion"/>
  </si>
  <si>
    <t>서울특별시 강남구 봉은사로129-1</t>
  </si>
  <si>
    <t>분당정자청소년수련관(배영현)</t>
  </si>
  <si>
    <t>2023년도 근로자 정기교육 및 채용시교육(인터넷 원격)</t>
    <phoneticPr fontId="2" type="noConversion"/>
  </si>
  <si>
    <t>청소년사업본부 사업지원실</t>
    <phoneticPr fontId="2" type="noConversion"/>
  </si>
  <si>
    <t>남정희</t>
    <phoneticPr fontId="2" type="noConversion"/>
  </si>
  <si>
    <t>031-729-9076</t>
    <phoneticPr fontId="2" type="noConversion"/>
  </si>
  <si>
    <t>본부</t>
    <phoneticPr fontId="2" type="noConversion"/>
  </si>
  <si>
    <t>2023년도 안전관리 기술지도</t>
    <phoneticPr fontId="2" type="noConversion"/>
  </si>
  <si>
    <t>김일섭</t>
    <phoneticPr fontId="2" type="noConversion"/>
  </si>
  <si>
    <t>2023년 청소년방과후아카데미 등하원 차량지원 계약</t>
    <phoneticPr fontId="2" type="noConversion"/>
  </si>
  <si>
    <t>일반총액</t>
    <phoneticPr fontId="2" type="noConversion"/>
  </si>
  <si>
    <t>박태서</t>
    <phoneticPr fontId="2" type="noConversion"/>
  </si>
  <si>
    <t>031-729-9642</t>
    <phoneticPr fontId="2" type="noConversion"/>
  </si>
  <si>
    <t>판교</t>
    <phoneticPr fontId="2" type="noConversion"/>
  </si>
  <si>
    <t>2023년 청소년방과후아카데미 위탁급식 용역</t>
    <phoneticPr fontId="2" type="noConversion"/>
  </si>
  <si>
    <t>2023. 시설관리용역</t>
    <phoneticPr fontId="2" type="noConversion"/>
  </si>
  <si>
    <t>강규찬</t>
    <phoneticPr fontId="2" type="noConversion"/>
  </si>
  <si>
    <t>031-729-9614</t>
    <phoneticPr fontId="2" type="noConversion"/>
  </si>
  <si>
    <t>분당판교청소년수련관</t>
    <phoneticPr fontId="2" type="noConversion"/>
  </si>
  <si>
    <t>사 업 명</t>
    <phoneticPr fontId="18" type="noConversion"/>
  </si>
  <si>
    <t>온디자인주식회사</t>
    <phoneticPr fontId="18" type="noConversion"/>
  </si>
  <si>
    <t>필름번</t>
    <phoneticPr fontId="18" type="noConversion"/>
  </si>
  <si>
    <t>김태민</t>
    <phoneticPr fontId="18" type="noConversion"/>
  </si>
  <si>
    <t>공공미디어열림</t>
    <phoneticPr fontId="18" type="noConversion"/>
  </si>
  <si>
    <t>지방계약법 시행령 제26조제1항</t>
    <phoneticPr fontId="18" type="noConversion"/>
  </si>
  <si>
    <t>용역</t>
    <phoneticPr fontId="18" type="noConversion"/>
  </si>
  <si>
    <t>지방계약법 시행령 제26조제1항</t>
    <phoneticPr fontId="18" type="noConversion"/>
  </si>
  <si>
    <t>계약현황</t>
    <phoneticPr fontId="2" type="noConversion"/>
  </si>
  <si>
    <t>청년정책팀(김보희)</t>
    <phoneticPr fontId="18" type="noConversion"/>
  </si>
  <si>
    <t>대외협력팀(이성희)</t>
    <phoneticPr fontId="18" type="noConversion"/>
  </si>
  <si>
    <t>필름번</t>
    <phoneticPr fontId="18" type="noConversion"/>
  </si>
  <si>
    <t>2022. 청소년-청년 정책 및 사업 홍보 청년사업 영상제작</t>
    <phoneticPr fontId="18" type="noConversion"/>
  </si>
  <si>
    <t>성남청소년균형동반협의체 홍보 영상제작</t>
    <phoneticPr fontId="18" type="noConversion"/>
  </si>
  <si>
    <t>2022. 청소년-청년 정책 및 사업 홍보 물품 구입</t>
    <phoneticPr fontId="18" type="noConversion"/>
  </si>
  <si>
    <t>통계분석 패키지 소프트웨어 임대 계약</t>
    <phoneticPr fontId="18" type="noConversion"/>
  </si>
  <si>
    <t>2022년 청년인포보고서 제작</t>
    <phoneticPr fontId="18" type="noConversion"/>
  </si>
  <si>
    <t>그래픽 편집 프로그램 구입</t>
    <phoneticPr fontId="18" type="noConversion"/>
  </si>
  <si>
    <t>CAD 프로그램 구입</t>
    <phoneticPr fontId="18" type="noConversion"/>
  </si>
  <si>
    <t>역량기반 청소년활동 프로그램 분류와 분석 통한 청소년 핵심역량 강화 연구 보고서 제작</t>
    <phoneticPr fontId="18" type="noConversion"/>
  </si>
  <si>
    <t>성남시청소년균형동반협의체 자료집 제작</t>
    <phoneticPr fontId="18" type="noConversion"/>
  </si>
  <si>
    <t>2023년도 업무용 수첩 제작</t>
    <phoneticPr fontId="18" type="noConversion"/>
  </si>
  <si>
    <t>2023년 법률자문 연간계약</t>
    <phoneticPr fontId="18" type="noConversion"/>
  </si>
  <si>
    <t>청년이봄 브랜드사업 다이어리 구입</t>
    <phoneticPr fontId="18" type="noConversion"/>
  </si>
  <si>
    <t>2022년 성남청년 프리인턴십 네트워킹데이(12월)행사 운영</t>
    <phoneticPr fontId="18" type="noConversion"/>
  </si>
  <si>
    <t>재단 공간디자인 제작</t>
    <phoneticPr fontId="18" type="noConversion"/>
  </si>
  <si>
    <t>2022. 임직원 대상 가족친화 문화활동 대관료 지급</t>
    <phoneticPr fontId="18" type="noConversion"/>
  </si>
  <si>
    <t>2023년 시설물 위탁운영(렌탈)계약</t>
    <phoneticPr fontId="18" type="noConversion"/>
  </si>
  <si>
    <t>2023년 실시간 통합 설문조사 플랫폼 서비스 신청</t>
    <phoneticPr fontId="18" type="noConversion"/>
  </si>
  <si>
    <t>2023년 본부 인터넷망 사용 신청(3차)</t>
    <phoneticPr fontId="18" type="noConversion"/>
  </si>
  <si>
    <t>2023년 본부 인터넷 전화 사용 신청(3차)</t>
    <phoneticPr fontId="18" type="noConversion"/>
  </si>
  <si>
    <t>2023년 본부 서버 코로케이션(웹 방화벽) 신청(3차)</t>
    <phoneticPr fontId="18" type="noConversion"/>
  </si>
  <si>
    <t>2023년 정보시스템 통합 유지관리 용역사업용 인터넷망 사용 신청(3차)</t>
    <phoneticPr fontId="18" type="noConversion"/>
  </si>
  <si>
    <t>2023년 재해복구 시스템 구성용 인터넷망 사용 신청(3차)</t>
    <phoneticPr fontId="18" type="noConversion"/>
  </si>
  <si>
    <t>2023년 세무 자문 연간계약</t>
    <phoneticPr fontId="18" type="noConversion"/>
  </si>
  <si>
    <t>2023년 연간 노무 자문 계약</t>
    <phoneticPr fontId="18" type="noConversion"/>
  </si>
  <si>
    <t>2023년 웹 메일 호스팅 운영</t>
    <phoneticPr fontId="18" type="noConversion"/>
  </si>
  <si>
    <t>2023년 업무용 복합기 임차</t>
    <phoneticPr fontId="18" type="noConversion"/>
  </si>
  <si>
    <t>2023년도 안전관리 기술지도</t>
    <phoneticPr fontId="18" type="noConversion"/>
  </si>
  <si>
    <t>청년교류팀(박지윤)</t>
    <phoneticPr fontId="18" type="noConversion"/>
  </si>
  <si>
    <t>청년정책실(한지현)</t>
    <phoneticPr fontId="18" type="noConversion"/>
  </si>
  <si>
    <t>청년정책실(한지현)</t>
    <phoneticPr fontId="18" type="noConversion"/>
  </si>
  <si>
    <t>경영지원팀(전혜진)</t>
  </si>
  <si>
    <t>경영지원팀(전혜진)</t>
    <phoneticPr fontId="18" type="noConversion"/>
  </si>
  <si>
    <t>기획조정팀(이승현)</t>
    <phoneticPr fontId="18" type="noConversion"/>
  </si>
  <si>
    <t>대외협력팀(이성희)</t>
    <phoneticPr fontId="18" type="noConversion"/>
  </si>
  <si>
    <t>경영지원팀(강효묵)</t>
    <phoneticPr fontId="18" type="noConversion"/>
  </si>
  <si>
    <t>경영지원팀(강효묵)</t>
    <phoneticPr fontId="18" type="noConversion"/>
  </si>
  <si>
    <t>청년교류팀(강건욱)</t>
    <phoneticPr fontId="18" type="noConversion"/>
  </si>
  <si>
    <t>사업지원실(박수진)</t>
    <phoneticPr fontId="18" type="noConversion"/>
  </si>
  <si>
    <t>인력개발팀(김다정)</t>
    <phoneticPr fontId="18" type="noConversion"/>
  </si>
  <si>
    <t>경영지원팀(박준희)</t>
    <phoneticPr fontId="18" type="noConversion"/>
  </si>
  <si>
    <t>경영지원팀(전혜진)</t>
    <phoneticPr fontId="18" type="noConversion"/>
  </si>
  <si>
    <t>경영지원팀(전혜진)</t>
    <phoneticPr fontId="18" type="noConversion"/>
  </si>
  <si>
    <t>경영지원팀(김경애)</t>
    <phoneticPr fontId="18" type="noConversion"/>
  </si>
  <si>
    <t>인력개발팀(박인경)</t>
    <phoneticPr fontId="18" type="noConversion"/>
  </si>
  <si>
    <t>사업지원실(김일섭)</t>
    <phoneticPr fontId="18" type="noConversion"/>
  </si>
  <si>
    <t>2022.12.01.</t>
  </si>
  <si>
    <t>2022.12.01.</t>
    <phoneticPr fontId="18" type="noConversion"/>
  </si>
  <si>
    <t>2022.12.06.</t>
  </si>
  <si>
    <t>2022.12.06.</t>
    <phoneticPr fontId="18" type="noConversion"/>
  </si>
  <si>
    <t>2022.12.05.</t>
  </si>
  <si>
    <t>2022.12.05.</t>
    <phoneticPr fontId="18" type="noConversion"/>
  </si>
  <si>
    <t>2022.12.07.</t>
  </si>
  <si>
    <t>2022.12.07.</t>
    <phoneticPr fontId="18" type="noConversion"/>
  </si>
  <si>
    <t>2022.12.09.</t>
  </si>
  <si>
    <t>2022.12.09.</t>
    <phoneticPr fontId="18" type="noConversion"/>
  </si>
  <si>
    <t>2022.12.12.</t>
  </si>
  <si>
    <t>2022.12.12.</t>
    <phoneticPr fontId="18" type="noConversion"/>
  </si>
  <si>
    <t>2022.12.14.</t>
  </si>
  <si>
    <t>2022.12.14.</t>
    <phoneticPr fontId="18" type="noConversion"/>
  </si>
  <si>
    <t>2022.12.21.</t>
  </si>
  <si>
    <t>2022.12.21.</t>
    <phoneticPr fontId="18" type="noConversion"/>
  </si>
  <si>
    <t>2022.12.22.</t>
  </si>
  <si>
    <t>2022.12.22.</t>
    <phoneticPr fontId="18" type="noConversion"/>
  </si>
  <si>
    <t>2022.12.23.</t>
    <phoneticPr fontId="18" type="noConversion"/>
  </si>
  <si>
    <t>2022.12.28.</t>
    <phoneticPr fontId="18" type="noConversion"/>
  </si>
  <si>
    <t>2022.12.27.</t>
    <phoneticPr fontId="18" type="noConversion"/>
  </si>
  <si>
    <t>물품</t>
    <phoneticPr fontId="18" type="noConversion"/>
  </si>
  <si>
    <t>물품</t>
    <phoneticPr fontId="18" type="noConversion"/>
  </si>
  <si>
    <t>사업지원실(도주성)</t>
    <phoneticPr fontId="18" type="noConversion"/>
  </si>
  <si>
    <t>2022.12.01.~2022.12.16.</t>
  </si>
  <si>
    <t>2022.12.01.~2022.12.16.</t>
    <phoneticPr fontId="18" type="noConversion"/>
  </si>
  <si>
    <t>2022.12.16.</t>
    <phoneticPr fontId="18" type="noConversion"/>
  </si>
  <si>
    <t>김태민</t>
    <phoneticPr fontId="18" type="noConversion"/>
  </si>
  <si>
    <t>2022.12.06.~2022.12.16.</t>
  </si>
  <si>
    <t>2022.12.06.~2022.12.16.</t>
    <phoneticPr fontId="18" type="noConversion"/>
  </si>
  <si>
    <t>미디어랩도어</t>
    <phoneticPr fontId="18" type="noConversion"/>
  </si>
  <si>
    <t>2022.12.06.~2022.12.10.</t>
  </si>
  <si>
    <t>2022.12.06.~2022.12.10.</t>
    <phoneticPr fontId="18" type="noConversion"/>
  </si>
  <si>
    <t>2022.12.10.</t>
    <phoneticPr fontId="18" type="noConversion"/>
  </si>
  <si>
    <t>완다몰</t>
    <phoneticPr fontId="18" type="noConversion"/>
  </si>
  <si>
    <t>경기도 성남시 분당구 매화로 51, 로즈프라자 302-146</t>
  </si>
  <si>
    <t>경기도 성남시 수정구 논골로 35번길 15</t>
  </si>
  <si>
    <t>경기도 성남시 수정구 논골로 35번길 15</t>
    <phoneticPr fontId="18" type="noConversion"/>
  </si>
  <si>
    <t>경기도 성남시 분당구 매화로 51, 로즈프라자 302-146</t>
    <phoneticPr fontId="18" type="noConversion"/>
  </si>
  <si>
    <t>서울시 강남구 언주로620</t>
  </si>
  <si>
    <t>서울시 강남구 언주로620</t>
    <phoneticPr fontId="18" type="noConversion"/>
  </si>
  <si>
    <t>㈜데이타솔루션</t>
    <phoneticPr fontId="18" type="noConversion"/>
  </si>
  <si>
    <t>공공미디어열림</t>
    <phoneticPr fontId="18" type="noConversion"/>
  </si>
  <si>
    <t>경기도 성남시 수정구 성남대로 1182, 6층 623호</t>
  </si>
  <si>
    <t>경기도 성남시 수정구 성남대로 1182, 6층 623호</t>
    <phoneticPr fontId="18" type="noConversion"/>
  </si>
  <si>
    <t>주식회사 에쓰피케이</t>
    <phoneticPr fontId="18" type="noConversion"/>
  </si>
  <si>
    <t>서울시 강남구 학동로31길12-0 벤쳐캐슬빌딩 4층</t>
  </si>
  <si>
    <t>서울시 강남구 학동로31길12-0 벤쳐캐슬빌딩 4층</t>
    <phoneticPr fontId="18" type="noConversion"/>
  </si>
  <si>
    <t>(주)한국인프라</t>
    <phoneticPr fontId="18" type="noConversion"/>
  </si>
  <si>
    <t>서울시 강남구 삼성로 150-0</t>
  </si>
  <si>
    <t>서울시 강남구 삼성로 150-0</t>
    <phoneticPr fontId="18" type="noConversion"/>
  </si>
  <si>
    <t>경기도 성남시 분당구 매화로51, 2층</t>
  </si>
  <si>
    <t>경기도 성남시 분당구 매화로51, 2층</t>
    <phoneticPr fontId="18" type="noConversion"/>
  </si>
  <si>
    <t>온디자인주식회사</t>
    <phoneticPr fontId="18" type="noConversion"/>
  </si>
  <si>
    <t>경기도 성남시 수정구 수정로 251번길 7</t>
  </si>
  <si>
    <t>경기도 성남시 수정구 수정로 251번길 7</t>
    <phoneticPr fontId="18" type="noConversion"/>
  </si>
  <si>
    <t>조아트</t>
    <phoneticPr fontId="18" type="noConversion"/>
  </si>
  <si>
    <t>이든앤북</t>
    <phoneticPr fontId="18" type="noConversion"/>
  </si>
  <si>
    <t>서울시 중구 퇴계로36가길 77, 2층</t>
  </si>
  <si>
    <t>서울시 중구 퇴계로36가길 77, 2층</t>
    <phoneticPr fontId="18" type="noConversion"/>
  </si>
  <si>
    <t>경기남부법률사무소</t>
    <phoneticPr fontId="18" type="noConversion"/>
  </si>
  <si>
    <t xml:space="preserve">  경기도 성남시 분당구 성남대로 331번길 3-3, 603호</t>
  </si>
  <si>
    <t xml:space="preserve">  경기도 성남시 분당구 성남대로 331번길 3-3, 603호</t>
    <phoneticPr fontId="18" type="noConversion"/>
  </si>
  <si>
    <t>경기도 성남시 수정구 논골로36번길15</t>
  </si>
  <si>
    <t>경기도 성남시 수정구 논골로36번길15</t>
    <phoneticPr fontId="18" type="noConversion"/>
  </si>
  <si>
    <t>밝은다락</t>
    <phoneticPr fontId="18" type="noConversion"/>
  </si>
  <si>
    <t>경기도 성남시 분당구 운중로112, 9층, 902호</t>
  </si>
  <si>
    <t>경기도 성남시 분당구 운중로112, 9층, 902호</t>
    <phoneticPr fontId="18" type="noConversion"/>
  </si>
  <si>
    <t>밝은다락</t>
    <phoneticPr fontId="18" type="noConversion"/>
  </si>
  <si>
    <t>서울시 용산구 한강대로23길 55. 현대아이파크몰 6층</t>
  </si>
  <si>
    <t>(주)문화공간어쏘시에이트</t>
    <phoneticPr fontId="18" type="noConversion"/>
  </si>
  <si>
    <t>서울시 용산구 한강대로23길 55. 현대아이파크몰 6층</t>
    <phoneticPr fontId="18" type="noConversion"/>
  </si>
  <si>
    <t>서울시 강남구 개포로15길 34, 2층 201호</t>
  </si>
  <si>
    <t>서울시 강남구 개포로15길 34, 2층 201호</t>
    <phoneticPr fontId="18" type="noConversion"/>
  </si>
  <si>
    <t>CJ CGV</t>
    <phoneticPr fontId="18" type="noConversion"/>
  </si>
  <si>
    <t>청호나이스㈜</t>
    <phoneticPr fontId="18" type="noConversion"/>
  </si>
  <si>
    <t>충북 진천군 이월면 진광로486</t>
  </si>
  <si>
    <t>충북 진천군 이월면 진광로486</t>
    <phoneticPr fontId="18" type="noConversion"/>
  </si>
  <si>
    <t>서울시 금천구 벚꽃로 298, 8층 806호</t>
  </si>
  <si>
    <t>서울시 금천구 벚꽃로 298, 8층 806호</t>
    <phoneticPr fontId="18" type="noConversion"/>
  </si>
  <si>
    <t>주식회사 케이티</t>
    <phoneticPr fontId="18" type="noConversion"/>
  </si>
  <si>
    <t>경기도 성남시 분당구 불정로 90</t>
  </si>
  <si>
    <t>경기도 성남시 분당구 불정로 90</t>
    <phoneticPr fontId="18" type="noConversion"/>
  </si>
  <si>
    <t>2023.01.01.~2023.12.31.</t>
  </si>
  <si>
    <t>2023.01.01.~2023.12.31.</t>
    <phoneticPr fontId="18" type="noConversion"/>
  </si>
  <si>
    <t>2023.12.31.</t>
    <phoneticPr fontId="18" type="noConversion"/>
  </si>
  <si>
    <t>후퍼 주식회사</t>
    <phoneticPr fontId="18" type="noConversion"/>
  </si>
  <si>
    <t>진일회계법인</t>
    <phoneticPr fontId="18" type="noConversion"/>
  </si>
  <si>
    <t>경기도 성남시 분당구 성남대로 925-16, 707호</t>
    <phoneticPr fontId="18" type="noConversion"/>
  </si>
  <si>
    <t>노무법인 로고스</t>
    <phoneticPr fontId="18" type="noConversion"/>
  </si>
  <si>
    <t>서울시 송파구 중대로 144, 3층</t>
    <phoneticPr fontId="18" type="noConversion"/>
  </si>
  <si>
    <t>주식회사 가비아</t>
    <phoneticPr fontId="18" type="noConversion"/>
  </si>
  <si>
    <t>경기도 성남시 분당구 대왕판교로 660 유스페이스1 B동 4,5층</t>
    <phoneticPr fontId="18" type="noConversion"/>
  </si>
  <si>
    <t>신도종합서비스</t>
    <phoneticPr fontId="18" type="noConversion"/>
  </si>
  <si>
    <t>경기도 성남시 분당구 장미로 100번길 9-1</t>
    <phoneticPr fontId="18" type="noConversion"/>
  </si>
  <si>
    <t>(사)대한산업안전협회 성남지회</t>
    <phoneticPr fontId="18" type="noConversion"/>
  </si>
  <si>
    <t>경기도 성남시 중원구 둔촌대로 484, 909호</t>
    <phoneticPr fontId="18" type="noConversion"/>
  </si>
  <si>
    <t>2022.12.06.~2022.12.19.</t>
  </si>
  <si>
    <t>2022.12.19.</t>
    <phoneticPr fontId="18" type="noConversion"/>
  </si>
  <si>
    <t>2022.12.06.~2022.12.19.</t>
    <phoneticPr fontId="18" type="noConversion"/>
  </si>
  <si>
    <t>2022.12.19.</t>
    <phoneticPr fontId="18" type="noConversion"/>
  </si>
  <si>
    <t>2022.12.05.~2023.01.04.</t>
  </si>
  <si>
    <t>2022.12.05.~2023.01.04.</t>
    <phoneticPr fontId="18" type="noConversion"/>
  </si>
  <si>
    <t>2022.12.20.</t>
    <phoneticPr fontId="18" type="noConversion"/>
  </si>
  <si>
    <t>2022.12.07.~2023.01.06.</t>
  </si>
  <si>
    <t>2022.12.07.~2023.01.06.</t>
    <phoneticPr fontId="18" type="noConversion"/>
  </si>
  <si>
    <t>2022.12.09.~2022.12.19.</t>
  </si>
  <si>
    <t>2022.12.09.~2022.12.19.</t>
    <phoneticPr fontId="18" type="noConversion"/>
  </si>
  <si>
    <t>2022.12.09.~2022.12.19.</t>
    <phoneticPr fontId="18" type="noConversion"/>
  </si>
  <si>
    <t>2022.12.09.~2022.12.17.</t>
  </si>
  <si>
    <t>2022.12.09.~2022.12.17.</t>
    <phoneticPr fontId="18" type="noConversion"/>
  </si>
  <si>
    <t>2022.12.17.</t>
    <phoneticPr fontId="18" type="noConversion"/>
  </si>
  <si>
    <t>2022.12.09.~2022.12.17.</t>
    <phoneticPr fontId="18" type="noConversion"/>
  </si>
  <si>
    <t>2022.12.12.~2022.12.15.</t>
  </si>
  <si>
    <t>2022.12.15.</t>
    <phoneticPr fontId="18" type="noConversion"/>
  </si>
  <si>
    <t>2022.12.12.~2022.12.15.</t>
    <phoneticPr fontId="18" type="noConversion"/>
  </si>
  <si>
    <t>2022.12.12.~2022.12.15.</t>
    <phoneticPr fontId="18" type="noConversion"/>
  </si>
  <si>
    <t>2022.12.17.~2022.12.18.</t>
  </si>
  <si>
    <t>2022.12.17.~2022.12.18.</t>
    <phoneticPr fontId="18" type="noConversion"/>
  </si>
  <si>
    <t>2022.12.18.</t>
    <phoneticPr fontId="18" type="noConversion"/>
  </si>
  <si>
    <t>해당없음</t>
    <phoneticPr fontId="2" type="noConversion"/>
  </si>
  <si>
    <t>경기도 성남시 중원구 갈마치로 302, 비동 6층 601-9호</t>
    <phoneticPr fontId="18" type="noConversion"/>
  </si>
  <si>
    <t>백규돈</t>
    <phoneticPr fontId="18" type="noConversion"/>
  </si>
  <si>
    <t>임채영</t>
    <phoneticPr fontId="18" type="noConversion"/>
  </si>
  <si>
    <t>배복태</t>
    <phoneticPr fontId="18" type="noConversion"/>
  </si>
  <si>
    <t>김남수</t>
    <phoneticPr fontId="18" type="noConversion"/>
  </si>
  <si>
    <t>이승근</t>
    <phoneticPr fontId="18" type="noConversion"/>
  </si>
  <si>
    <t>김기영</t>
    <phoneticPr fontId="18" type="noConversion"/>
  </si>
  <si>
    <t>천미애</t>
    <phoneticPr fontId="18" type="noConversion"/>
  </si>
  <si>
    <t>정회일</t>
    <phoneticPr fontId="18" type="noConversion"/>
  </si>
  <si>
    <t>박선희</t>
    <phoneticPr fontId="18" type="noConversion"/>
  </si>
  <si>
    <t>이경환</t>
    <phoneticPr fontId="18" type="noConversion"/>
  </si>
  <si>
    <t>정휘철</t>
    <phoneticPr fontId="18" type="noConversion"/>
  </si>
  <si>
    <t>김웅겸</t>
    <phoneticPr fontId="18" type="noConversion"/>
  </si>
  <si>
    <t>구현모</t>
    <phoneticPr fontId="18" type="noConversion"/>
  </si>
  <si>
    <t>경기도 성남시 분당구 성남대로 925-16, 707호</t>
    <phoneticPr fontId="18" type="noConversion"/>
  </si>
  <si>
    <t>박근수</t>
    <phoneticPr fontId="18" type="noConversion"/>
  </si>
  <si>
    <t>2023.01.01.~2023.12.31.</t>
    <phoneticPr fontId="18" type="noConversion"/>
  </si>
  <si>
    <t>2023.01.01.~2023.12.31.</t>
    <phoneticPr fontId="18" type="noConversion"/>
  </si>
  <si>
    <t>2022.12.23.</t>
    <phoneticPr fontId="18" type="noConversion"/>
  </si>
  <si>
    <t>2022.12.28.</t>
    <phoneticPr fontId="18" type="noConversion"/>
  </si>
  <si>
    <t>최두만</t>
    <phoneticPr fontId="18" type="noConversion"/>
  </si>
  <si>
    <t>서울시 송파구 중대로 144, 3층</t>
    <phoneticPr fontId="18" type="noConversion"/>
  </si>
  <si>
    <t>김홍국</t>
    <phoneticPr fontId="18" type="noConversion"/>
  </si>
  <si>
    <t>경기도 성남시 분당구 대왕판교로 660, 유스페이스1 B동 4,5층</t>
    <phoneticPr fontId="18" type="noConversion"/>
  </si>
  <si>
    <t>2022.12.27.</t>
    <phoneticPr fontId="18" type="noConversion"/>
  </si>
  <si>
    <t>신도종합서비스</t>
    <phoneticPr fontId="18" type="noConversion"/>
  </si>
  <si>
    <t>김영빈</t>
    <phoneticPr fontId="18" type="noConversion"/>
  </si>
  <si>
    <t>경기도 성남시 분당구 장미로 100번길 9-1</t>
    <phoneticPr fontId="18" type="noConversion"/>
  </si>
  <si>
    <t>(사)대한산업안전협회 성남지회</t>
    <phoneticPr fontId="18" type="noConversion"/>
  </si>
  <si>
    <t>2023. 분당정자청소년수련관 청소년방과후아카데미 위탁급식 용역(단가계약)</t>
    <phoneticPr fontId="2" type="noConversion"/>
  </si>
  <si>
    <t>2022.12.01.</t>
    <phoneticPr fontId="2" type="noConversion"/>
  </si>
  <si>
    <t>2022.12.07.</t>
    <phoneticPr fontId="2" type="noConversion"/>
  </si>
  <si>
    <t>2022.12.07.</t>
    <phoneticPr fontId="2" type="noConversion"/>
  </si>
  <si>
    <r>
      <t>식품 즉석판매제조</t>
    </r>
    <r>
      <rPr>
        <sz val="10"/>
        <color theme="1"/>
        <rFont val="맑은 고딕"/>
        <family val="3"/>
        <charset val="128"/>
        <scheme val="major"/>
      </rPr>
      <t>･</t>
    </r>
    <r>
      <rPr>
        <sz val="10"/>
        <color theme="1"/>
        <rFont val="맑은 고딕"/>
        <family val="3"/>
        <charset val="129"/>
        <scheme val="major"/>
      </rPr>
      <t xml:space="preserve">가공업,식품제조·가공업,식품접객업(일반음식점영업),식품접객업(위탁급식업) </t>
    </r>
    <phoneticPr fontId="2" type="noConversion"/>
  </si>
  <si>
    <t>성남시</t>
    <phoneticPr fontId="2" type="noConversion"/>
  </si>
  <si>
    <t>2023. 분당판교청소년수련관 청소년방과후아카데미 위탁급식 용역(단가계약)</t>
    <phoneticPr fontId="2" type="noConversion"/>
  </si>
  <si>
    <t>수의단가</t>
    <phoneticPr fontId="2" type="noConversion"/>
  </si>
  <si>
    <t>2023. 분당야탑청소년수련관 청소년방과후아카데미 위탁급식 용역(단가계약)</t>
    <phoneticPr fontId="2" type="noConversion"/>
  </si>
  <si>
    <t>2023. 은행동청소년문화의집 청소년방과후아카데미 위탁급식 용역(단가계약)</t>
    <phoneticPr fontId="2" type="noConversion"/>
  </si>
  <si>
    <t>2023. (임시)수정청소년수련관 초·중등방과후아카데미 위탁급식 용역(재공고)</t>
    <phoneticPr fontId="2" type="noConversion"/>
  </si>
  <si>
    <t>제한단가</t>
    <phoneticPr fontId="2" type="noConversion"/>
  </si>
  <si>
    <t>2022.12.02.</t>
    <phoneticPr fontId="2" type="noConversion"/>
  </si>
  <si>
    <t>2022.12.08.</t>
    <phoneticPr fontId="2" type="noConversion"/>
  </si>
  <si>
    <t>경기도</t>
    <phoneticPr fontId="2" type="noConversion"/>
  </si>
  <si>
    <t>(임시)수정청소년수련관 초·중등방과후아카데미 셔틀버스 임차용역(단가계약)</t>
    <phoneticPr fontId="2" type="noConversion"/>
  </si>
  <si>
    <t>2022.12.13.</t>
    <phoneticPr fontId="2" type="noConversion"/>
  </si>
  <si>
    <t>여객자동차운송사업</t>
    <phoneticPr fontId="2" type="noConversion"/>
  </si>
  <si>
    <t>2023. 분당정자청소년수련관 청소년방과후아카데미 위탁급식 용역(단가계약)(재공고)</t>
    <phoneticPr fontId="2" type="noConversion"/>
  </si>
  <si>
    <t>2023. 분당판교청소년수련관 청소년방과후아카데미 위탁급식 용역(단가계약)(재공고)</t>
    <phoneticPr fontId="2" type="noConversion"/>
  </si>
  <si>
    <t>수의단가</t>
    <phoneticPr fontId="2" type="noConversion"/>
  </si>
  <si>
    <t>2023. 분당야탑청소년수련관 청소년방과후아카데미 위탁급식 용역(단가계약)(재공고)</t>
    <phoneticPr fontId="2" type="noConversion"/>
  </si>
  <si>
    <r>
      <t>식품 즉석판매제조</t>
    </r>
    <r>
      <rPr>
        <sz val="10"/>
        <color theme="1"/>
        <rFont val="맑은 고딕"/>
        <family val="3"/>
        <charset val="128"/>
        <scheme val="major"/>
      </rPr>
      <t>･</t>
    </r>
    <r>
      <rPr>
        <sz val="10"/>
        <color theme="1"/>
        <rFont val="맑은 고딕"/>
        <family val="3"/>
        <charset val="129"/>
        <scheme val="major"/>
      </rPr>
      <t xml:space="preserve">가공업,식품제조·가공업,식품접객업(일반음식점영업),식품접객업(위탁급식업) </t>
    </r>
    <phoneticPr fontId="2" type="noConversion"/>
  </si>
  <si>
    <t>2023. 은행동청소년문화의집 청소년방과후아카데미 위탁급식 용역(단가계약)(재공고)</t>
    <phoneticPr fontId="2" type="noConversion"/>
  </si>
  <si>
    <t>분당판교청소년수련관 청소년방과후아카데미 셔틀버스 용역(단가계약)</t>
    <phoneticPr fontId="2" type="noConversion"/>
  </si>
  <si>
    <t>분당판교청소년수련관 청소년방과후아카데미 셔틀버스 용역(단가계약)</t>
    <phoneticPr fontId="2" type="noConversion"/>
  </si>
  <si>
    <t>수의단가</t>
    <phoneticPr fontId="2" type="noConversion"/>
  </si>
  <si>
    <t>경기도</t>
    <phoneticPr fontId="2" type="noConversion"/>
  </si>
  <si>
    <t>학교 밖 청소년지원센터 공간 조성공사</t>
    <phoneticPr fontId="2" type="noConversion"/>
  </si>
  <si>
    <t>수의총액</t>
    <phoneticPr fontId="2" type="noConversion"/>
  </si>
  <si>
    <t>실내건축공사업</t>
    <phoneticPr fontId="2" type="noConversion"/>
  </si>
  <si>
    <t>-이하빈칸-</t>
  </si>
  <si>
    <t>2023. 분당정자청소년수련관 청소년방과후아카데미 위탁급식 용역(단가계약)</t>
    <phoneticPr fontId="2" type="noConversion"/>
  </si>
  <si>
    <t>2022.12.07.</t>
    <phoneticPr fontId="2" type="noConversion"/>
  </si>
  <si>
    <t>1개사</t>
    <phoneticPr fontId="2" type="noConversion"/>
  </si>
  <si>
    <t>1개사</t>
    <phoneticPr fontId="2" type="noConversion"/>
  </si>
  <si>
    <t>-</t>
    <phoneticPr fontId="2" type="noConversion"/>
  </si>
  <si>
    <t>-</t>
    <phoneticPr fontId="2" type="noConversion"/>
  </si>
  <si>
    <t>유찰(단독응찰)</t>
    <phoneticPr fontId="2" type="noConversion"/>
  </si>
  <si>
    <t>-</t>
    <phoneticPr fontId="2" type="noConversion"/>
  </si>
  <si>
    <t>유찰(단독응찰)</t>
    <phoneticPr fontId="2" type="noConversion"/>
  </si>
  <si>
    <t>2023. (임시)수정청소년수련관 초·중등방과후아카데미 위탁급식 용역(재공고)</t>
    <phoneticPr fontId="2" type="noConversion"/>
  </si>
  <si>
    <t>제한단가</t>
    <phoneticPr fontId="2" type="noConversion"/>
  </si>
  <si>
    <t>(임시)수정청소년수련관 초·중등방과후아카데미 셔틀버스 임차용역(단가계약)</t>
    <phoneticPr fontId="2" type="noConversion"/>
  </si>
  <si>
    <t>수의단가</t>
    <phoneticPr fontId="2" type="noConversion"/>
  </si>
  <si>
    <t>유찰(단독응찰)</t>
    <phoneticPr fontId="2" type="noConversion"/>
  </si>
  <si>
    <t>2022.12.13.</t>
    <phoneticPr fontId="2" type="noConversion"/>
  </si>
  <si>
    <t>유찰(무응찰)</t>
    <phoneticPr fontId="2" type="noConversion"/>
  </si>
  <si>
    <t>유찰(무응찰)</t>
    <phoneticPr fontId="2" type="noConversion"/>
  </si>
  <si>
    <t>2023. 은행동청소년문화의집 청소년방과후아카데미 위탁급식 용역(단가계약)(재공고)</t>
    <phoneticPr fontId="2" type="noConversion"/>
  </si>
  <si>
    <t>수의단가</t>
    <phoneticPr fontId="2" type="noConversion"/>
  </si>
  <si>
    <t>분당판교청소년수련관 청소년방과후아카데미 셔틀버스 용역(단가계약)</t>
    <phoneticPr fontId="2" type="noConversion"/>
  </si>
  <si>
    <t>유찰(무응찰)</t>
  </si>
  <si>
    <t>2개사</t>
    <phoneticPr fontId="2" type="noConversion"/>
  </si>
  <si>
    <t>2개사</t>
    <phoneticPr fontId="2" type="noConversion"/>
  </si>
  <si>
    <t>주식회사 서울구경</t>
    <phoneticPr fontId="2" type="noConversion"/>
  </si>
  <si>
    <t>㈜행복도시락 성남점</t>
    <phoneticPr fontId="2" type="noConversion"/>
  </si>
  <si>
    <t>2023. 분당판교청소년수련관 청소년방과후아카데미 위탁급식 용역(단가계약)</t>
    <phoneticPr fontId="2" type="noConversion"/>
  </si>
  <si>
    <t>수의단가</t>
    <phoneticPr fontId="2" type="noConversion"/>
  </si>
  <si>
    <t>㈜행복도시락 성남점</t>
    <phoneticPr fontId="2" type="noConversion"/>
  </si>
  <si>
    <t>2023. 분당야탑청소년수련관 청소년방과후아카데미 위탁급식 용역(단가계약)</t>
    <phoneticPr fontId="2" type="noConversion"/>
  </si>
  <si>
    <t>2개사</t>
    <phoneticPr fontId="2" type="noConversion"/>
  </si>
  <si>
    <t>1개사</t>
    <phoneticPr fontId="2" type="noConversion"/>
  </si>
  <si>
    <t>학교 밖 청소년지원센터 공간 조성공사</t>
    <phoneticPr fontId="2" type="noConversion"/>
  </si>
  <si>
    <t>수의총액</t>
    <phoneticPr fontId="2" type="noConversion"/>
  </si>
  <si>
    <t>75개사</t>
    <phoneticPr fontId="2" type="noConversion"/>
  </si>
  <si>
    <t>더튼튼산업㈜</t>
    <phoneticPr fontId="2" type="noConversion"/>
  </si>
  <si>
    <t>분당판교청소년수련관 청소년방과후아카데미 셔틀버스 용역(단가계약)</t>
    <phoneticPr fontId="2" type="noConversion"/>
  </si>
  <si>
    <t>계약현황</t>
    <phoneticPr fontId="2" type="noConversion"/>
  </si>
  <si>
    <t>경영지원팀(박병구)</t>
  </si>
  <si>
    <t>2022.11.27. ~ 2023.01.26.</t>
  </si>
  <si>
    <t>EMS(정보시스템 통합 관제) 시스템 소프트웨어 구입</t>
  </si>
  <si>
    <t>2022.12.02. ~ 2023.01.01.</t>
  </si>
  <si>
    <t>중원청소년수련관(김종규)</t>
  </si>
  <si>
    <t>2023.01.01. ~ 2023.12.31.</t>
  </si>
  <si>
    <t>입찰(전자)</t>
  </si>
  <si>
    <t>지방계약법 시행령 제16조</t>
    <phoneticPr fontId="18" type="noConversion"/>
  </si>
  <si>
    <t>경기도 고양시 덕양구 은빛로77번길 9(화정동)</t>
  </si>
  <si>
    <t>분당서현청소년수련관 임흥국</t>
  </si>
  <si>
    <t>주식회사 레인보우</t>
  </si>
  <si>
    <t>지방계약법 시행령 제16조</t>
    <phoneticPr fontId="18" type="noConversion"/>
  </si>
  <si>
    <t>경기도 성남시 수정구 위례서일로 12, 402호(창곡동, 이타워프라자)</t>
  </si>
  <si>
    <t>2023.12.31.</t>
    <phoneticPr fontId="18" type="noConversion"/>
  </si>
  <si>
    <t>주식회사 동진파트너스</t>
  </si>
  <si>
    <t>경기도 안양시 만안구 만안로 49-0(안양동) 호정타워 1111호</t>
  </si>
  <si>
    <t>분당판교청소년수련관(강규찬)</t>
  </si>
  <si>
    <t>주식회사 희망기업</t>
  </si>
  <si>
    <t>지방계약법 시행령 제16조</t>
    <phoneticPr fontId="18" type="noConversion"/>
  </si>
  <si>
    <t>부산광역시 부산진구 진연로9번길 22-10(양정동)</t>
  </si>
  <si>
    <t>계약부서(감독원)</t>
    <phoneticPr fontId="2" type="noConversion"/>
  </si>
  <si>
    <t>분당야탑청소년수련관(차경섭)</t>
  </si>
  <si>
    <t>광주광역시 북구 우치로 3(중흥동)</t>
  </si>
  <si>
    <t>주식회사 로커스시스텍</t>
  </si>
  <si>
    <t>경기도 성남시 분당구 성남대로916번길 11(야탑동) 글라스타워 이든비즈 511호</t>
  </si>
  <si>
    <t>2023년 중원청소년수련관 청소년방과후아카데미 위탁급식 용역</t>
  </si>
  <si>
    <t>중원청소년수련관(박진경)</t>
  </si>
  <si>
    <t>2023.01.02. ~ 2023.12.29.</t>
  </si>
  <si>
    <t>2023.12.29.</t>
    <phoneticPr fontId="18" type="noConversion"/>
  </si>
  <si>
    <t>㈜행복도시락 성남점</t>
  </si>
  <si>
    <t>지방계약법 시행령 제25조제1항제5호</t>
    <phoneticPr fontId="18" type="noConversion"/>
  </si>
  <si>
    <t>경기도 성남시 분당구 벌말로 10-0(야탑동) 지하1호</t>
  </si>
  <si>
    <t>2023년 분당서현청소년수련관 청소년방과후아카데미 위탁급식 용역</t>
  </si>
  <si>
    <t>분당서현청소년수련관(이유진)</t>
  </si>
  <si>
    <t>2023.12.29.</t>
    <phoneticPr fontId="18" type="noConversion"/>
  </si>
  <si>
    <t>2023. (임시)수정청소년수련관 초·중등방과후아카데미 셔틀버스 임차용역</t>
  </si>
  <si>
    <t>(임시)수정청소년수련관(백은솔)</t>
  </si>
  <si>
    <t>주식회사 서울구경</t>
  </si>
  <si>
    <t>지방계약법 시행령 제25조제3항제2호</t>
    <phoneticPr fontId="18" type="noConversion"/>
  </si>
  <si>
    <t>경기도 성남시 분당구 장미로 78, 1035호(야탑동, 시그마3)</t>
  </si>
  <si>
    <t>2023년 (임시)수정청소년수련관 초·중등방과후아카데미 위탁급식 용역</t>
  </si>
  <si>
    <t>(임시)수정청소년수련관(홍성은)</t>
  </si>
  <si>
    <t>수의</t>
  </si>
  <si>
    <t>㈜사랑과선행</t>
  </si>
  <si>
    <t>지방계약법 시행령 제26조제1항</t>
    <phoneticPr fontId="18" type="noConversion"/>
  </si>
  <si>
    <t>경기도 성남시 중원구 도촌로8번길 30-0(도촌동)</t>
  </si>
  <si>
    <t>2023년 분당정자청소년수련관 청소년방과후아카데미 위탁급식 용역</t>
  </si>
  <si>
    <t>분당정자청소년수련관(임정민)</t>
  </si>
  <si>
    <t>지방계약법 시행령 제25조제3항제2호</t>
    <phoneticPr fontId="18" type="noConversion"/>
  </si>
  <si>
    <t>2023년 분당판교청소년수련관 청소년방과후아카데미 위탁급식 용역</t>
  </si>
  <si>
    <t>분당판교청소년수련관(박태서)</t>
  </si>
  <si>
    <t>2023년 분당야탑청소년수련관 청소년방과후아카데미 위탁급식 용역</t>
  </si>
  <si>
    <t>분당야탑청소년수련관(최세은)</t>
  </si>
  <si>
    <t>민방위 물품 방독면 구입</t>
    <phoneticPr fontId="18" type="noConversion"/>
  </si>
  <si>
    <t>강승임</t>
  </si>
  <si>
    <t>추정가격이 2천만원 초과 5천만원 이하인 계약(제25조제1항제5호)</t>
    <phoneticPr fontId="18" type="noConversion"/>
  </si>
  <si>
    <t>중원청소년수련관</t>
  </si>
  <si>
    <t>추정가격이 2천만원 초과 5천만원 이하인 계약(제25조제1항제5호)</t>
    <phoneticPr fontId="18" type="noConversion"/>
  </si>
  <si>
    <t>김선란</t>
  </si>
  <si>
    <t>추정가격 2천만원 초과 1억원 이하 소기업,소상공인 계약(제25조제3항제2호)</t>
  </si>
  <si>
    <t>(임시)수정청소년수련관</t>
  </si>
  <si>
    <t>이강민</t>
  </si>
  <si>
    <t>재공고입찰과 수의계약(제26조제1항)</t>
  </si>
  <si>
    <t>대표자</t>
    <phoneticPr fontId="2" type="noConversion"/>
  </si>
  <si>
    <t>분당판교청소년수련관</t>
  </si>
  <si>
    <t>수의계약사유</t>
    <phoneticPr fontId="2" type="noConversion"/>
  </si>
  <si>
    <t>분당야탑청소년수련관</t>
  </si>
  <si>
    <t>계약기간</t>
    <phoneticPr fontId="2" type="noConversion"/>
  </si>
  <si>
    <t>CAD 프로그램 구입</t>
    <phoneticPr fontId="18" type="noConversion"/>
  </si>
  <si>
    <t>김정훈</t>
    <phoneticPr fontId="18" type="noConversion"/>
  </si>
  <si>
    <t>2022년 성남청년 프리인턴십 네트워킹데이(12월)행사 운영</t>
    <phoneticPr fontId="18" type="noConversion"/>
  </si>
  <si>
    <t>최동욱</t>
    <phoneticPr fontId="18" type="noConversion"/>
  </si>
  <si>
    <t>CJ CGV</t>
    <phoneticPr fontId="18" type="noConversion"/>
  </si>
  <si>
    <t>허민회</t>
    <phoneticPr fontId="18" type="noConversion"/>
  </si>
  <si>
    <t>2023년 시설물 위탁운영(렌탈)계약</t>
    <phoneticPr fontId="18" type="noConversion"/>
  </si>
  <si>
    <t>지방계약법 시행령 제26조제1항</t>
    <phoneticPr fontId="18" type="noConversion"/>
  </si>
  <si>
    <t>2023년 본부 서버 코로케이션(웹 방화벽) 신청(3차)</t>
    <phoneticPr fontId="18" type="noConversion"/>
  </si>
  <si>
    <t>진일회계법인</t>
    <phoneticPr fontId="18" type="noConversion"/>
  </si>
  <si>
    <t>노무법인 로고스</t>
    <phoneticPr fontId="18" type="noConversion"/>
  </si>
  <si>
    <t>2022.12.27.</t>
    <phoneticPr fontId="18" type="noConversion"/>
  </si>
  <si>
    <t>주식회사 가비아</t>
    <phoneticPr fontId="18" type="noConversion"/>
  </si>
  <si>
    <t>이승녕</t>
    <phoneticPr fontId="18" type="noConversion"/>
  </si>
  <si>
    <t>경기도 성남시 중원구 둔촌대로 484, 909호</t>
    <phoneticPr fontId="18" type="noConversion"/>
  </si>
  <si>
    <t>해당없음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</si>
</sst>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  <numFmt numFmtId="186" formatCode="_-* #,##0.00_-;\-* #,##0.00_-;_-* &quot;-&quot;_-;_-@_-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9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10" fontId="14" fillId="0" borderId="7" xfId="0" applyNumberFormat="1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4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4" fillId="0" borderId="7" xfId="0" applyNumberFormat="1" applyFont="1" applyBorder="1" applyAlignment="1">
      <alignment horizontal="center" vertical="center" shrinkToFit="1"/>
    </xf>
    <xf numFmtId="177" fontId="14" fillId="0" borderId="18" xfId="0" applyNumberFormat="1" applyFont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centerContinuous"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 shrinkToFit="1"/>
    </xf>
    <xf numFmtId="41" fontId="22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5" fillId="0" borderId="2" xfId="0" quotePrefix="1" applyNumberFormat="1" applyFont="1" applyFill="1" applyBorder="1" applyAlignment="1">
      <alignment horizontal="left" vertical="center" shrinkToFit="1"/>
    </xf>
    <xf numFmtId="177" fontId="15" fillId="0" borderId="2" xfId="0" applyNumberFormat="1" applyFont="1" applyFill="1" applyBorder="1" applyAlignment="1">
      <alignment horizontal="left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5" fillId="0" borderId="2" xfId="1" applyFont="1" applyFill="1" applyBorder="1" applyAlignment="1" applyProtection="1">
      <alignment horizontal="right" vertical="center" shrinkToFit="1"/>
    </xf>
    <xf numFmtId="41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1" fontId="15" fillId="0" borderId="2" xfId="1" applyFont="1" applyFill="1" applyBorder="1" applyAlignment="1">
      <alignment horizontal="right" vertical="center" shrinkToFit="1"/>
    </xf>
    <xf numFmtId="41" fontId="15" fillId="0" borderId="2" xfId="1" quotePrefix="1" applyFont="1" applyFill="1" applyBorder="1" applyAlignment="1" applyProtection="1">
      <alignment horizontal="right" vertical="center" shrinkToFi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Continuous" vertical="center"/>
    </xf>
    <xf numFmtId="0" fontId="20" fillId="0" borderId="0" xfId="0" applyNumberFormat="1" applyFont="1" applyBorder="1" applyAlignment="1">
      <alignment horizontal="centerContinuous" vertical="center"/>
    </xf>
    <xf numFmtId="0" fontId="19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41" fontId="15" fillId="0" borderId="2" xfId="1" quotePrefix="1" applyFont="1" applyFill="1" applyBorder="1" applyAlignment="1">
      <alignment vertical="center" shrinkToFit="1"/>
    </xf>
    <xf numFmtId="181" fontId="1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>
      <alignment vertical="center" shrinkToFit="1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1" fontId="15" fillId="0" borderId="25" xfId="1" applyFont="1" applyFill="1" applyBorder="1" applyAlignment="1" applyProtection="1">
      <alignment horizontal="right" vertical="center" shrinkToFit="1"/>
    </xf>
    <xf numFmtId="41" fontId="15" fillId="0" borderId="25" xfId="1" quotePrefix="1" applyFont="1" applyFill="1" applyBorder="1" applyAlignment="1" applyProtection="1">
      <alignment horizontal="right" vertical="center" shrinkToFit="1"/>
    </xf>
    <xf numFmtId="0" fontId="22" fillId="0" borderId="0" xfId="0" applyFont="1" applyFill="1" applyBorder="1" applyAlignment="1">
      <alignment horizontal="center" vertical="center"/>
    </xf>
    <xf numFmtId="38" fontId="5" fillId="4" borderId="2" xfId="5770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81" fontId="15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left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5" fontId="5" fillId="4" borderId="2" xfId="0" applyNumberFormat="1" applyFont="1" applyFill="1" applyBorder="1" applyAlignment="1">
      <alignment horizontal="center" vertical="center" shrinkToFit="1"/>
    </xf>
    <xf numFmtId="177" fontId="25" fillId="4" borderId="2" xfId="0" applyNumberFormat="1" applyFont="1" applyFill="1" applyBorder="1" applyAlignment="1">
      <alignment horizontal="left" vertical="center" shrinkToFit="1"/>
    </xf>
    <xf numFmtId="177" fontId="25" fillId="4" borderId="2" xfId="0" applyNumberFormat="1" applyFont="1" applyFill="1" applyBorder="1" applyAlignment="1">
      <alignment horizontal="center" vertical="center" shrinkToFit="1"/>
    </xf>
    <xf numFmtId="41" fontId="25" fillId="4" borderId="2" xfId="1" applyNumberFormat="1" applyFont="1" applyFill="1" applyBorder="1" applyAlignment="1">
      <alignment horizontal="right" vertical="center" shrinkToFit="1"/>
    </xf>
    <xf numFmtId="181" fontId="25" fillId="4" borderId="2" xfId="0" applyNumberFormat="1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left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181" fontId="6" fillId="4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right" vertical="center" shrinkToFit="1"/>
    </xf>
    <xf numFmtId="177" fontId="24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6" fontId="5" fillId="4" borderId="2" xfId="11479" quotePrefix="1" applyNumberFormat="1" applyFont="1" applyFill="1" applyBorder="1" applyAlignment="1">
      <alignment horizontal="right" vertical="center" shrinkToFit="1"/>
    </xf>
    <xf numFmtId="176" fontId="5" fillId="4" borderId="2" xfId="11479" applyNumberFormat="1" applyFont="1" applyFill="1" applyBorder="1" applyAlignment="1">
      <alignment horizontal="center" vertical="center" shrinkToFit="1"/>
    </xf>
    <xf numFmtId="176" fontId="5" fillId="4" borderId="2" xfId="11479" quotePrefix="1" applyNumberFormat="1" applyFont="1" applyFill="1" applyBorder="1" applyAlignment="1">
      <alignment horizontal="right" vertical="center" wrapText="1" shrinkToFit="1"/>
    </xf>
    <xf numFmtId="176" fontId="27" fillId="0" borderId="2" xfId="0" applyNumberFormat="1" applyFont="1" applyFill="1" applyBorder="1" applyAlignment="1">
      <alignment horizontal="center" vertical="center" shrinkToFit="1"/>
    </xf>
    <xf numFmtId="176" fontId="27" fillId="0" borderId="2" xfId="0" applyNumberFormat="1" applyFont="1" applyFill="1" applyBorder="1" applyAlignment="1">
      <alignment horizontal="center" vertical="center"/>
    </xf>
    <xf numFmtId="176" fontId="5" fillId="4" borderId="31" xfId="5765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181" fontId="15" fillId="0" borderId="38" xfId="0" applyNumberFormat="1" applyFont="1" applyFill="1" applyBorder="1" applyAlignment="1" applyProtection="1">
      <alignment horizontal="center" vertical="center" shrinkToFit="1"/>
    </xf>
    <xf numFmtId="0" fontId="6" fillId="4" borderId="24" xfId="0" applyNumberFormat="1" applyFont="1" applyFill="1" applyBorder="1" applyAlignment="1" applyProtection="1">
      <alignment horizontal="center" vertical="center" shrinkToFit="1"/>
    </xf>
    <xf numFmtId="177" fontId="6" fillId="4" borderId="24" xfId="0" applyNumberFormat="1" applyFont="1" applyFill="1" applyBorder="1" applyAlignment="1">
      <alignment horizontal="left" vertical="center" shrinkToFit="1"/>
    </xf>
    <xf numFmtId="177" fontId="6" fillId="4" borderId="24" xfId="0" applyNumberFormat="1" applyFont="1" applyFill="1" applyBorder="1" applyAlignment="1">
      <alignment horizontal="center" vertical="center" shrinkToFit="1"/>
    </xf>
    <xf numFmtId="41" fontId="6" fillId="4" borderId="24" xfId="1" applyNumberFormat="1" applyFont="1" applyFill="1" applyBorder="1" applyAlignment="1">
      <alignment horizontal="right" vertical="center" shrinkToFit="1"/>
    </xf>
    <xf numFmtId="41" fontId="6" fillId="4" borderId="24" xfId="1" applyFont="1" applyFill="1" applyBorder="1" applyAlignment="1" applyProtection="1">
      <alignment horizontal="right" vertical="center" shrinkToFit="1"/>
    </xf>
    <xf numFmtId="41" fontId="6" fillId="4" borderId="24" xfId="1" quotePrefix="1" applyFont="1" applyFill="1" applyBorder="1" applyAlignment="1" applyProtection="1">
      <alignment horizontal="right" vertical="center" shrinkToFit="1"/>
    </xf>
    <xf numFmtId="0" fontId="15" fillId="4" borderId="2" xfId="0" applyNumberFormat="1" applyFont="1" applyFill="1" applyBorder="1" applyAlignment="1" applyProtection="1">
      <alignment horizontal="center" vertical="center" shrinkToFit="1"/>
    </xf>
    <xf numFmtId="177" fontId="15" fillId="4" borderId="2" xfId="0" quotePrefix="1" applyNumberFormat="1" applyFont="1" applyFill="1" applyBorder="1" applyAlignment="1">
      <alignment horizontal="left" vertical="center" shrinkToFit="1"/>
    </xf>
    <xf numFmtId="0" fontId="15" fillId="4" borderId="2" xfId="0" applyNumberFormat="1" applyFont="1" applyFill="1" applyBorder="1" applyAlignment="1">
      <alignment vertical="center" shrinkToFit="1"/>
    </xf>
    <xf numFmtId="41" fontId="15" fillId="4" borderId="2" xfId="1" applyFont="1" applyFill="1" applyBorder="1" applyAlignment="1">
      <alignment horizontal="right" vertical="center" shrinkToFit="1"/>
    </xf>
    <xf numFmtId="41" fontId="15" fillId="4" borderId="2" xfId="1" applyFont="1" applyFill="1" applyBorder="1" applyAlignment="1" applyProtection="1">
      <alignment horizontal="right" vertical="center" shrinkToFit="1"/>
    </xf>
    <xf numFmtId="41" fontId="15" fillId="4" borderId="2" xfId="1" quotePrefix="1" applyFont="1" applyFill="1" applyBorder="1" applyAlignment="1" applyProtection="1">
      <alignment horizontal="right" vertical="center" shrinkToFit="1"/>
    </xf>
    <xf numFmtId="177" fontId="14" fillId="0" borderId="39" xfId="0" applyNumberFormat="1" applyFont="1" applyBorder="1" applyAlignment="1">
      <alignment horizontal="center" vertical="center" shrinkToFi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8" fillId="4" borderId="2" xfId="0" quotePrefix="1" applyFont="1" applyFill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 shrinkToFit="1"/>
    </xf>
    <xf numFmtId="41" fontId="28" fillId="4" borderId="2" xfId="5767" applyFont="1" applyFill="1" applyBorder="1" applyAlignment="1">
      <alignment horizontal="center" vertical="center" shrinkToFit="1"/>
    </xf>
    <xf numFmtId="41" fontId="6" fillId="4" borderId="2" xfId="5767" applyFont="1" applyFill="1" applyBorder="1" applyAlignment="1">
      <alignment horizontal="center" vertical="center" shrinkToFit="1"/>
    </xf>
    <xf numFmtId="0" fontId="26" fillId="0" borderId="33" xfId="0" quotePrefix="1" applyNumberFormat="1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176" fontId="5" fillId="4" borderId="33" xfId="11479" quotePrefix="1" applyNumberFormat="1" applyFont="1" applyFill="1" applyBorder="1" applyAlignment="1">
      <alignment horizontal="right" vertical="center" shrinkToFit="1"/>
    </xf>
    <xf numFmtId="176" fontId="5" fillId="4" borderId="33" xfId="11479" applyNumberFormat="1" applyFont="1" applyFill="1" applyBorder="1" applyAlignment="1">
      <alignment horizontal="center" vertical="center" shrinkToFit="1"/>
    </xf>
    <xf numFmtId="176" fontId="5" fillId="4" borderId="33" xfId="11479" quotePrefix="1" applyNumberFormat="1" applyFont="1" applyFill="1" applyBorder="1" applyAlignment="1">
      <alignment horizontal="right" vertical="center" wrapText="1" shrinkToFit="1"/>
    </xf>
    <xf numFmtId="176" fontId="27" fillId="0" borderId="33" xfId="0" applyNumberFormat="1" applyFont="1" applyFill="1" applyBorder="1" applyAlignment="1">
      <alignment horizontal="center" vertical="center" shrinkToFit="1"/>
    </xf>
    <xf numFmtId="176" fontId="27" fillId="0" borderId="33" xfId="0" applyNumberFormat="1" applyFont="1" applyFill="1" applyBorder="1" applyAlignment="1">
      <alignment horizontal="center" vertical="center"/>
    </xf>
    <xf numFmtId="176" fontId="5" fillId="4" borderId="34" xfId="5765" applyNumberFormat="1" applyFont="1" applyFill="1" applyBorder="1" applyAlignment="1">
      <alignment horizontal="center" vertical="center" shrinkToFit="1"/>
    </xf>
    <xf numFmtId="41" fontId="28" fillId="4" borderId="2" xfId="178" applyFont="1" applyFill="1" applyBorder="1" applyAlignment="1">
      <alignment horizontal="center" vertical="center" shrinkToFi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41" fontId="33" fillId="4" borderId="2" xfId="1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/>
    </xf>
    <xf numFmtId="0" fontId="20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29" fillId="4" borderId="2" xfId="0" quotePrefix="1" applyFont="1" applyFill="1" applyBorder="1" applyAlignment="1">
      <alignment horizontal="left" vertical="center"/>
    </xf>
    <xf numFmtId="0" fontId="27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3" fillId="0" borderId="2" xfId="0" quotePrefix="1" applyFont="1" applyFill="1" applyBorder="1" applyAlignment="1">
      <alignment horizontal="center" vertical="center" shrinkToFit="1"/>
    </xf>
    <xf numFmtId="41" fontId="33" fillId="4" borderId="2" xfId="178" applyFont="1" applyFill="1" applyBorder="1" applyAlignment="1">
      <alignment horizontal="center" vertical="center" shrinkToFit="1"/>
    </xf>
    <xf numFmtId="0" fontId="33" fillId="4" borderId="2" xfId="0" quotePrefix="1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0" borderId="33" xfId="0" applyNumberFormat="1" applyFont="1" applyFill="1" applyBorder="1" applyAlignment="1">
      <alignment horizontal="left" vertical="center" shrinkToFit="1"/>
    </xf>
    <xf numFmtId="0" fontId="33" fillId="0" borderId="33" xfId="0" quotePrefix="1" applyFont="1" applyFill="1" applyBorder="1" applyAlignment="1">
      <alignment horizontal="center" vertical="center" shrinkToFit="1"/>
    </xf>
    <xf numFmtId="41" fontId="33" fillId="4" borderId="33" xfId="178" applyFont="1" applyFill="1" applyBorder="1" applyAlignment="1">
      <alignment horizontal="center" vertical="center" shrinkToFit="1"/>
    </xf>
    <xf numFmtId="0" fontId="33" fillId="4" borderId="33" xfId="0" quotePrefix="1" applyFont="1" applyFill="1" applyBorder="1" applyAlignment="1">
      <alignment horizontal="center" vertical="center" shrinkToFit="1"/>
    </xf>
    <xf numFmtId="0" fontId="33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70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70" applyNumberFormat="1" applyFont="1" applyFill="1" applyBorder="1" applyAlignment="1">
      <alignment horizontal="center" vertical="center" shrinkToFit="1"/>
    </xf>
    <xf numFmtId="0" fontId="28" fillId="4" borderId="33" xfId="0" quotePrefix="1" applyFont="1" applyFill="1" applyBorder="1" applyAlignment="1">
      <alignment horizontal="center" vertical="center" shrinkToFit="1"/>
    </xf>
    <xf numFmtId="0" fontId="28" fillId="4" borderId="33" xfId="0" applyFont="1" applyFill="1" applyBorder="1" applyAlignment="1">
      <alignment horizontal="center" vertical="center" shrinkToFit="1"/>
    </xf>
    <xf numFmtId="41" fontId="28" fillId="4" borderId="33" xfId="5767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shrinkToFit="1"/>
    </xf>
    <xf numFmtId="0" fontId="31" fillId="2" borderId="8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 wrapText="1" shrinkToFit="1"/>
    </xf>
    <xf numFmtId="0" fontId="14" fillId="0" borderId="0" xfId="0" applyNumberFormat="1" applyFont="1" applyFill="1" applyBorder="1" applyAlignment="1" applyProtection="1">
      <alignment horizontal="center" vertical="center"/>
    </xf>
    <xf numFmtId="3" fontId="14" fillId="0" borderId="8" xfId="0" applyNumberFormat="1" applyFont="1" applyBorder="1" applyAlignment="1">
      <alignment horizontal="center" vertical="center" shrinkToFit="1"/>
    </xf>
    <xf numFmtId="181" fontId="14" fillId="0" borderId="8" xfId="0" applyNumberFormat="1" applyFont="1" applyBorder="1" applyAlignment="1">
      <alignment horizontal="center" vertical="center" shrinkToFit="1"/>
    </xf>
    <xf numFmtId="14" fontId="14" fillId="0" borderId="8" xfId="0" applyNumberFormat="1" applyFont="1" applyBorder="1" applyAlignment="1">
      <alignment horizontal="center" vertical="center" shrinkToFit="1"/>
    </xf>
    <xf numFmtId="177" fontId="14" fillId="0" borderId="8" xfId="0" applyNumberFormat="1" applyFont="1" applyBorder="1" applyAlignment="1">
      <alignment horizontal="center" vertical="center" shrinkToFit="1"/>
    </xf>
    <xf numFmtId="177" fontId="14" fillId="0" borderId="10" xfId="0" applyNumberFormat="1" applyFont="1" applyBorder="1" applyAlignment="1">
      <alignment horizontal="center" vertical="center" shrinkToFit="1"/>
    </xf>
    <xf numFmtId="3" fontId="32" fillId="0" borderId="41" xfId="0" applyNumberFormat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177" fontId="14" fillId="0" borderId="14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shrinkToFit="1"/>
    </xf>
    <xf numFmtId="0" fontId="31" fillId="2" borderId="8" xfId="0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177" fontId="31" fillId="0" borderId="20" xfId="0" applyNumberFormat="1" applyFont="1" applyBorder="1" applyAlignment="1">
      <alignment horizontal="justify" vertical="center" wrapText="1"/>
    </xf>
    <xf numFmtId="0" fontId="31" fillId="0" borderId="20" xfId="0" applyFont="1" applyBorder="1" applyAlignment="1">
      <alignment horizontal="justify" vertical="center" wrapText="1"/>
    </xf>
    <xf numFmtId="0" fontId="31" fillId="0" borderId="7" xfId="0" applyFont="1" applyBorder="1" applyAlignment="1">
      <alignment horizontal="justify" vertical="center" wrapText="1"/>
    </xf>
    <xf numFmtId="0" fontId="31" fillId="0" borderId="8" xfId="0" applyFont="1" applyBorder="1" applyAlignment="1">
      <alignment horizontal="justify" vertical="center" wrapText="1"/>
    </xf>
    <xf numFmtId="3" fontId="31" fillId="0" borderId="7" xfId="0" applyNumberFormat="1" applyFont="1" applyBorder="1" applyAlignment="1">
      <alignment horizontal="justify" vertical="center" wrapText="1"/>
    </xf>
    <xf numFmtId="0" fontId="31" fillId="0" borderId="12" xfId="0" applyFont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177" fontId="31" fillId="0" borderId="11" xfId="0" applyNumberFormat="1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181" fontId="31" fillId="0" borderId="7" xfId="0" applyNumberFormat="1" applyFont="1" applyFill="1" applyBorder="1" applyAlignment="1">
      <alignment horizontal="center" vertical="center" wrapText="1"/>
    </xf>
    <xf numFmtId="181" fontId="31" fillId="0" borderId="19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center" vertical="center" shrinkToFit="1"/>
    </xf>
    <xf numFmtId="3" fontId="31" fillId="0" borderId="20" xfId="0" applyNumberFormat="1" applyFont="1" applyBorder="1" applyAlignment="1">
      <alignment horizontal="center" vertical="center" shrinkToFit="1"/>
    </xf>
    <xf numFmtId="180" fontId="31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177" fontId="14" fillId="4" borderId="14" xfId="0" applyNumberFormat="1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14" fillId="4" borderId="40" xfId="0" applyFont="1" applyFill="1" applyBorder="1" applyAlignment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177" fontId="5" fillId="4" borderId="11" xfId="0" applyNumberFormat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center" vertical="center" wrapText="1"/>
    </xf>
    <xf numFmtId="181" fontId="5" fillId="0" borderId="3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 applyProtection="1">
      <alignment horizontal="centerContinuous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181" fontId="5" fillId="0" borderId="44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177" fontId="14" fillId="0" borderId="46" xfId="0" applyNumberFormat="1" applyFont="1" applyBorder="1" applyAlignment="1">
      <alignment horizontal="center" vertical="center" shrinkToFit="1"/>
    </xf>
    <xf numFmtId="0" fontId="6" fillId="0" borderId="42" xfId="0" applyNumberFormat="1" applyFont="1" applyFill="1" applyBorder="1" applyAlignment="1" applyProtection="1">
      <alignment vertical="center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184" fontId="5" fillId="0" borderId="2" xfId="0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186" fontId="5" fillId="0" borderId="2" xfId="1" applyNumberFormat="1" applyFont="1" applyFill="1" applyBorder="1" applyAlignment="1" applyProtection="1">
      <alignment horizontal="right" vertical="center" shrinkToFit="1"/>
    </xf>
    <xf numFmtId="41" fontId="5" fillId="0" borderId="2" xfId="1" applyNumberFormat="1" applyFont="1" applyFill="1" applyBorder="1" applyAlignment="1" applyProtection="1">
      <alignment horizontal="right" vertical="center" shrinkToFit="1"/>
    </xf>
    <xf numFmtId="180" fontId="5" fillId="0" borderId="2" xfId="5763" applyNumberFormat="1" applyFont="1" applyFill="1" applyBorder="1" applyAlignment="1" applyProtection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3" fontId="14" fillId="0" borderId="18" xfId="0" applyNumberFormat="1" applyFont="1" applyBorder="1" applyAlignment="1">
      <alignment horizontal="center" vertical="center" shrinkToFit="1"/>
    </xf>
    <xf numFmtId="181" fontId="14" fillId="0" borderId="18" xfId="0" applyNumberFormat="1" applyFont="1" applyBorder="1" applyAlignment="1">
      <alignment horizontal="center" vertical="center" shrinkToFit="1"/>
    </xf>
    <xf numFmtId="14" fontId="14" fillId="0" borderId="18" xfId="0" applyNumberFormat="1" applyFont="1" applyBorder="1" applyAlignment="1">
      <alignment horizontal="center" vertical="center" shrinkToFit="1"/>
    </xf>
    <xf numFmtId="177" fontId="14" fillId="0" borderId="48" xfId="0" applyNumberFormat="1" applyFont="1" applyBorder="1" applyAlignment="1">
      <alignment horizontal="center" vertical="center" shrinkToFit="1"/>
    </xf>
    <xf numFmtId="0" fontId="7" fillId="0" borderId="49" xfId="0" applyNumberFormat="1" applyFont="1" applyFill="1" applyBorder="1" applyAlignment="1" applyProtection="1">
      <alignment horizontal="center" vertical="center"/>
    </xf>
  </cellXfs>
  <cellStyles count="11535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</cellStyles>
  <dxfs count="1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tabSelected="1" zoomScaleNormal="100" workbookViewId="0">
      <selection activeCell="E1" sqref="E1"/>
    </sheetView>
  </sheetViews>
  <sheetFormatPr defaultRowHeight="13.5" x14ac:dyDescent="0.15"/>
  <cols>
    <col min="1" max="2" width="8.88671875" style="100"/>
    <col min="3" max="3" width="35.21875" style="100" bestFit="1" customWidth="1"/>
    <col min="4" max="4" width="8.88671875" style="100"/>
    <col min="5" max="5" width="30.5546875" style="100" customWidth="1"/>
    <col min="6" max="7" width="8.88671875" style="100"/>
    <col min="8" max="8" width="10.109375" style="100" bestFit="1" customWidth="1"/>
    <col min="9" max="9" width="18.88671875" style="100" bestFit="1" customWidth="1"/>
    <col min="10" max="16384" width="8.88671875" style="100"/>
  </cols>
  <sheetData>
    <row r="1" spans="1:12" ht="36" customHeight="1" x14ac:dyDescent="0.15">
      <c r="A1" s="98" t="s">
        <v>54</v>
      </c>
      <c r="B1" s="98"/>
      <c r="C1" s="99"/>
      <c r="D1" s="98"/>
      <c r="E1" s="98"/>
      <c r="F1" s="98"/>
      <c r="G1" s="98"/>
      <c r="H1" s="98"/>
      <c r="I1" s="98"/>
      <c r="J1" s="98"/>
      <c r="K1" s="98"/>
      <c r="L1" s="98"/>
    </row>
    <row r="2" spans="1:12" ht="25.5" customHeight="1" thickBot="1" x14ac:dyDescent="0.2">
      <c r="A2" s="42" t="s">
        <v>90</v>
      </c>
      <c r="B2" s="101"/>
      <c r="C2" s="102"/>
      <c r="D2" s="103"/>
      <c r="E2" s="103"/>
      <c r="F2" s="103"/>
      <c r="G2" s="103"/>
      <c r="H2" s="103"/>
      <c r="I2" s="103"/>
      <c r="J2" s="103"/>
      <c r="K2" s="103"/>
      <c r="L2" s="170" t="s">
        <v>83</v>
      </c>
    </row>
    <row r="3" spans="1:12" ht="35.25" customHeight="1" x14ac:dyDescent="0.15">
      <c r="A3" s="171" t="s">
        <v>55</v>
      </c>
      <c r="B3" s="172" t="s">
        <v>40</v>
      </c>
      <c r="C3" s="173" t="s">
        <v>56</v>
      </c>
      <c r="D3" s="174" t="s">
        <v>94</v>
      </c>
      <c r="E3" s="172" t="s">
        <v>57</v>
      </c>
      <c r="F3" s="172" t="s">
        <v>58</v>
      </c>
      <c r="G3" s="172" t="s">
        <v>59</v>
      </c>
      <c r="H3" s="172" t="s">
        <v>93</v>
      </c>
      <c r="I3" s="172" t="s">
        <v>41</v>
      </c>
      <c r="J3" s="172" t="s">
        <v>60</v>
      </c>
      <c r="K3" s="172" t="s">
        <v>61</v>
      </c>
      <c r="L3" s="175" t="s">
        <v>1</v>
      </c>
    </row>
    <row r="4" spans="1:12" s="15" customFormat="1" ht="24" customHeight="1" x14ac:dyDescent="0.25">
      <c r="A4" s="144" t="s">
        <v>161</v>
      </c>
      <c r="B4" s="129">
        <v>12</v>
      </c>
      <c r="C4" s="124" t="s">
        <v>179</v>
      </c>
      <c r="D4" s="130" t="s">
        <v>162</v>
      </c>
      <c r="E4" s="123" t="s">
        <v>180</v>
      </c>
      <c r="F4" s="237">
        <v>1</v>
      </c>
      <c r="G4" s="238" t="s">
        <v>181</v>
      </c>
      <c r="H4" s="239">
        <v>5000000</v>
      </c>
      <c r="I4" s="238" t="s">
        <v>144</v>
      </c>
      <c r="J4" s="130" t="s">
        <v>182</v>
      </c>
      <c r="K4" s="130" t="s">
        <v>160</v>
      </c>
      <c r="L4" s="143"/>
    </row>
    <row r="5" spans="1:12" s="15" customFormat="1" ht="24" customHeight="1" x14ac:dyDescent="0.25">
      <c r="A5" s="144" t="s">
        <v>161</v>
      </c>
      <c r="B5" s="129">
        <v>12</v>
      </c>
      <c r="C5" s="124" t="s">
        <v>183</v>
      </c>
      <c r="D5" s="130" t="s">
        <v>162</v>
      </c>
      <c r="E5" s="123" t="s">
        <v>184</v>
      </c>
      <c r="F5" s="237">
        <v>300</v>
      </c>
      <c r="G5" s="238" t="s">
        <v>185</v>
      </c>
      <c r="H5" s="239">
        <v>2700000</v>
      </c>
      <c r="I5" s="238" t="s">
        <v>186</v>
      </c>
      <c r="J5" s="130" t="s">
        <v>163</v>
      </c>
      <c r="K5" s="130" t="s">
        <v>164</v>
      </c>
      <c r="L5" s="143"/>
    </row>
    <row r="6" spans="1:12" s="15" customFormat="1" ht="24" customHeight="1" x14ac:dyDescent="0.25">
      <c r="A6" s="144" t="s">
        <v>161</v>
      </c>
      <c r="B6" s="129">
        <v>12</v>
      </c>
      <c r="C6" s="124" t="s">
        <v>187</v>
      </c>
      <c r="D6" s="130" t="s">
        <v>188</v>
      </c>
      <c r="E6" s="123" t="s">
        <v>189</v>
      </c>
      <c r="F6" s="237">
        <v>8</v>
      </c>
      <c r="G6" s="238" t="s">
        <v>142</v>
      </c>
      <c r="H6" s="239">
        <v>3500000</v>
      </c>
      <c r="I6" s="238" t="s">
        <v>186</v>
      </c>
      <c r="J6" s="130" t="s">
        <v>190</v>
      </c>
      <c r="K6" s="130" t="s">
        <v>191</v>
      </c>
      <c r="L6" s="143"/>
    </row>
    <row r="7" spans="1:12" s="15" customFormat="1" ht="24" customHeight="1" x14ac:dyDescent="0.25">
      <c r="A7" s="142">
        <v>2022</v>
      </c>
      <c r="B7" s="129">
        <v>12</v>
      </c>
      <c r="C7" s="124" t="s">
        <v>192</v>
      </c>
      <c r="D7" s="127" t="s">
        <v>104</v>
      </c>
      <c r="E7" s="169" t="s">
        <v>193</v>
      </c>
      <c r="F7" s="237">
        <v>500</v>
      </c>
      <c r="G7" s="238" t="s">
        <v>194</v>
      </c>
      <c r="H7" s="249">
        <v>5000000</v>
      </c>
      <c r="I7" s="238" t="s">
        <v>186</v>
      </c>
      <c r="J7" s="130" t="s">
        <v>195</v>
      </c>
      <c r="K7" s="130" t="s">
        <v>191</v>
      </c>
      <c r="L7" s="143"/>
    </row>
    <row r="8" spans="1:12" s="15" customFormat="1" ht="24" customHeight="1" x14ac:dyDescent="0.25">
      <c r="A8" s="270" t="s">
        <v>203</v>
      </c>
      <c r="B8" s="230">
        <v>12</v>
      </c>
      <c r="C8" s="124" t="s">
        <v>201</v>
      </c>
      <c r="D8" s="234" t="s">
        <v>151</v>
      </c>
      <c r="E8" s="271" t="s">
        <v>204</v>
      </c>
      <c r="F8" s="233">
        <v>1</v>
      </c>
      <c r="G8" s="234" t="s">
        <v>153</v>
      </c>
      <c r="H8" s="240">
        <v>200000000</v>
      </c>
      <c r="I8" s="130" t="s">
        <v>137</v>
      </c>
      <c r="J8" s="130" t="s">
        <v>155</v>
      </c>
      <c r="K8" s="130" t="s">
        <v>154</v>
      </c>
      <c r="L8" s="236"/>
    </row>
    <row r="9" spans="1:12" s="15" customFormat="1" ht="24" customHeight="1" x14ac:dyDescent="0.25">
      <c r="A9" s="229">
        <v>2022</v>
      </c>
      <c r="B9" s="230">
        <v>12</v>
      </c>
      <c r="C9" s="124" t="s">
        <v>202</v>
      </c>
      <c r="D9" s="231" t="s">
        <v>141</v>
      </c>
      <c r="E9" s="232" t="s">
        <v>204</v>
      </c>
      <c r="F9" s="233">
        <v>1</v>
      </c>
      <c r="G9" s="234" t="s">
        <v>205</v>
      </c>
      <c r="H9" s="235">
        <v>1200000</v>
      </c>
      <c r="I9" s="234" t="s">
        <v>137</v>
      </c>
      <c r="J9" s="234" t="s">
        <v>155</v>
      </c>
      <c r="K9" s="234" t="s">
        <v>206</v>
      </c>
      <c r="L9" s="236"/>
    </row>
    <row r="10" spans="1:12" s="15" customFormat="1" ht="24" customHeight="1" thickBot="1" x14ac:dyDescent="0.3">
      <c r="A10" s="195" t="s">
        <v>161</v>
      </c>
      <c r="B10" s="177">
        <v>12</v>
      </c>
      <c r="C10" s="272" t="s">
        <v>216</v>
      </c>
      <c r="D10" s="178" t="s">
        <v>162</v>
      </c>
      <c r="E10" s="273" t="s">
        <v>217</v>
      </c>
      <c r="F10" s="274">
        <v>50</v>
      </c>
      <c r="G10" s="275" t="s">
        <v>158</v>
      </c>
      <c r="H10" s="276">
        <v>3955600</v>
      </c>
      <c r="I10" s="275" t="s">
        <v>218</v>
      </c>
      <c r="J10" s="178" t="s">
        <v>215</v>
      </c>
      <c r="K10" s="178" t="s">
        <v>219</v>
      </c>
      <c r="L10" s="179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Normal="100" workbookViewId="0">
      <selection activeCell="B11" sqref="B11"/>
    </sheetView>
  </sheetViews>
  <sheetFormatPr defaultRowHeight="24" customHeight="1" x14ac:dyDescent="0.25"/>
  <cols>
    <col min="1" max="1" width="9.6640625" style="18" customWidth="1"/>
    <col min="2" max="2" width="42.21875" style="18" customWidth="1"/>
    <col min="3" max="3" width="11.109375" style="18" customWidth="1"/>
    <col min="4" max="4" width="14" style="18" customWidth="1"/>
    <col min="5" max="5" width="9.44140625" style="18" customWidth="1"/>
    <col min="6" max="6" width="14" style="18" customWidth="1"/>
    <col min="7" max="7" width="9.5546875" style="18" customWidth="1"/>
    <col min="8" max="8" width="14" style="18" customWidth="1"/>
    <col min="9" max="9" width="27.21875" style="18" customWidth="1"/>
    <col min="10" max="16384" width="8.88671875" style="16"/>
  </cols>
  <sheetData>
    <row r="1" spans="1:9" s="30" customFormat="1" ht="36" customHeight="1" x14ac:dyDescent="0.55000000000000004">
      <c r="A1" s="353" t="s">
        <v>72</v>
      </c>
      <c r="B1" s="353"/>
      <c r="C1" s="353"/>
      <c r="D1" s="353"/>
      <c r="E1" s="353"/>
      <c r="F1" s="353"/>
      <c r="G1" s="353"/>
      <c r="H1" s="353"/>
      <c r="I1" s="353"/>
    </row>
    <row r="2" spans="1:9" ht="24" customHeight="1" x14ac:dyDescent="0.25">
      <c r="A2" s="50" t="s">
        <v>89</v>
      </c>
      <c r="B2" s="50"/>
      <c r="C2" s="19"/>
      <c r="D2" s="19"/>
      <c r="E2" s="19"/>
      <c r="F2" s="19"/>
      <c r="G2" s="19"/>
      <c r="H2" s="19"/>
      <c r="I2" s="20" t="s">
        <v>82</v>
      </c>
    </row>
    <row r="3" spans="1:9" ht="24" customHeight="1" x14ac:dyDescent="0.25">
      <c r="A3" s="358" t="s">
        <v>3</v>
      </c>
      <c r="B3" s="356" t="s">
        <v>4</v>
      </c>
      <c r="C3" s="356" t="s">
        <v>62</v>
      </c>
      <c r="D3" s="356" t="s">
        <v>74</v>
      </c>
      <c r="E3" s="354" t="s">
        <v>75</v>
      </c>
      <c r="F3" s="355"/>
      <c r="G3" s="354" t="s">
        <v>76</v>
      </c>
      <c r="H3" s="355"/>
      <c r="I3" s="356" t="s">
        <v>73</v>
      </c>
    </row>
    <row r="4" spans="1:9" ht="24" customHeight="1" x14ac:dyDescent="0.25">
      <c r="A4" s="359"/>
      <c r="B4" s="357"/>
      <c r="C4" s="357"/>
      <c r="D4" s="357"/>
      <c r="E4" s="40" t="s">
        <v>79</v>
      </c>
      <c r="F4" s="40" t="s">
        <v>80</v>
      </c>
      <c r="G4" s="40" t="s">
        <v>79</v>
      </c>
      <c r="H4" s="40" t="s">
        <v>80</v>
      </c>
      <c r="I4" s="357"/>
    </row>
    <row r="5" spans="1:9" ht="24" customHeight="1" x14ac:dyDescent="0.25">
      <c r="A5" s="5"/>
      <c r="B5" s="7" t="s">
        <v>641</v>
      </c>
      <c r="C5" s="58"/>
      <c r="D5" s="58"/>
      <c r="E5" s="59"/>
      <c r="F5" s="58"/>
      <c r="G5" s="167"/>
      <c r="H5" s="59"/>
      <c r="I5" s="7"/>
    </row>
    <row r="6" spans="1:9" ht="24" customHeight="1" x14ac:dyDescent="0.25">
      <c r="A6" s="5"/>
      <c r="B6" s="6"/>
      <c r="C6" s="58"/>
      <c r="D6" s="58"/>
      <c r="E6" s="59"/>
      <c r="F6" s="58"/>
      <c r="G6" s="167"/>
      <c r="H6" s="58"/>
      <c r="I6" s="7"/>
    </row>
    <row r="7" spans="1:9" ht="24" customHeight="1" x14ac:dyDescent="0.25">
      <c r="A7" s="5"/>
      <c r="B7" s="6"/>
      <c r="C7" s="58"/>
      <c r="D7" s="58"/>
      <c r="E7" s="59"/>
      <c r="F7" s="58"/>
      <c r="G7" s="167"/>
      <c r="H7" s="58"/>
      <c r="I7" s="7"/>
    </row>
    <row r="8" spans="1:9" ht="24" customHeight="1" x14ac:dyDescent="0.25">
      <c r="A8" s="5"/>
      <c r="B8" s="6"/>
      <c r="C8" s="58"/>
      <c r="D8" s="58"/>
      <c r="E8" s="59"/>
      <c r="F8" s="58"/>
      <c r="G8" s="167"/>
      <c r="H8" s="58"/>
      <c r="I8" s="7"/>
    </row>
    <row r="9" spans="1:9" ht="24" customHeight="1" x14ac:dyDescent="0.25">
      <c r="A9" s="5"/>
      <c r="B9" s="6"/>
      <c r="C9" s="58"/>
      <c r="D9" s="58"/>
      <c r="E9" s="59"/>
      <c r="F9" s="58"/>
      <c r="G9" s="167"/>
      <c r="H9" s="58"/>
      <c r="I9" s="7"/>
    </row>
    <row r="10" spans="1:9" ht="24" customHeight="1" x14ac:dyDescent="0.25">
      <c r="A10" s="5"/>
      <c r="B10" s="6"/>
      <c r="C10" s="58"/>
      <c r="D10" s="58"/>
      <c r="E10" s="59"/>
      <c r="F10" s="58"/>
      <c r="G10" s="167"/>
      <c r="H10" s="58"/>
      <c r="I10" s="7"/>
    </row>
    <row r="11" spans="1:9" ht="24" customHeight="1" x14ac:dyDescent="0.25">
      <c r="A11" s="5"/>
      <c r="B11" s="6"/>
      <c r="C11" s="58"/>
      <c r="D11" s="58"/>
      <c r="E11" s="59"/>
      <c r="F11" s="58"/>
      <c r="G11" s="167"/>
      <c r="H11" s="58"/>
      <c r="I11" s="7"/>
    </row>
    <row r="12" spans="1:9" ht="24" customHeight="1" x14ac:dyDescent="0.25">
      <c r="A12" s="5"/>
      <c r="B12" s="6"/>
      <c r="C12" s="58"/>
      <c r="D12" s="58"/>
      <c r="E12" s="59"/>
      <c r="F12" s="58"/>
      <c r="G12" s="167"/>
      <c r="H12" s="58"/>
      <c r="I12" s="7"/>
    </row>
    <row r="13" spans="1:9" ht="24" customHeight="1" x14ac:dyDescent="0.25">
      <c r="A13" s="5"/>
      <c r="B13" s="6"/>
      <c r="C13" s="58"/>
      <c r="D13" s="58"/>
      <c r="E13" s="59"/>
      <c r="F13" s="58"/>
      <c r="G13" s="167"/>
      <c r="H13" s="58"/>
      <c r="I13" s="7"/>
    </row>
    <row r="14" spans="1:9" ht="24" customHeight="1" x14ac:dyDescent="0.25">
      <c r="A14" s="5"/>
      <c r="B14" s="6"/>
      <c r="C14" s="58"/>
      <c r="D14" s="58"/>
      <c r="E14" s="59"/>
      <c r="F14" s="58"/>
      <c r="G14" s="167"/>
      <c r="H14" s="58"/>
      <c r="I14" s="7"/>
    </row>
    <row r="15" spans="1:9" ht="24" customHeight="1" x14ac:dyDescent="0.25">
      <c r="A15" s="5"/>
      <c r="B15" s="66"/>
      <c r="C15" s="58"/>
      <c r="D15" s="58"/>
      <c r="E15" s="59"/>
      <c r="F15" s="58"/>
      <c r="G15" s="59"/>
      <c r="H15" s="58"/>
      <c r="I15" s="7"/>
    </row>
    <row r="16" spans="1:9" ht="24" customHeight="1" x14ac:dyDescent="0.25">
      <c r="C16" s="39"/>
      <c r="D16" s="39"/>
      <c r="E16" s="39"/>
      <c r="F16" s="39"/>
      <c r="G16" s="39"/>
      <c r="H16" s="39"/>
      <c r="I16" s="3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1" sqref="C1"/>
    </sheetView>
  </sheetViews>
  <sheetFormatPr defaultRowHeight="24" customHeight="1" x14ac:dyDescent="0.15"/>
  <cols>
    <col min="1" max="1" width="8.6640625" style="104" customWidth="1"/>
    <col min="2" max="2" width="8.77734375" style="104" customWidth="1"/>
    <col min="3" max="3" width="44.21875" style="260" customWidth="1"/>
    <col min="4" max="4" width="10.88671875" style="104" customWidth="1"/>
    <col min="5" max="5" width="12.44140625" style="104" customWidth="1"/>
    <col min="6" max="6" width="18.88671875" style="104" customWidth="1"/>
    <col min="7" max="7" width="11.21875" style="104" customWidth="1"/>
    <col min="8" max="9" width="12.44140625" style="104" customWidth="1"/>
    <col min="10" max="16384" width="8.88671875" style="41"/>
  </cols>
  <sheetData>
    <row r="1" spans="1:12" ht="36" customHeight="1" x14ac:dyDescent="0.15">
      <c r="B1" s="98"/>
      <c r="C1" s="256"/>
      <c r="D1" s="277" t="s">
        <v>68</v>
      </c>
      <c r="F1" s="98"/>
      <c r="G1" s="98"/>
      <c r="H1" s="98"/>
      <c r="I1" s="98"/>
      <c r="J1" s="95"/>
      <c r="K1" s="95"/>
      <c r="L1" s="95"/>
    </row>
    <row r="2" spans="1:12" s="15" customFormat="1" ht="25.5" customHeight="1" thickBot="1" x14ac:dyDescent="0.3">
      <c r="A2" s="42" t="s">
        <v>90</v>
      </c>
      <c r="B2" s="101"/>
      <c r="C2" s="257"/>
      <c r="D2" s="103"/>
      <c r="E2" s="103"/>
      <c r="F2" s="103"/>
      <c r="G2" s="103"/>
      <c r="H2" s="103"/>
      <c r="I2" s="170" t="s">
        <v>83</v>
      </c>
      <c r="J2" s="103"/>
      <c r="K2" s="103"/>
      <c r="L2" s="103"/>
    </row>
    <row r="3" spans="1:12" ht="35.25" customHeight="1" x14ac:dyDescent="0.15">
      <c r="A3" s="180" t="s">
        <v>39</v>
      </c>
      <c r="B3" s="181" t="s">
        <v>40</v>
      </c>
      <c r="C3" s="182" t="s">
        <v>52</v>
      </c>
      <c r="D3" s="182" t="s">
        <v>0</v>
      </c>
      <c r="E3" s="183" t="s">
        <v>92</v>
      </c>
      <c r="F3" s="184" t="s">
        <v>41</v>
      </c>
      <c r="G3" s="184" t="s">
        <v>42</v>
      </c>
      <c r="H3" s="184" t="s">
        <v>43</v>
      </c>
      <c r="I3" s="185" t="s">
        <v>1</v>
      </c>
    </row>
    <row r="4" spans="1:12" ht="24" customHeight="1" x14ac:dyDescent="0.15">
      <c r="A4" s="142">
        <v>2022</v>
      </c>
      <c r="B4" s="129">
        <v>12</v>
      </c>
      <c r="C4" s="128" t="s">
        <v>174</v>
      </c>
      <c r="D4" s="127" t="s">
        <v>104</v>
      </c>
      <c r="E4" s="14">
        <v>8500000</v>
      </c>
      <c r="F4" s="125" t="s">
        <v>143</v>
      </c>
      <c r="G4" s="130" t="s">
        <v>175</v>
      </c>
      <c r="H4" s="130" t="s">
        <v>176</v>
      </c>
      <c r="I4" s="145" t="s">
        <v>139</v>
      </c>
    </row>
    <row r="5" spans="1:12" ht="24" customHeight="1" x14ac:dyDescent="0.15">
      <c r="A5" s="142" t="s">
        <v>140</v>
      </c>
      <c r="B5" s="131">
        <v>12</v>
      </c>
      <c r="C5" s="128" t="s">
        <v>177</v>
      </c>
      <c r="D5" s="127" t="s">
        <v>141</v>
      </c>
      <c r="E5" s="51">
        <v>3800000</v>
      </c>
      <c r="F5" s="130" t="s">
        <v>143</v>
      </c>
      <c r="G5" s="130" t="s">
        <v>178</v>
      </c>
      <c r="H5" s="130" t="s">
        <v>176</v>
      </c>
      <c r="I5" s="145" t="s">
        <v>139</v>
      </c>
    </row>
    <row r="6" spans="1:12" ht="24" customHeight="1" x14ac:dyDescent="0.15">
      <c r="A6" s="142">
        <v>2022</v>
      </c>
      <c r="B6" s="129">
        <v>12</v>
      </c>
      <c r="C6" s="128" t="s">
        <v>196</v>
      </c>
      <c r="D6" s="127" t="s">
        <v>104</v>
      </c>
      <c r="E6" s="14">
        <v>2000000</v>
      </c>
      <c r="F6" s="125" t="s">
        <v>144</v>
      </c>
      <c r="G6" s="130" t="s">
        <v>146</v>
      </c>
      <c r="H6" s="130" t="s">
        <v>147</v>
      </c>
      <c r="I6" s="145" t="s">
        <v>139</v>
      </c>
    </row>
    <row r="7" spans="1:12" ht="24" customHeight="1" x14ac:dyDescent="0.15">
      <c r="A7" s="142">
        <v>2022</v>
      </c>
      <c r="B7" s="129">
        <v>12</v>
      </c>
      <c r="C7" s="128" t="s">
        <v>197</v>
      </c>
      <c r="D7" s="127" t="s">
        <v>104</v>
      </c>
      <c r="E7" s="14">
        <v>4730000</v>
      </c>
      <c r="F7" s="125" t="s">
        <v>198</v>
      </c>
      <c r="G7" s="130" t="s">
        <v>159</v>
      </c>
      <c r="H7" s="130" t="s">
        <v>199</v>
      </c>
      <c r="I7" s="145" t="s">
        <v>139</v>
      </c>
    </row>
    <row r="8" spans="1:12" ht="24" customHeight="1" x14ac:dyDescent="0.15">
      <c r="A8" s="142">
        <v>2022</v>
      </c>
      <c r="B8" s="129">
        <v>12</v>
      </c>
      <c r="C8" s="128" t="s">
        <v>200</v>
      </c>
      <c r="D8" s="127" t="s">
        <v>104</v>
      </c>
      <c r="E8" s="14">
        <v>3000000</v>
      </c>
      <c r="F8" s="125" t="s">
        <v>148</v>
      </c>
      <c r="G8" s="130" t="s">
        <v>149</v>
      </c>
      <c r="H8" s="130" t="s">
        <v>150</v>
      </c>
      <c r="I8" s="145" t="s">
        <v>139</v>
      </c>
    </row>
    <row r="9" spans="1:12" ht="24" customHeight="1" x14ac:dyDescent="0.15">
      <c r="A9" s="142">
        <v>2022</v>
      </c>
      <c r="B9" s="129">
        <v>12</v>
      </c>
      <c r="C9" s="128" t="s">
        <v>207</v>
      </c>
      <c r="D9" s="127" t="s">
        <v>162</v>
      </c>
      <c r="E9" s="51">
        <v>7332000</v>
      </c>
      <c r="F9" s="130" t="s">
        <v>166</v>
      </c>
      <c r="G9" s="130" t="s">
        <v>167</v>
      </c>
      <c r="H9" s="130" t="s">
        <v>168</v>
      </c>
      <c r="I9" s="145" t="s">
        <v>139</v>
      </c>
    </row>
    <row r="10" spans="1:12" ht="24" customHeight="1" x14ac:dyDescent="0.15">
      <c r="A10" s="142">
        <v>2022</v>
      </c>
      <c r="B10" s="129">
        <v>12</v>
      </c>
      <c r="C10" s="128" t="s">
        <v>208</v>
      </c>
      <c r="D10" s="127" t="s">
        <v>162</v>
      </c>
      <c r="E10" s="51">
        <v>3020400</v>
      </c>
      <c r="F10" s="130" t="s">
        <v>166</v>
      </c>
      <c r="G10" s="130" t="s">
        <v>167</v>
      </c>
      <c r="H10" s="130" t="s">
        <v>168</v>
      </c>
      <c r="I10" s="145" t="s">
        <v>139</v>
      </c>
    </row>
    <row r="11" spans="1:12" ht="24" customHeight="1" x14ac:dyDescent="0.15">
      <c r="A11" s="142">
        <v>2022</v>
      </c>
      <c r="B11" s="129">
        <v>12</v>
      </c>
      <c r="C11" s="81" t="s">
        <v>209</v>
      </c>
      <c r="D11" s="127" t="s">
        <v>162</v>
      </c>
      <c r="E11" s="51">
        <v>7320000</v>
      </c>
      <c r="F11" s="130" t="s">
        <v>166</v>
      </c>
      <c r="G11" s="130" t="s">
        <v>167</v>
      </c>
      <c r="H11" s="130" t="s">
        <v>154</v>
      </c>
      <c r="I11" s="145" t="s">
        <v>139</v>
      </c>
    </row>
    <row r="12" spans="1:12" ht="24" customHeight="1" x14ac:dyDescent="0.15">
      <c r="A12" s="142">
        <v>2022</v>
      </c>
      <c r="B12" s="129">
        <v>12</v>
      </c>
      <c r="C12" s="128" t="s">
        <v>210</v>
      </c>
      <c r="D12" s="127" t="s">
        <v>162</v>
      </c>
      <c r="E12" s="51">
        <v>2880000</v>
      </c>
      <c r="F12" s="130" t="s">
        <v>166</v>
      </c>
      <c r="G12" s="130" t="s">
        <v>167</v>
      </c>
      <c r="H12" s="130" t="s">
        <v>168</v>
      </c>
      <c r="I12" s="145" t="s">
        <v>139</v>
      </c>
    </row>
    <row r="13" spans="1:12" ht="24" customHeight="1" x14ac:dyDescent="0.15">
      <c r="A13" s="142">
        <v>2022</v>
      </c>
      <c r="B13" s="129">
        <v>12</v>
      </c>
      <c r="C13" s="128" t="s">
        <v>211</v>
      </c>
      <c r="D13" s="127" t="s">
        <v>141</v>
      </c>
      <c r="E13" s="51">
        <v>7920000</v>
      </c>
      <c r="F13" s="130" t="s">
        <v>137</v>
      </c>
      <c r="G13" s="130" t="s">
        <v>167</v>
      </c>
      <c r="H13" s="130" t="s">
        <v>168</v>
      </c>
      <c r="I13" s="145" t="s">
        <v>139</v>
      </c>
    </row>
    <row r="14" spans="1:12" ht="24" customHeight="1" x14ac:dyDescent="0.15">
      <c r="A14" s="142">
        <v>2022</v>
      </c>
      <c r="B14" s="129">
        <v>12</v>
      </c>
      <c r="C14" s="81" t="s">
        <v>212</v>
      </c>
      <c r="D14" s="127" t="s">
        <v>162</v>
      </c>
      <c r="E14" s="51">
        <v>7200000</v>
      </c>
      <c r="F14" s="130" t="s">
        <v>166</v>
      </c>
      <c r="G14" s="130" t="s">
        <v>167</v>
      </c>
      <c r="H14" s="130" t="s">
        <v>168</v>
      </c>
      <c r="I14" s="145" t="s">
        <v>139</v>
      </c>
    </row>
    <row r="15" spans="1:12" ht="24" customHeight="1" x14ac:dyDescent="0.15">
      <c r="A15" s="142">
        <v>2022</v>
      </c>
      <c r="B15" s="129">
        <v>12</v>
      </c>
      <c r="C15" s="128" t="s">
        <v>213</v>
      </c>
      <c r="D15" s="127" t="s">
        <v>141</v>
      </c>
      <c r="E15" s="51">
        <v>5400000</v>
      </c>
      <c r="F15" s="130" t="s">
        <v>166</v>
      </c>
      <c r="G15" s="130" t="s">
        <v>167</v>
      </c>
      <c r="H15" s="130" t="s">
        <v>154</v>
      </c>
      <c r="I15" s="145" t="s">
        <v>139</v>
      </c>
    </row>
    <row r="16" spans="1:12" ht="24" customHeight="1" x14ac:dyDescent="0.15">
      <c r="A16" s="142">
        <v>2022</v>
      </c>
      <c r="B16" s="129">
        <v>12</v>
      </c>
      <c r="C16" s="81" t="s">
        <v>214</v>
      </c>
      <c r="D16" s="127" t="s">
        <v>162</v>
      </c>
      <c r="E16" s="51">
        <v>6000000</v>
      </c>
      <c r="F16" s="130" t="s">
        <v>166</v>
      </c>
      <c r="G16" s="130" t="s">
        <v>167</v>
      </c>
      <c r="H16" s="130" t="s">
        <v>168</v>
      </c>
      <c r="I16" s="145" t="s">
        <v>139</v>
      </c>
    </row>
    <row r="17" spans="1:9" ht="24" customHeight="1" x14ac:dyDescent="0.15">
      <c r="A17" s="142">
        <v>2022</v>
      </c>
      <c r="B17" s="129">
        <v>12</v>
      </c>
      <c r="C17" s="128" t="s">
        <v>220</v>
      </c>
      <c r="D17" s="127" t="s">
        <v>104</v>
      </c>
      <c r="E17" s="14">
        <v>3960000</v>
      </c>
      <c r="F17" s="125" t="s">
        <v>172</v>
      </c>
      <c r="G17" s="130" t="s">
        <v>138</v>
      </c>
      <c r="H17" s="130" t="s">
        <v>173</v>
      </c>
      <c r="I17" s="145" t="s">
        <v>139</v>
      </c>
    </row>
    <row r="18" spans="1:9" ht="24" customHeight="1" x14ac:dyDescent="0.15">
      <c r="A18" s="142">
        <v>2022</v>
      </c>
      <c r="B18" s="129">
        <v>12</v>
      </c>
      <c r="C18" s="128" t="s">
        <v>221</v>
      </c>
      <c r="D18" s="127" t="s">
        <v>104</v>
      </c>
      <c r="E18" s="14">
        <v>9000000</v>
      </c>
      <c r="F18" s="125" t="s">
        <v>172</v>
      </c>
      <c r="G18" s="130" t="s">
        <v>222</v>
      </c>
      <c r="H18" s="130" t="s">
        <v>223</v>
      </c>
      <c r="I18" s="145" t="s">
        <v>139</v>
      </c>
    </row>
    <row r="19" spans="1:9" ht="24" customHeight="1" x14ac:dyDescent="0.15">
      <c r="A19" s="142">
        <v>2022</v>
      </c>
      <c r="B19" s="129" t="s">
        <v>224</v>
      </c>
      <c r="C19" s="128" t="s">
        <v>225</v>
      </c>
      <c r="D19" s="127" t="s">
        <v>141</v>
      </c>
      <c r="E19" s="14">
        <v>9000000</v>
      </c>
      <c r="F19" s="125" t="s">
        <v>172</v>
      </c>
      <c r="G19" s="130" t="s">
        <v>226</v>
      </c>
      <c r="H19" s="130" t="s">
        <v>170</v>
      </c>
      <c r="I19" s="145" t="s">
        <v>139</v>
      </c>
    </row>
    <row r="20" spans="1:9" ht="24" customHeight="1" x14ac:dyDescent="0.15">
      <c r="A20" s="142">
        <v>2022</v>
      </c>
      <c r="B20" s="129">
        <v>12</v>
      </c>
      <c r="C20" s="128" t="s">
        <v>227</v>
      </c>
      <c r="D20" s="127" t="s">
        <v>104</v>
      </c>
      <c r="E20" s="14">
        <v>3960000</v>
      </c>
      <c r="F20" s="125" t="s">
        <v>228</v>
      </c>
      <c r="G20" s="130" t="s">
        <v>229</v>
      </c>
      <c r="H20" s="130" t="s">
        <v>165</v>
      </c>
      <c r="I20" s="145" t="s">
        <v>145</v>
      </c>
    </row>
    <row r="21" spans="1:9" ht="24" customHeight="1" x14ac:dyDescent="0.15">
      <c r="A21" s="142">
        <v>2022</v>
      </c>
      <c r="B21" s="129">
        <v>12</v>
      </c>
      <c r="C21" s="128" t="s">
        <v>230</v>
      </c>
      <c r="D21" s="127" t="s">
        <v>104</v>
      </c>
      <c r="E21" s="14">
        <v>9000000</v>
      </c>
      <c r="F21" s="125" t="s">
        <v>172</v>
      </c>
      <c r="G21" s="130" t="s">
        <v>231</v>
      </c>
      <c r="H21" s="130" t="s">
        <v>232</v>
      </c>
      <c r="I21" s="145" t="s">
        <v>145</v>
      </c>
    </row>
    <row r="22" spans="1:9" ht="24" customHeight="1" x14ac:dyDescent="0.15">
      <c r="A22" s="142">
        <v>2022</v>
      </c>
      <c r="B22" s="129" t="s">
        <v>233</v>
      </c>
      <c r="C22" s="128" t="s">
        <v>234</v>
      </c>
      <c r="D22" s="127" t="s">
        <v>151</v>
      </c>
      <c r="E22" s="14">
        <v>9000000</v>
      </c>
      <c r="F22" s="125" t="s">
        <v>172</v>
      </c>
      <c r="G22" s="130" t="s">
        <v>235</v>
      </c>
      <c r="H22" s="130" t="s">
        <v>236</v>
      </c>
      <c r="I22" s="145" t="s">
        <v>145</v>
      </c>
    </row>
    <row r="23" spans="1:9" ht="24" customHeight="1" x14ac:dyDescent="0.15">
      <c r="A23" s="142">
        <v>2022</v>
      </c>
      <c r="B23" s="129">
        <v>12</v>
      </c>
      <c r="C23" s="128" t="s">
        <v>265</v>
      </c>
      <c r="D23" s="127" t="s">
        <v>104</v>
      </c>
      <c r="E23" s="14">
        <v>7000000</v>
      </c>
      <c r="F23" s="125" t="s">
        <v>266</v>
      </c>
      <c r="G23" s="130" t="s">
        <v>267</v>
      </c>
      <c r="H23" s="130" t="s">
        <v>268</v>
      </c>
      <c r="I23" s="145" t="s">
        <v>269</v>
      </c>
    </row>
    <row r="24" spans="1:9" ht="24" customHeight="1" x14ac:dyDescent="0.15">
      <c r="A24" s="142">
        <v>2022</v>
      </c>
      <c r="B24" s="129">
        <v>12</v>
      </c>
      <c r="C24" s="128" t="s">
        <v>270</v>
      </c>
      <c r="D24" s="127" t="s">
        <v>104</v>
      </c>
      <c r="E24" s="14">
        <v>5200000</v>
      </c>
      <c r="F24" s="125" t="s">
        <v>156</v>
      </c>
      <c r="G24" s="130" t="s">
        <v>271</v>
      </c>
      <c r="H24" s="130" t="s">
        <v>157</v>
      </c>
      <c r="I24" s="145" t="s">
        <v>171</v>
      </c>
    </row>
    <row r="25" spans="1:9" ht="24" customHeight="1" x14ac:dyDescent="0.15">
      <c r="A25" s="142">
        <v>2022</v>
      </c>
      <c r="B25" s="129">
        <v>12</v>
      </c>
      <c r="C25" s="258" t="s">
        <v>272</v>
      </c>
      <c r="D25" s="261" t="s">
        <v>273</v>
      </c>
      <c r="E25" s="262">
        <v>27140000</v>
      </c>
      <c r="F25" s="263" t="s">
        <v>281</v>
      </c>
      <c r="G25" s="264" t="s">
        <v>274</v>
      </c>
      <c r="H25" s="264" t="s">
        <v>275</v>
      </c>
      <c r="I25" s="145" t="s">
        <v>276</v>
      </c>
    </row>
    <row r="26" spans="1:9" ht="24" customHeight="1" x14ac:dyDescent="0.15">
      <c r="A26" s="142">
        <v>2022</v>
      </c>
      <c r="B26" s="129">
        <v>12</v>
      </c>
      <c r="C26" s="259" t="s">
        <v>277</v>
      </c>
      <c r="D26" s="253" t="s">
        <v>273</v>
      </c>
      <c r="E26" s="254">
        <v>57960000</v>
      </c>
      <c r="F26" s="263" t="s">
        <v>281</v>
      </c>
      <c r="G26" s="255" t="s">
        <v>274</v>
      </c>
      <c r="H26" s="255" t="s">
        <v>275</v>
      </c>
      <c r="I26" s="145" t="s">
        <v>276</v>
      </c>
    </row>
    <row r="27" spans="1:9" ht="24" customHeight="1" thickBot="1" x14ac:dyDescent="0.2">
      <c r="A27" s="176">
        <v>2022</v>
      </c>
      <c r="B27" s="177">
        <v>12</v>
      </c>
      <c r="C27" s="265" t="s">
        <v>278</v>
      </c>
      <c r="D27" s="266" t="s">
        <v>273</v>
      </c>
      <c r="E27" s="267">
        <v>1036289000</v>
      </c>
      <c r="F27" s="268" t="s">
        <v>281</v>
      </c>
      <c r="G27" s="269" t="s">
        <v>279</v>
      </c>
      <c r="H27" s="269" t="s">
        <v>280</v>
      </c>
      <c r="I27" s="186" t="s">
        <v>276</v>
      </c>
    </row>
  </sheetData>
  <phoneticPr fontId="2" type="noConversion"/>
  <dataValidations disablePrompts="1"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104" customWidth="1"/>
    <col min="2" max="2" width="8.77734375" style="104" customWidth="1"/>
    <col min="3" max="3" width="46.6640625" style="105" bestFit="1" customWidth="1"/>
    <col min="4" max="4" width="10.88671875" style="104" customWidth="1"/>
    <col min="5" max="8" width="12.44140625" style="104" customWidth="1"/>
    <col min="9" max="10" width="11.33203125" style="104" customWidth="1"/>
    <col min="11" max="11" width="11.6640625" style="107" customWidth="1"/>
    <col min="12" max="12" width="11.33203125" style="104" bestFit="1" customWidth="1"/>
    <col min="13" max="13" width="8.88671875" style="104"/>
    <col min="14" max="16384" width="8.88671875" style="41"/>
  </cols>
  <sheetData>
    <row r="1" spans="1:13" ht="36" customHeight="1" x14ac:dyDescent="0.15">
      <c r="A1" s="98" t="s">
        <v>71</v>
      </c>
      <c r="B1" s="98"/>
      <c r="C1" s="99"/>
      <c r="D1" s="98"/>
      <c r="E1" s="98"/>
      <c r="F1" s="98"/>
      <c r="G1" s="98"/>
      <c r="H1" s="98"/>
      <c r="I1" s="98"/>
      <c r="J1" s="98"/>
      <c r="K1" s="98"/>
      <c r="L1" s="98"/>
      <c r="M1" s="106"/>
    </row>
    <row r="2" spans="1:13" s="15" customFormat="1" ht="25.5" customHeight="1" thickBot="1" x14ac:dyDescent="0.3">
      <c r="A2" s="42" t="s">
        <v>90</v>
      </c>
      <c r="B2" s="101"/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70" t="s">
        <v>83</v>
      </c>
    </row>
    <row r="3" spans="1:13" ht="35.25" customHeight="1" x14ac:dyDescent="0.15">
      <c r="A3" s="180" t="s">
        <v>39</v>
      </c>
      <c r="B3" s="181" t="s">
        <v>40</v>
      </c>
      <c r="C3" s="182" t="s">
        <v>70</v>
      </c>
      <c r="D3" s="184" t="s">
        <v>69</v>
      </c>
      <c r="E3" s="181" t="s">
        <v>0</v>
      </c>
      <c r="F3" s="181" t="s">
        <v>87</v>
      </c>
      <c r="G3" s="181" t="s">
        <v>86</v>
      </c>
      <c r="H3" s="181" t="s">
        <v>85</v>
      </c>
      <c r="I3" s="181" t="s">
        <v>84</v>
      </c>
      <c r="J3" s="184" t="s">
        <v>41</v>
      </c>
      <c r="K3" s="184" t="s">
        <v>42</v>
      </c>
      <c r="L3" s="184" t="s">
        <v>43</v>
      </c>
      <c r="M3" s="185" t="s">
        <v>1</v>
      </c>
    </row>
    <row r="4" spans="1:13" s="15" customFormat="1" ht="24" customHeight="1" x14ac:dyDescent="0.25">
      <c r="A4" s="144"/>
      <c r="B4" s="129"/>
      <c r="C4" s="187" t="s">
        <v>459</v>
      </c>
      <c r="D4" s="130"/>
      <c r="E4" s="188"/>
      <c r="F4" s="189"/>
      <c r="G4" s="190"/>
      <c r="H4" s="190"/>
      <c r="I4" s="191"/>
      <c r="J4" s="192"/>
      <c r="K4" s="193"/>
      <c r="L4" s="193"/>
      <c r="M4" s="194"/>
    </row>
    <row r="5" spans="1:13" s="15" customFormat="1" ht="24" customHeight="1" x14ac:dyDescent="0.25">
      <c r="A5" s="144"/>
      <c r="B5" s="129"/>
      <c r="C5" s="187"/>
      <c r="D5" s="130"/>
      <c r="E5" s="188"/>
      <c r="F5" s="189"/>
      <c r="G5" s="190"/>
      <c r="H5" s="190"/>
      <c r="I5" s="191"/>
      <c r="J5" s="192"/>
      <c r="K5" s="193"/>
      <c r="L5" s="193"/>
      <c r="M5" s="194"/>
    </row>
    <row r="6" spans="1:13" s="15" customFormat="1" ht="24" customHeight="1" thickBot="1" x14ac:dyDescent="0.3">
      <c r="A6" s="195"/>
      <c r="B6" s="177"/>
      <c r="C6" s="241"/>
      <c r="D6" s="178"/>
      <c r="E6" s="242"/>
      <c r="F6" s="243"/>
      <c r="G6" s="244"/>
      <c r="H6" s="244"/>
      <c r="I6" s="245"/>
      <c r="J6" s="246"/>
      <c r="K6" s="247"/>
      <c r="L6" s="247"/>
      <c r="M6" s="248"/>
    </row>
  </sheetData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Normal="100" workbookViewId="0">
      <pane ySplit="3" topLeftCell="A10" activePane="bottomLeft" state="frozen"/>
      <selection activeCell="A3" sqref="A3:A4"/>
      <selection pane="bottomLeft" activeCell="I12" sqref="I12"/>
    </sheetView>
  </sheetViews>
  <sheetFormatPr defaultRowHeight="24" customHeight="1" x14ac:dyDescent="0.15"/>
  <cols>
    <col min="1" max="1" width="12" style="24" customWidth="1"/>
    <col min="2" max="2" width="56.5546875" style="24" customWidth="1"/>
    <col min="3" max="3" width="9.5546875" style="24" customWidth="1"/>
    <col min="4" max="4" width="8.88671875" style="24" customWidth="1"/>
    <col min="5" max="5" width="9.21875" style="24" customWidth="1"/>
    <col min="6" max="8" width="9.6640625" style="24" customWidth="1"/>
    <col min="9" max="9" width="11.109375" style="24" customWidth="1"/>
    <col min="10" max="10" width="9.6640625" style="24" customWidth="1"/>
    <col min="11" max="11" width="8.44140625" style="24" customWidth="1"/>
    <col min="12" max="12" width="1.5546875" style="13" customWidth="1"/>
    <col min="13" max="13" width="8.88671875" style="13" hidden="1" customWidth="1"/>
    <col min="14" max="15" width="9.6640625" style="24" hidden="1" customWidth="1"/>
    <col min="16" max="16" width="8.88671875" style="13" hidden="1" customWidth="1"/>
    <col min="17" max="17" width="12.6640625" style="13" hidden="1" customWidth="1"/>
    <col min="18" max="18" width="8.88671875" style="13" customWidth="1"/>
    <col min="19" max="16384" width="8.88671875" style="13"/>
  </cols>
  <sheetData>
    <row r="1" spans="1:18" ht="36" customHeight="1" x14ac:dyDescent="0.1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31"/>
      <c r="N1" s="13"/>
      <c r="O1" s="13"/>
    </row>
    <row r="2" spans="1:18" ht="25.5" customHeight="1" x14ac:dyDescent="0.15">
      <c r="A2" s="38" t="s">
        <v>90</v>
      </c>
      <c r="B2" s="17"/>
      <c r="C2" s="17"/>
      <c r="D2" s="19"/>
      <c r="E2" s="19"/>
      <c r="F2" s="19"/>
      <c r="G2" s="19"/>
      <c r="H2" s="19"/>
      <c r="I2" s="19"/>
      <c r="J2" s="19"/>
      <c r="K2" s="20" t="s">
        <v>81</v>
      </c>
      <c r="N2" s="19"/>
      <c r="O2" s="19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12" t="s">
        <v>8</v>
      </c>
      <c r="O3" s="12" t="s">
        <v>9</v>
      </c>
    </row>
    <row r="4" spans="1:18" s="104" customFormat="1" ht="24" customHeight="1" x14ac:dyDescent="0.15">
      <c r="A4" s="108" t="s">
        <v>131</v>
      </c>
      <c r="B4" s="110" t="s">
        <v>489</v>
      </c>
      <c r="C4" s="109" t="s">
        <v>169</v>
      </c>
      <c r="D4" s="116" t="s">
        <v>490</v>
      </c>
      <c r="E4" s="116" t="s">
        <v>492</v>
      </c>
      <c r="F4" s="116" t="s">
        <v>491</v>
      </c>
      <c r="G4" s="108">
        <v>6300</v>
      </c>
      <c r="H4" s="108">
        <f>6300/1.1</f>
        <v>5727.272727272727</v>
      </c>
      <c r="I4" s="108" t="s">
        <v>493</v>
      </c>
      <c r="J4" s="108" t="s">
        <v>494</v>
      </c>
      <c r="K4" s="108"/>
      <c r="M4" s="378"/>
      <c r="N4" s="108"/>
      <c r="O4" s="108"/>
      <c r="P4" s="378"/>
      <c r="Q4" s="379"/>
      <c r="R4" s="379"/>
    </row>
    <row r="5" spans="1:18" s="104" customFormat="1" ht="24" customHeight="1" x14ac:dyDescent="0.15">
      <c r="A5" s="108" t="s">
        <v>131</v>
      </c>
      <c r="B5" s="110" t="s">
        <v>495</v>
      </c>
      <c r="C5" s="109" t="s">
        <v>496</v>
      </c>
      <c r="D5" s="116" t="s">
        <v>490</v>
      </c>
      <c r="E5" s="116" t="s">
        <v>491</v>
      </c>
      <c r="F5" s="116" t="s">
        <v>491</v>
      </c>
      <c r="G5" s="108">
        <v>6300</v>
      </c>
      <c r="H5" s="108">
        <f>6300/1.1</f>
        <v>5727.272727272727</v>
      </c>
      <c r="I5" s="108" t="s">
        <v>493</v>
      </c>
      <c r="J5" s="108" t="s">
        <v>494</v>
      </c>
      <c r="K5" s="108"/>
      <c r="M5" s="378"/>
      <c r="N5" s="108"/>
      <c r="O5" s="108"/>
      <c r="P5" s="378"/>
      <c r="Q5" s="379"/>
      <c r="R5" s="379"/>
    </row>
    <row r="6" spans="1:18" s="104" customFormat="1" ht="24" customHeight="1" x14ac:dyDescent="0.15">
      <c r="A6" s="108" t="s">
        <v>131</v>
      </c>
      <c r="B6" s="110" t="s">
        <v>497</v>
      </c>
      <c r="C6" s="109" t="s">
        <v>169</v>
      </c>
      <c r="D6" s="116" t="s">
        <v>490</v>
      </c>
      <c r="E6" s="116" t="s">
        <v>491</v>
      </c>
      <c r="F6" s="116" t="s">
        <v>491</v>
      </c>
      <c r="G6" s="108">
        <v>6300</v>
      </c>
      <c r="H6" s="108">
        <f>6300/1.1</f>
        <v>5727.272727272727</v>
      </c>
      <c r="I6" s="108" t="s">
        <v>493</v>
      </c>
      <c r="J6" s="108" t="s">
        <v>494</v>
      </c>
      <c r="K6" s="108"/>
      <c r="M6" s="378"/>
      <c r="N6" s="108"/>
      <c r="O6" s="108"/>
      <c r="P6" s="378"/>
      <c r="Q6" s="379"/>
      <c r="R6" s="379"/>
    </row>
    <row r="7" spans="1:18" s="104" customFormat="1" ht="24" customHeight="1" x14ac:dyDescent="0.15">
      <c r="A7" s="108" t="s">
        <v>131</v>
      </c>
      <c r="B7" s="110" t="s">
        <v>498</v>
      </c>
      <c r="C7" s="109" t="s">
        <v>169</v>
      </c>
      <c r="D7" s="116" t="s">
        <v>490</v>
      </c>
      <c r="E7" s="116" t="s">
        <v>491</v>
      </c>
      <c r="F7" s="116" t="s">
        <v>491</v>
      </c>
      <c r="G7" s="108">
        <v>6300</v>
      </c>
      <c r="H7" s="108">
        <f>6300/1.1</f>
        <v>5727.272727272727</v>
      </c>
      <c r="I7" s="108" t="s">
        <v>493</v>
      </c>
      <c r="J7" s="108" t="s">
        <v>494</v>
      </c>
      <c r="K7" s="108"/>
      <c r="M7" s="378"/>
      <c r="N7" s="108"/>
      <c r="O7" s="108"/>
      <c r="P7" s="378"/>
      <c r="Q7" s="379"/>
      <c r="R7" s="379"/>
    </row>
    <row r="8" spans="1:18" s="104" customFormat="1" ht="24" customHeight="1" x14ac:dyDescent="0.15">
      <c r="A8" s="108" t="s">
        <v>131</v>
      </c>
      <c r="B8" s="110" t="s">
        <v>499</v>
      </c>
      <c r="C8" s="109" t="s">
        <v>500</v>
      </c>
      <c r="D8" s="116" t="s">
        <v>501</v>
      </c>
      <c r="E8" s="116" t="s">
        <v>502</v>
      </c>
      <c r="F8" s="116" t="s">
        <v>502</v>
      </c>
      <c r="G8" s="108">
        <v>6300</v>
      </c>
      <c r="H8" s="108">
        <f>6300/1.1</f>
        <v>5727.272727272727</v>
      </c>
      <c r="I8" s="108" t="s">
        <v>493</v>
      </c>
      <c r="J8" s="108" t="s">
        <v>503</v>
      </c>
      <c r="K8" s="108"/>
      <c r="M8" s="378"/>
      <c r="N8" s="108"/>
      <c r="O8" s="108"/>
      <c r="P8" s="378"/>
      <c r="Q8" s="379"/>
      <c r="R8" s="379"/>
    </row>
    <row r="9" spans="1:18" s="104" customFormat="1" ht="24" customHeight="1" x14ac:dyDescent="0.15">
      <c r="A9" s="108" t="s">
        <v>131</v>
      </c>
      <c r="B9" s="110" t="s">
        <v>504</v>
      </c>
      <c r="C9" s="109" t="s">
        <v>169</v>
      </c>
      <c r="D9" s="116" t="s">
        <v>491</v>
      </c>
      <c r="E9" s="116" t="s">
        <v>505</v>
      </c>
      <c r="F9" s="116" t="s">
        <v>505</v>
      </c>
      <c r="G9" s="108">
        <v>69000</v>
      </c>
      <c r="H9" s="108">
        <f>69000/1.1</f>
        <v>62727.272727272721</v>
      </c>
      <c r="I9" s="108" t="s">
        <v>506</v>
      </c>
      <c r="J9" s="108" t="s">
        <v>494</v>
      </c>
      <c r="K9" s="108"/>
      <c r="M9" s="378"/>
      <c r="N9" s="108"/>
      <c r="O9" s="108"/>
      <c r="P9" s="378"/>
      <c r="Q9" s="379"/>
      <c r="R9" s="379"/>
    </row>
    <row r="10" spans="1:18" s="104" customFormat="1" ht="24" customHeight="1" x14ac:dyDescent="0.15">
      <c r="A10" s="108" t="s">
        <v>131</v>
      </c>
      <c r="B10" s="110" t="s">
        <v>507</v>
      </c>
      <c r="C10" s="109" t="s">
        <v>169</v>
      </c>
      <c r="D10" s="116" t="s">
        <v>491</v>
      </c>
      <c r="E10" s="116" t="s">
        <v>505</v>
      </c>
      <c r="F10" s="116" t="s">
        <v>505</v>
      </c>
      <c r="G10" s="108">
        <v>6300</v>
      </c>
      <c r="H10" s="108">
        <f>6300/1.1</f>
        <v>5727.272727272727</v>
      </c>
      <c r="I10" s="108" t="s">
        <v>493</v>
      </c>
      <c r="J10" s="108" t="s">
        <v>494</v>
      </c>
      <c r="K10" s="108"/>
      <c r="M10" s="378"/>
      <c r="N10" s="108"/>
      <c r="O10" s="108"/>
      <c r="P10" s="378"/>
      <c r="Q10" s="379"/>
      <c r="R10" s="379"/>
    </row>
    <row r="11" spans="1:18" s="104" customFormat="1" ht="24" customHeight="1" x14ac:dyDescent="0.15">
      <c r="A11" s="108" t="s">
        <v>131</v>
      </c>
      <c r="B11" s="110" t="s">
        <v>508</v>
      </c>
      <c r="C11" s="109" t="s">
        <v>509</v>
      </c>
      <c r="D11" s="116" t="s">
        <v>345</v>
      </c>
      <c r="E11" s="116" t="s">
        <v>247</v>
      </c>
      <c r="F11" s="116" t="s">
        <v>247</v>
      </c>
      <c r="G11" s="108">
        <v>6300</v>
      </c>
      <c r="H11" s="108">
        <f>6300/1.1</f>
        <v>5727.272727272727</v>
      </c>
      <c r="I11" s="108" t="s">
        <v>493</v>
      </c>
      <c r="J11" s="108" t="s">
        <v>494</v>
      </c>
      <c r="K11" s="108"/>
      <c r="M11" s="378"/>
      <c r="N11" s="108"/>
      <c r="O11" s="108"/>
      <c r="P11" s="378"/>
      <c r="Q11" s="379"/>
      <c r="R11" s="379"/>
    </row>
    <row r="12" spans="1:18" s="104" customFormat="1" ht="24" customHeight="1" x14ac:dyDescent="0.15">
      <c r="A12" s="108" t="s">
        <v>131</v>
      </c>
      <c r="B12" s="110" t="s">
        <v>510</v>
      </c>
      <c r="C12" s="109" t="s">
        <v>169</v>
      </c>
      <c r="D12" s="116" t="s">
        <v>345</v>
      </c>
      <c r="E12" s="116" t="s">
        <v>247</v>
      </c>
      <c r="F12" s="116" t="s">
        <v>247</v>
      </c>
      <c r="G12" s="108">
        <v>6300</v>
      </c>
      <c r="H12" s="108">
        <f>6300/1.1</f>
        <v>5727.272727272727</v>
      </c>
      <c r="I12" s="108" t="s">
        <v>511</v>
      </c>
      <c r="J12" s="108" t="s">
        <v>494</v>
      </c>
      <c r="K12" s="108"/>
      <c r="M12" s="378"/>
      <c r="N12" s="108"/>
      <c r="O12" s="108"/>
      <c r="P12" s="378"/>
      <c r="Q12" s="379"/>
      <c r="R12" s="379"/>
    </row>
    <row r="13" spans="1:18" s="104" customFormat="1" ht="24" customHeight="1" x14ac:dyDescent="0.15">
      <c r="A13" s="108" t="s">
        <v>131</v>
      </c>
      <c r="B13" s="110" t="s">
        <v>512</v>
      </c>
      <c r="C13" s="109" t="s">
        <v>169</v>
      </c>
      <c r="D13" s="116" t="s">
        <v>345</v>
      </c>
      <c r="E13" s="116" t="s">
        <v>247</v>
      </c>
      <c r="F13" s="116" t="s">
        <v>247</v>
      </c>
      <c r="G13" s="108">
        <v>6300</v>
      </c>
      <c r="H13" s="108">
        <f>6300/1.1</f>
        <v>5727.272727272727</v>
      </c>
      <c r="I13" s="108" t="s">
        <v>493</v>
      </c>
      <c r="J13" s="108" t="s">
        <v>494</v>
      </c>
      <c r="K13" s="108"/>
      <c r="M13" s="378">
        <f>H13/G13</f>
        <v>0.90909090909090906</v>
      </c>
      <c r="N13" s="108">
        <v>4600</v>
      </c>
      <c r="O13" s="108">
        <v>4181</v>
      </c>
      <c r="P13" s="378">
        <f>O13/N13</f>
        <v>0.90891304347826085</v>
      </c>
      <c r="Q13" s="379"/>
      <c r="R13" s="379"/>
    </row>
    <row r="14" spans="1:18" s="104" customFormat="1" ht="24" customHeight="1" x14ac:dyDescent="0.15">
      <c r="A14" s="108" t="s">
        <v>131</v>
      </c>
      <c r="B14" s="110" t="s">
        <v>514</v>
      </c>
      <c r="C14" s="109" t="s">
        <v>169</v>
      </c>
      <c r="D14" s="116">
        <v>44907</v>
      </c>
      <c r="E14" s="116">
        <v>44911</v>
      </c>
      <c r="F14" s="116">
        <v>44911</v>
      </c>
      <c r="G14" s="108">
        <v>59000</v>
      </c>
      <c r="H14" s="108">
        <f t="shared" ref="H14:H22" si="0">G14/1.1</f>
        <v>53636.363636363632</v>
      </c>
      <c r="I14" s="108" t="s">
        <v>506</v>
      </c>
      <c r="J14" s="108" t="s">
        <v>494</v>
      </c>
      <c r="K14" s="108"/>
      <c r="M14" s="378"/>
      <c r="N14" s="108"/>
      <c r="O14" s="108"/>
      <c r="P14" s="378"/>
      <c r="Q14" s="379"/>
      <c r="R14" s="379"/>
    </row>
    <row r="15" spans="1:18" s="104" customFormat="1" ht="24" customHeight="1" x14ac:dyDescent="0.15">
      <c r="A15" s="108" t="s">
        <v>131</v>
      </c>
      <c r="B15" s="110" t="s">
        <v>504</v>
      </c>
      <c r="C15" s="109" t="s">
        <v>169</v>
      </c>
      <c r="D15" s="116">
        <v>44908</v>
      </c>
      <c r="E15" s="116">
        <v>44914</v>
      </c>
      <c r="F15" s="116">
        <v>44914</v>
      </c>
      <c r="G15" s="108">
        <v>69000</v>
      </c>
      <c r="H15" s="108">
        <f t="shared" si="0"/>
        <v>62727.272727272721</v>
      </c>
      <c r="I15" s="108" t="s">
        <v>506</v>
      </c>
      <c r="J15" s="108" t="s">
        <v>494</v>
      </c>
      <c r="K15" s="108"/>
      <c r="M15" s="378"/>
      <c r="N15" s="108"/>
      <c r="O15" s="108"/>
      <c r="P15" s="378"/>
      <c r="Q15" s="379"/>
      <c r="R15" s="379"/>
    </row>
    <row r="16" spans="1:18" s="104" customFormat="1" ht="24" customHeight="1" x14ac:dyDescent="0.15">
      <c r="A16" s="108" t="s">
        <v>131</v>
      </c>
      <c r="B16" s="110" t="s">
        <v>513</v>
      </c>
      <c r="C16" s="109" t="s">
        <v>169</v>
      </c>
      <c r="D16" s="116">
        <v>44911</v>
      </c>
      <c r="E16" s="116">
        <v>44917</v>
      </c>
      <c r="F16" s="116">
        <v>44917</v>
      </c>
      <c r="G16" s="108">
        <v>59000</v>
      </c>
      <c r="H16" s="108">
        <f t="shared" si="0"/>
        <v>53636.363636363632</v>
      </c>
      <c r="I16" s="108" t="s">
        <v>506</v>
      </c>
      <c r="J16" s="108" t="s">
        <v>494</v>
      </c>
      <c r="K16" s="108"/>
      <c r="M16" s="378"/>
      <c r="N16" s="108"/>
      <c r="O16" s="108"/>
      <c r="P16" s="378"/>
      <c r="Q16" s="379"/>
      <c r="R16" s="379"/>
    </row>
    <row r="17" spans="1:18" s="104" customFormat="1" ht="24" customHeight="1" x14ac:dyDescent="0.15">
      <c r="A17" s="108" t="s">
        <v>131</v>
      </c>
      <c r="B17" s="110" t="s">
        <v>489</v>
      </c>
      <c r="C17" s="109" t="s">
        <v>169</v>
      </c>
      <c r="D17" s="116">
        <v>44916</v>
      </c>
      <c r="E17" s="116">
        <v>44922</v>
      </c>
      <c r="F17" s="116">
        <v>44922</v>
      </c>
      <c r="G17" s="108">
        <v>6300</v>
      </c>
      <c r="H17" s="108">
        <f t="shared" si="0"/>
        <v>5727.272727272727</v>
      </c>
      <c r="I17" s="108" t="s">
        <v>245</v>
      </c>
      <c r="J17" s="108" t="s">
        <v>503</v>
      </c>
      <c r="K17" s="108"/>
      <c r="M17" s="378"/>
      <c r="N17" s="108"/>
      <c r="O17" s="108"/>
      <c r="P17" s="378"/>
      <c r="Q17" s="379"/>
      <c r="R17" s="379"/>
    </row>
    <row r="18" spans="1:18" s="104" customFormat="1" ht="24" customHeight="1" x14ac:dyDescent="0.15">
      <c r="A18" s="108" t="s">
        <v>131</v>
      </c>
      <c r="B18" s="110" t="s">
        <v>495</v>
      </c>
      <c r="C18" s="109" t="s">
        <v>169</v>
      </c>
      <c r="D18" s="116">
        <v>44916</v>
      </c>
      <c r="E18" s="116">
        <v>44922</v>
      </c>
      <c r="F18" s="116">
        <v>44922</v>
      </c>
      <c r="G18" s="108">
        <v>6300</v>
      </c>
      <c r="H18" s="108">
        <f t="shared" si="0"/>
        <v>5727.272727272727</v>
      </c>
      <c r="I18" s="108" t="s">
        <v>245</v>
      </c>
      <c r="J18" s="108" t="s">
        <v>503</v>
      </c>
      <c r="K18" s="108"/>
      <c r="M18" s="378"/>
      <c r="N18" s="108"/>
      <c r="O18" s="108"/>
      <c r="P18" s="378"/>
      <c r="Q18" s="379"/>
      <c r="R18" s="379"/>
    </row>
    <row r="19" spans="1:18" s="104" customFormat="1" ht="24" customHeight="1" x14ac:dyDescent="0.15">
      <c r="A19" s="108" t="s">
        <v>131</v>
      </c>
      <c r="B19" s="110" t="s">
        <v>497</v>
      </c>
      <c r="C19" s="109" t="s">
        <v>515</v>
      </c>
      <c r="D19" s="116">
        <v>44916</v>
      </c>
      <c r="E19" s="116">
        <v>44922</v>
      </c>
      <c r="F19" s="116">
        <v>44922</v>
      </c>
      <c r="G19" s="108">
        <v>6300</v>
      </c>
      <c r="H19" s="108">
        <f t="shared" si="0"/>
        <v>5727.272727272727</v>
      </c>
      <c r="I19" s="108" t="s">
        <v>245</v>
      </c>
      <c r="J19" s="108" t="s">
        <v>503</v>
      </c>
      <c r="K19" s="108"/>
      <c r="M19" s="378"/>
      <c r="N19" s="108"/>
      <c r="O19" s="108"/>
      <c r="P19" s="378"/>
      <c r="Q19" s="379"/>
      <c r="R19" s="379"/>
    </row>
    <row r="20" spans="1:18" s="104" customFormat="1" ht="24" customHeight="1" x14ac:dyDescent="0.15">
      <c r="A20" s="108" t="s">
        <v>131</v>
      </c>
      <c r="B20" s="110" t="s">
        <v>498</v>
      </c>
      <c r="C20" s="109" t="s">
        <v>509</v>
      </c>
      <c r="D20" s="116">
        <v>44916</v>
      </c>
      <c r="E20" s="116">
        <v>44922</v>
      </c>
      <c r="F20" s="116">
        <v>44922</v>
      </c>
      <c r="G20" s="108">
        <v>6300</v>
      </c>
      <c r="H20" s="108">
        <f t="shared" si="0"/>
        <v>5727.272727272727</v>
      </c>
      <c r="I20" s="108" t="s">
        <v>245</v>
      </c>
      <c r="J20" s="108" t="s">
        <v>516</v>
      </c>
      <c r="K20" s="108"/>
      <c r="M20" s="378"/>
      <c r="N20" s="108"/>
      <c r="O20" s="108"/>
      <c r="P20" s="378"/>
      <c r="Q20" s="379"/>
      <c r="R20" s="379"/>
    </row>
    <row r="21" spans="1:18" s="104" customFormat="1" ht="24" customHeight="1" x14ac:dyDescent="0.15">
      <c r="A21" s="108" t="s">
        <v>131</v>
      </c>
      <c r="B21" s="110" t="s">
        <v>517</v>
      </c>
      <c r="C21" s="109" t="s">
        <v>518</v>
      </c>
      <c r="D21" s="116">
        <v>44918</v>
      </c>
      <c r="E21" s="116">
        <v>44924</v>
      </c>
      <c r="F21" s="116">
        <v>44924</v>
      </c>
      <c r="G21" s="108">
        <v>74965000</v>
      </c>
      <c r="H21" s="108">
        <f t="shared" si="0"/>
        <v>68150000</v>
      </c>
      <c r="I21" s="108" t="s">
        <v>519</v>
      </c>
      <c r="J21" s="108" t="s">
        <v>494</v>
      </c>
      <c r="K21" s="108"/>
      <c r="M21" s="378"/>
      <c r="N21" s="108"/>
      <c r="O21" s="108"/>
      <c r="P21" s="378"/>
      <c r="Q21" s="379"/>
      <c r="R21" s="379"/>
    </row>
    <row r="22" spans="1:18" s="104" customFormat="1" ht="24" customHeight="1" x14ac:dyDescent="0.15">
      <c r="A22" s="108" t="s">
        <v>131</v>
      </c>
      <c r="B22" s="110" t="s">
        <v>513</v>
      </c>
      <c r="C22" s="109" t="s">
        <v>169</v>
      </c>
      <c r="D22" s="116">
        <v>44923</v>
      </c>
      <c r="E22" s="116">
        <v>44929</v>
      </c>
      <c r="F22" s="116">
        <v>44929</v>
      </c>
      <c r="G22" s="108">
        <v>59000</v>
      </c>
      <c r="H22" s="108">
        <f t="shared" si="0"/>
        <v>53636.363636363632</v>
      </c>
      <c r="I22" s="108" t="s">
        <v>506</v>
      </c>
      <c r="J22" s="108" t="s">
        <v>152</v>
      </c>
      <c r="K22" s="108"/>
      <c r="M22" s="378"/>
      <c r="N22" s="108"/>
      <c r="O22" s="108"/>
      <c r="P22" s="378"/>
      <c r="Q22" s="379"/>
      <c r="R22" s="379"/>
    </row>
    <row r="23" spans="1:18" s="104" customFormat="1" ht="24" customHeight="1" x14ac:dyDescent="0.15">
      <c r="A23" s="108"/>
      <c r="B23" s="109" t="s">
        <v>520</v>
      </c>
      <c r="C23" s="109"/>
      <c r="D23" s="116"/>
      <c r="E23" s="116"/>
      <c r="F23" s="116"/>
      <c r="G23" s="108"/>
      <c r="H23" s="108"/>
      <c r="I23" s="108"/>
      <c r="J23" s="108"/>
      <c r="K23" s="108"/>
      <c r="M23" s="378"/>
      <c r="N23" s="108"/>
      <c r="O23" s="108"/>
      <c r="P23" s="378"/>
      <c r="Q23" s="379"/>
      <c r="R23" s="37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showGridLines="0" zoomScaleNormal="100" workbookViewId="0">
      <selection activeCell="A4" sqref="A4:XFD24"/>
    </sheetView>
  </sheetViews>
  <sheetFormatPr defaultRowHeight="24" customHeight="1" x14ac:dyDescent="0.15"/>
  <cols>
    <col min="1" max="1" width="12" style="24" customWidth="1"/>
    <col min="2" max="2" width="56.5546875" style="25" customWidth="1"/>
    <col min="3" max="3" width="9.5546875" style="24" customWidth="1"/>
    <col min="4" max="4" width="8.88671875" style="24" customWidth="1"/>
    <col min="5" max="5" width="9.21875" style="24" customWidth="1"/>
    <col min="6" max="6" width="10.5546875" style="26" customWidth="1"/>
    <col min="7" max="7" width="9.6640625" style="24" customWidth="1"/>
    <col min="8" max="8" width="12.6640625" style="27" customWidth="1"/>
    <col min="9" max="9" width="9.6640625" style="24" customWidth="1"/>
    <col min="10" max="10" width="10.5546875" style="23" customWidth="1"/>
    <col min="11" max="11" width="8.44140625" style="24" customWidth="1"/>
    <col min="12" max="12" width="9.88671875" style="13" bestFit="1" customWidth="1"/>
    <col min="13" max="16384" width="8.88671875" style="13"/>
  </cols>
  <sheetData>
    <row r="1" spans="1:12" ht="36" customHeight="1" x14ac:dyDescent="0.15">
      <c r="A1" s="8" t="s">
        <v>19</v>
      </c>
      <c r="B1" s="8"/>
      <c r="C1" s="8"/>
      <c r="D1" s="8"/>
      <c r="E1" s="8"/>
      <c r="F1" s="9"/>
      <c r="G1" s="8"/>
      <c r="H1" s="8"/>
      <c r="I1" s="8"/>
      <c r="J1" s="9"/>
      <c r="K1" s="8"/>
      <c r="L1" s="31"/>
    </row>
    <row r="2" spans="1:12" ht="25.5" customHeight="1" x14ac:dyDescent="0.15">
      <c r="A2" s="38" t="s">
        <v>90</v>
      </c>
      <c r="B2" s="37"/>
      <c r="C2" s="17"/>
      <c r="D2" s="19"/>
      <c r="E2" s="19"/>
      <c r="F2" s="21"/>
      <c r="G2" s="19"/>
      <c r="H2" s="22"/>
      <c r="I2" s="19"/>
      <c r="K2" s="21" t="s">
        <v>82</v>
      </c>
    </row>
    <row r="3" spans="1:12" ht="35.25" customHeight="1" x14ac:dyDescent="0.15">
      <c r="A3" s="10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1" t="s">
        <v>18</v>
      </c>
      <c r="G3" s="2" t="s">
        <v>21</v>
      </c>
      <c r="H3" s="2" t="s">
        <v>91</v>
      </c>
      <c r="I3" s="2" t="s">
        <v>22</v>
      </c>
      <c r="J3" s="11" t="s">
        <v>23</v>
      </c>
      <c r="K3" s="2" t="s">
        <v>1</v>
      </c>
    </row>
    <row r="4" spans="1:12" s="104" customFormat="1" ht="24" customHeight="1" x14ac:dyDescent="0.15">
      <c r="A4" s="108" t="s">
        <v>131</v>
      </c>
      <c r="B4" s="110" t="s">
        <v>246</v>
      </c>
      <c r="C4" s="109" t="s">
        <v>237</v>
      </c>
      <c r="D4" s="116">
        <v>44908</v>
      </c>
      <c r="E4" s="380">
        <v>1</v>
      </c>
      <c r="F4" s="34" t="s">
        <v>238</v>
      </c>
      <c r="G4" s="381" t="s">
        <v>238</v>
      </c>
      <c r="H4" s="33" t="s">
        <v>238</v>
      </c>
      <c r="I4" s="381" t="s">
        <v>238</v>
      </c>
      <c r="J4" s="108" t="s">
        <v>238</v>
      </c>
      <c r="K4" s="33" t="s">
        <v>248</v>
      </c>
    </row>
    <row r="5" spans="1:12" s="104" customFormat="1" ht="24" customHeight="1" x14ac:dyDescent="0.15">
      <c r="A5" s="108" t="s">
        <v>131</v>
      </c>
      <c r="B5" s="110" t="s">
        <v>521</v>
      </c>
      <c r="C5" s="109" t="s">
        <v>169</v>
      </c>
      <c r="D5" s="116" t="s">
        <v>522</v>
      </c>
      <c r="E5" s="116" t="s">
        <v>524</v>
      </c>
      <c r="F5" s="116" t="s">
        <v>152</v>
      </c>
      <c r="G5" s="108" t="s">
        <v>525</v>
      </c>
      <c r="H5" s="108" t="s">
        <v>152</v>
      </c>
      <c r="I5" s="108" t="s">
        <v>526</v>
      </c>
      <c r="J5" s="108" t="s">
        <v>152</v>
      </c>
      <c r="K5" s="33" t="s">
        <v>527</v>
      </c>
    </row>
    <row r="6" spans="1:12" s="104" customFormat="1" ht="24" customHeight="1" x14ac:dyDescent="0.15">
      <c r="A6" s="108" t="s">
        <v>131</v>
      </c>
      <c r="B6" s="110" t="s">
        <v>495</v>
      </c>
      <c r="C6" s="109" t="s">
        <v>169</v>
      </c>
      <c r="D6" s="116" t="s">
        <v>491</v>
      </c>
      <c r="E6" s="116" t="s">
        <v>524</v>
      </c>
      <c r="F6" s="116" t="s">
        <v>152</v>
      </c>
      <c r="G6" s="108" t="s">
        <v>526</v>
      </c>
      <c r="H6" s="108" t="s">
        <v>152</v>
      </c>
      <c r="I6" s="108" t="s">
        <v>526</v>
      </c>
      <c r="J6" s="108" t="s">
        <v>152</v>
      </c>
      <c r="K6" s="33" t="s">
        <v>527</v>
      </c>
    </row>
    <row r="7" spans="1:12" s="104" customFormat="1" ht="24" customHeight="1" x14ac:dyDescent="0.15">
      <c r="A7" s="108" t="s">
        <v>131</v>
      </c>
      <c r="B7" s="110" t="s">
        <v>497</v>
      </c>
      <c r="C7" s="109" t="s">
        <v>169</v>
      </c>
      <c r="D7" s="116" t="s">
        <v>491</v>
      </c>
      <c r="E7" s="116" t="s">
        <v>523</v>
      </c>
      <c r="F7" s="116" t="s">
        <v>152</v>
      </c>
      <c r="G7" s="108" t="s">
        <v>525</v>
      </c>
      <c r="H7" s="108" t="s">
        <v>152</v>
      </c>
      <c r="I7" s="108" t="s">
        <v>528</v>
      </c>
      <c r="J7" s="108" t="s">
        <v>152</v>
      </c>
      <c r="K7" s="33" t="s">
        <v>527</v>
      </c>
    </row>
    <row r="8" spans="1:12" s="104" customFormat="1" ht="24" customHeight="1" x14ac:dyDescent="0.15">
      <c r="A8" s="108" t="s">
        <v>131</v>
      </c>
      <c r="B8" s="110" t="s">
        <v>498</v>
      </c>
      <c r="C8" s="109" t="s">
        <v>169</v>
      </c>
      <c r="D8" s="116" t="s">
        <v>491</v>
      </c>
      <c r="E8" s="116" t="s">
        <v>523</v>
      </c>
      <c r="F8" s="116" t="s">
        <v>152</v>
      </c>
      <c r="G8" s="108" t="s">
        <v>152</v>
      </c>
      <c r="H8" s="108" t="s">
        <v>525</v>
      </c>
      <c r="I8" s="108" t="s">
        <v>152</v>
      </c>
      <c r="J8" s="108" t="s">
        <v>152</v>
      </c>
      <c r="K8" s="33" t="s">
        <v>529</v>
      </c>
    </row>
    <row r="9" spans="1:12" s="104" customFormat="1" ht="24" customHeight="1" x14ac:dyDescent="0.15">
      <c r="A9" s="108" t="s">
        <v>131</v>
      </c>
      <c r="B9" s="110" t="s">
        <v>530</v>
      </c>
      <c r="C9" s="109" t="s">
        <v>531</v>
      </c>
      <c r="D9" s="116" t="s">
        <v>502</v>
      </c>
      <c r="E9" s="116" t="s">
        <v>523</v>
      </c>
      <c r="F9" s="116" t="s">
        <v>525</v>
      </c>
      <c r="G9" s="108" t="s">
        <v>152</v>
      </c>
      <c r="H9" s="108" t="s">
        <v>526</v>
      </c>
      <c r="I9" s="108" t="s">
        <v>152</v>
      </c>
      <c r="J9" s="108" t="s">
        <v>526</v>
      </c>
      <c r="K9" s="33" t="s">
        <v>527</v>
      </c>
    </row>
    <row r="10" spans="1:12" s="104" customFormat="1" ht="24" customHeight="1" x14ac:dyDescent="0.15">
      <c r="A10" s="108" t="s">
        <v>131</v>
      </c>
      <c r="B10" s="110" t="s">
        <v>532</v>
      </c>
      <c r="C10" s="109" t="s">
        <v>533</v>
      </c>
      <c r="D10" s="116" t="s">
        <v>505</v>
      </c>
      <c r="E10" s="116" t="s">
        <v>524</v>
      </c>
      <c r="F10" s="116" t="s">
        <v>152</v>
      </c>
      <c r="G10" s="108" t="s">
        <v>526</v>
      </c>
      <c r="H10" s="108" t="s">
        <v>526</v>
      </c>
      <c r="I10" s="108" t="s">
        <v>152</v>
      </c>
      <c r="J10" s="108" t="s">
        <v>525</v>
      </c>
      <c r="K10" s="33" t="s">
        <v>534</v>
      </c>
    </row>
    <row r="11" spans="1:12" s="104" customFormat="1" ht="24" customHeight="1" x14ac:dyDescent="0.15">
      <c r="A11" s="108" t="s">
        <v>131</v>
      </c>
      <c r="B11" s="110" t="s">
        <v>507</v>
      </c>
      <c r="C11" s="109" t="s">
        <v>169</v>
      </c>
      <c r="D11" s="116" t="s">
        <v>535</v>
      </c>
      <c r="E11" s="116" t="s">
        <v>523</v>
      </c>
      <c r="F11" s="116" t="s">
        <v>152</v>
      </c>
      <c r="G11" s="108" t="s">
        <v>152</v>
      </c>
      <c r="H11" s="108" t="s">
        <v>152</v>
      </c>
      <c r="I11" s="108" t="s">
        <v>152</v>
      </c>
      <c r="J11" s="108" t="s">
        <v>525</v>
      </c>
      <c r="K11" s="33" t="s">
        <v>534</v>
      </c>
    </row>
    <row r="12" spans="1:12" s="104" customFormat="1" ht="24" customHeight="1" x14ac:dyDescent="0.15">
      <c r="A12" s="108" t="s">
        <v>131</v>
      </c>
      <c r="B12" s="110" t="s">
        <v>508</v>
      </c>
      <c r="C12" s="109" t="s">
        <v>169</v>
      </c>
      <c r="D12" s="116" t="s">
        <v>247</v>
      </c>
      <c r="E12" s="116" t="s">
        <v>523</v>
      </c>
      <c r="F12" s="116" t="s">
        <v>526</v>
      </c>
      <c r="G12" s="108" t="s">
        <v>526</v>
      </c>
      <c r="H12" s="108" t="s">
        <v>525</v>
      </c>
      <c r="I12" s="108" t="s">
        <v>152</v>
      </c>
      <c r="J12" s="108" t="s">
        <v>152</v>
      </c>
      <c r="K12" s="33" t="s">
        <v>527</v>
      </c>
    </row>
    <row r="13" spans="1:12" s="104" customFormat="1" ht="24" customHeight="1" x14ac:dyDescent="0.15">
      <c r="A13" s="108" t="s">
        <v>131</v>
      </c>
      <c r="B13" s="110" t="s">
        <v>510</v>
      </c>
      <c r="C13" s="109" t="s">
        <v>169</v>
      </c>
      <c r="D13" s="116" t="s">
        <v>247</v>
      </c>
      <c r="E13" s="116" t="s">
        <v>526</v>
      </c>
      <c r="F13" s="116" t="s">
        <v>526</v>
      </c>
      <c r="G13" s="108" t="s">
        <v>152</v>
      </c>
      <c r="H13" s="108" t="s">
        <v>526</v>
      </c>
      <c r="I13" s="108" t="s">
        <v>152</v>
      </c>
      <c r="J13" s="108" t="s">
        <v>152</v>
      </c>
      <c r="K13" s="33" t="s">
        <v>537</v>
      </c>
    </row>
    <row r="14" spans="1:12" s="104" customFormat="1" ht="24" customHeight="1" x14ac:dyDescent="0.15">
      <c r="A14" s="108" t="s">
        <v>131</v>
      </c>
      <c r="B14" s="110" t="s">
        <v>538</v>
      </c>
      <c r="C14" s="109" t="s">
        <v>539</v>
      </c>
      <c r="D14" s="116" t="s">
        <v>247</v>
      </c>
      <c r="E14" s="116" t="s">
        <v>526</v>
      </c>
      <c r="F14" s="116" t="s">
        <v>152</v>
      </c>
      <c r="G14" s="108" t="s">
        <v>152</v>
      </c>
      <c r="H14" s="108" t="s">
        <v>152</v>
      </c>
      <c r="I14" s="108" t="s">
        <v>152</v>
      </c>
      <c r="J14" s="108" t="s">
        <v>526</v>
      </c>
      <c r="K14" s="33" t="s">
        <v>536</v>
      </c>
    </row>
    <row r="15" spans="1:12" s="104" customFormat="1" ht="24" customHeight="1" x14ac:dyDescent="0.15">
      <c r="A15" s="108" t="s">
        <v>131</v>
      </c>
      <c r="B15" s="110" t="s">
        <v>540</v>
      </c>
      <c r="C15" s="109" t="s">
        <v>169</v>
      </c>
      <c r="D15" s="116">
        <v>44911</v>
      </c>
      <c r="E15" s="116" t="s">
        <v>238</v>
      </c>
      <c r="F15" s="116" t="s">
        <v>238</v>
      </c>
      <c r="G15" s="108" t="s">
        <v>238</v>
      </c>
      <c r="H15" s="108" t="s">
        <v>238</v>
      </c>
      <c r="I15" s="108" t="s">
        <v>238</v>
      </c>
      <c r="J15" s="108" t="s">
        <v>238</v>
      </c>
      <c r="K15" s="33" t="s">
        <v>541</v>
      </c>
    </row>
    <row r="16" spans="1:12" s="104" customFormat="1" ht="24" customHeight="1" x14ac:dyDescent="0.15">
      <c r="A16" s="108" t="s">
        <v>131</v>
      </c>
      <c r="B16" s="110" t="s">
        <v>532</v>
      </c>
      <c r="C16" s="109" t="s">
        <v>169</v>
      </c>
      <c r="D16" s="116">
        <v>44914</v>
      </c>
      <c r="E16" s="116" t="s">
        <v>543</v>
      </c>
      <c r="F16" s="382">
        <v>69027.429999999993</v>
      </c>
      <c r="G16" s="381">
        <v>0.88</v>
      </c>
      <c r="H16" s="108" t="s">
        <v>544</v>
      </c>
      <c r="I16" s="381">
        <v>0.94947000000000004</v>
      </c>
      <c r="J16" s="108">
        <v>65540</v>
      </c>
      <c r="K16" s="33"/>
    </row>
    <row r="17" spans="1:11" s="104" customFormat="1" ht="24" customHeight="1" x14ac:dyDescent="0.15">
      <c r="A17" s="108" t="s">
        <v>131</v>
      </c>
      <c r="B17" s="110" t="s">
        <v>513</v>
      </c>
      <c r="C17" s="109" t="s">
        <v>169</v>
      </c>
      <c r="D17" s="116">
        <v>44917</v>
      </c>
      <c r="E17" s="116" t="s">
        <v>238</v>
      </c>
      <c r="F17" s="382" t="s">
        <v>152</v>
      </c>
      <c r="G17" s="108" t="s">
        <v>238</v>
      </c>
      <c r="H17" s="108" t="s">
        <v>238</v>
      </c>
      <c r="I17" s="108" t="s">
        <v>238</v>
      </c>
      <c r="J17" s="108" t="s">
        <v>238</v>
      </c>
      <c r="K17" s="33" t="s">
        <v>541</v>
      </c>
    </row>
    <row r="18" spans="1:11" s="104" customFormat="1" ht="24" customHeight="1" x14ac:dyDescent="0.15">
      <c r="A18" s="108" t="s">
        <v>131</v>
      </c>
      <c r="B18" s="110" t="s">
        <v>489</v>
      </c>
      <c r="C18" s="109" t="s">
        <v>169</v>
      </c>
      <c r="D18" s="116">
        <v>44922</v>
      </c>
      <c r="E18" s="116" t="s">
        <v>542</v>
      </c>
      <c r="F18" s="382">
        <v>6317.26</v>
      </c>
      <c r="G18" s="381">
        <v>0.88</v>
      </c>
      <c r="H18" s="108" t="s">
        <v>545</v>
      </c>
      <c r="I18" s="381">
        <v>0.94977</v>
      </c>
      <c r="J18" s="108">
        <v>6000</v>
      </c>
      <c r="K18" s="33"/>
    </row>
    <row r="19" spans="1:11" s="104" customFormat="1" ht="24" customHeight="1" x14ac:dyDescent="0.15">
      <c r="A19" s="108" t="s">
        <v>131</v>
      </c>
      <c r="B19" s="110" t="s">
        <v>546</v>
      </c>
      <c r="C19" s="109" t="s">
        <v>547</v>
      </c>
      <c r="D19" s="116">
        <v>44922</v>
      </c>
      <c r="E19" s="116" t="s">
        <v>542</v>
      </c>
      <c r="F19" s="382">
        <v>6300.42</v>
      </c>
      <c r="G19" s="381">
        <v>0.88</v>
      </c>
      <c r="H19" s="108" t="s">
        <v>548</v>
      </c>
      <c r="I19" s="381">
        <v>0.95230999999999999</v>
      </c>
      <c r="J19" s="108">
        <v>6000</v>
      </c>
      <c r="K19" s="33"/>
    </row>
    <row r="20" spans="1:11" s="104" customFormat="1" ht="24" customHeight="1" x14ac:dyDescent="0.15">
      <c r="A20" s="108" t="s">
        <v>131</v>
      </c>
      <c r="B20" s="110" t="s">
        <v>549</v>
      </c>
      <c r="C20" s="109" t="s">
        <v>533</v>
      </c>
      <c r="D20" s="116">
        <v>44922</v>
      </c>
      <c r="E20" s="116" t="s">
        <v>550</v>
      </c>
      <c r="F20" s="382">
        <v>6275.11</v>
      </c>
      <c r="G20" s="381">
        <v>0.88</v>
      </c>
      <c r="H20" s="108" t="s">
        <v>545</v>
      </c>
      <c r="I20" s="381">
        <v>0.95615000000000006</v>
      </c>
      <c r="J20" s="108">
        <v>6000</v>
      </c>
      <c r="K20" s="33"/>
    </row>
    <row r="21" spans="1:11" s="104" customFormat="1" ht="24" customHeight="1" x14ac:dyDescent="0.15">
      <c r="A21" s="108" t="s">
        <v>131</v>
      </c>
      <c r="B21" s="110" t="s">
        <v>498</v>
      </c>
      <c r="C21" s="109" t="s">
        <v>169</v>
      </c>
      <c r="D21" s="116">
        <v>44922</v>
      </c>
      <c r="E21" s="116" t="s">
        <v>551</v>
      </c>
      <c r="F21" s="382" t="s">
        <v>238</v>
      </c>
      <c r="G21" s="108" t="s">
        <v>238</v>
      </c>
      <c r="H21" s="108" t="s">
        <v>238</v>
      </c>
      <c r="I21" s="108" t="s">
        <v>238</v>
      </c>
      <c r="J21" s="108" t="s">
        <v>238</v>
      </c>
      <c r="K21" s="33" t="s">
        <v>248</v>
      </c>
    </row>
    <row r="22" spans="1:11" s="104" customFormat="1" ht="24" customHeight="1" x14ac:dyDescent="0.15">
      <c r="A22" s="108" t="s">
        <v>131</v>
      </c>
      <c r="B22" s="110" t="s">
        <v>552</v>
      </c>
      <c r="C22" s="109" t="s">
        <v>553</v>
      </c>
      <c r="D22" s="116">
        <v>44924</v>
      </c>
      <c r="E22" s="116" t="s">
        <v>554</v>
      </c>
      <c r="F22" s="383">
        <v>74248750</v>
      </c>
      <c r="G22" s="381">
        <v>0.87744999999999995</v>
      </c>
      <c r="H22" s="108" t="s">
        <v>555</v>
      </c>
      <c r="I22" s="384">
        <v>0.87819999999999998</v>
      </c>
      <c r="J22" s="108">
        <v>65205690</v>
      </c>
      <c r="K22" s="33"/>
    </row>
    <row r="23" spans="1:11" s="104" customFormat="1" ht="24" customHeight="1" x14ac:dyDescent="0.15">
      <c r="A23" s="108" t="s">
        <v>131</v>
      </c>
      <c r="B23" s="110" t="s">
        <v>556</v>
      </c>
      <c r="C23" s="109" t="s">
        <v>539</v>
      </c>
      <c r="D23" s="116">
        <v>44929</v>
      </c>
      <c r="E23" s="116" t="s">
        <v>152</v>
      </c>
      <c r="F23" s="382" t="s">
        <v>152</v>
      </c>
      <c r="G23" s="108" t="s">
        <v>238</v>
      </c>
      <c r="H23" s="108" t="s">
        <v>238</v>
      </c>
      <c r="I23" s="108" t="s">
        <v>238</v>
      </c>
      <c r="J23" s="108" t="s">
        <v>238</v>
      </c>
      <c r="K23" s="33" t="s">
        <v>541</v>
      </c>
    </row>
    <row r="24" spans="1:11" s="104" customFormat="1" ht="24" customHeight="1" x14ac:dyDescent="0.15">
      <c r="A24" s="33"/>
      <c r="B24" s="109" t="s">
        <v>520</v>
      </c>
      <c r="C24" s="109"/>
      <c r="D24" s="34"/>
      <c r="E24" s="380"/>
      <c r="F24" s="34"/>
      <c r="G24" s="381"/>
      <c r="H24" s="33"/>
      <c r="I24" s="381"/>
      <c r="J24" s="108"/>
      <c r="K24" s="3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8" activePane="bottomLeft" state="frozen"/>
      <selection activeCell="A3" sqref="A3:A4"/>
      <selection pane="bottomLeft" activeCell="B9" sqref="B9"/>
    </sheetView>
  </sheetViews>
  <sheetFormatPr defaultRowHeight="24" customHeight="1" x14ac:dyDescent="0.15"/>
  <cols>
    <col min="1" max="1" width="11.109375" style="70" customWidth="1"/>
    <col min="2" max="2" width="37.109375" style="70" customWidth="1"/>
    <col min="3" max="3" width="31.77734375" style="70" customWidth="1"/>
    <col min="4" max="9" width="9.33203125" style="70" customWidth="1"/>
    <col min="10" max="10" width="9.6640625" style="70" customWidth="1"/>
    <col min="11" max="11" width="4.88671875" style="79" customWidth="1"/>
    <col min="12" max="12" width="8.88671875" style="79"/>
    <col min="13" max="16384" width="8.88671875" style="41"/>
  </cols>
  <sheetData>
    <row r="1" spans="1:13" ht="36" customHeight="1" x14ac:dyDescent="0.15">
      <c r="A1" s="68" t="s">
        <v>78</v>
      </c>
      <c r="B1" s="68"/>
      <c r="C1" s="68"/>
      <c r="D1" s="68"/>
      <c r="E1" s="68"/>
      <c r="F1" s="68"/>
      <c r="G1" s="68"/>
      <c r="H1" s="68"/>
      <c r="I1" s="68"/>
      <c r="J1" s="68"/>
      <c r="K1" s="94"/>
      <c r="L1" s="94"/>
      <c r="M1" s="95"/>
    </row>
    <row r="2" spans="1:13" ht="25.5" customHeight="1" thickBot="1" x14ac:dyDescent="0.2">
      <c r="A2" s="42" t="s">
        <v>90</v>
      </c>
      <c r="B2" s="196"/>
      <c r="C2" s="196"/>
      <c r="D2" s="196"/>
      <c r="E2" s="197"/>
      <c r="F2" s="197"/>
      <c r="G2" s="197"/>
      <c r="H2" s="197"/>
      <c r="I2" s="41"/>
      <c r="J2" s="170" t="s">
        <v>83</v>
      </c>
    </row>
    <row r="3" spans="1:13" ht="35.25" customHeight="1" x14ac:dyDescent="0.15">
      <c r="A3" s="198" t="s">
        <v>3</v>
      </c>
      <c r="B3" s="199" t="s">
        <v>4</v>
      </c>
      <c r="C3" s="199" t="s">
        <v>25</v>
      </c>
      <c r="D3" s="200" t="s">
        <v>12</v>
      </c>
      <c r="E3" s="199" t="s">
        <v>13</v>
      </c>
      <c r="F3" s="199" t="s">
        <v>14</v>
      </c>
      <c r="G3" s="199" t="s">
        <v>15</v>
      </c>
      <c r="H3" s="201" t="s">
        <v>53</v>
      </c>
      <c r="I3" s="199" t="s">
        <v>24</v>
      </c>
      <c r="J3" s="202" t="s">
        <v>16</v>
      </c>
    </row>
    <row r="4" spans="1:13" s="96" customFormat="1" ht="24" customHeight="1" x14ac:dyDescent="0.15">
      <c r="A4" s="203"/>
      <c r="B4" s="168" t="s">
        <v>132</v>
      </c>
      <c r="C4" s="148"/>
      <c r="D4" s="149"/>
      <c r="E4" s="150"/>
      <c r="F4" s="150"/>
      <c r="G4" s="151"/>
      <c r="H4" s="152"/>
      <c r="I4" s="146"/>
      <c r="J4" s="204"/>
      <c r="K4" s="91"/>
      <c r="L4" s="91"/>
    </row>
    <row r="5" spans="1:13" s="96" customFormat="1" ht="24" customHeight="1" x14ac:dyDescent="0.15">
      <c r="A5" s="203"/>
      <c r="B5" s="147"/>
      <c r="C5" s="148"/>
      <c r="D5" s="149"/>
      <c r="E5" s="150"/>
      <c r="F5" s="150"/>
      <c r="G5" s="151"/>
      <c r="H5" s="152"/>
      <c r="I5" s="146"/>
      <c r="J5" s="204"/>
      <c r="K5" s="91"/>
      <c r="L5" s="91"/>
    </row>
    <row r="6" spans="1:13" ht="24" customHeight="1" x14ac:dyDescent="0.15">
      <c r="A6" s="203"/>
      <c r="B6" s="153"/>
      <c r="C6" s="154"/>
      <c r="D6" s="155"/>
      <c r="E6" s="156"/>
      <c r="F6" s="156"/>
      <c r="G6" s="151"/>
      <c r="H6" s="152"/>
      <c r="I6" s="152"/>
      <c r="J6" s="205"/>
    </row>
    <row r="7" spans="1:13" s="96" customFormat="1" ht="24" customHeight="1" x14ac:dyDescent="0.15">
      <c r="A7" s="203"/>
      <c r="B7" s="147"/>
      <c r="C7" s="148"/>
      <c r="D7" s="149"/>
      <c r="E7" s="150"/>
      <c r="F7" s="150"/>
      <c r="G7" s="151"/>
      <c r="H7" s="152"/>
      <c r="I7" s="146"/>
      <c r="J7" s="204"/>
      <c r="K7" s="91"/>
      <c r="L7" s="91"/>
    </row>
    <row r="8" spans="1:13" ht="24" customHeight="1" x14ac:dyDescent="0.15">
      <c r="A8" s="203"/>
      <c r="B8" s="168"/>
      <c r="C8" s="148"/>
      <c r="D8" s="149"/>
      <c r="E8" s="150"/>
      <c r="F8" s="150"/>
      <c r="G8" s="151"/>
      <c r="H8" s="152"/>
      <c r="I8" s="152"/>
      <c r="J8" s="205"/>
    </row>
    <row r="9" spans="1:13" ht="24" customHeight="1" x14ac:dyDescent="0.15">
      <c r="A9" s="203"/>
      <c r="B9" s="126"/>
      <c r="C9" s="157"/>
      <c r="D9" s="158"/>
      <c r="E9" s="159"/>
      <c r="F9" s="160"/>
      <c r="G9" s="151"/>
      <c r="H9" s="152"/>
      <c r="I9" s="152"/>
      <c r="J9" s="205"/>
    </row>
    <row r="10" spans="1:13" ht="24" customHeight="1" x14ac:dyDescent="0.15">
      <c r="A10" s="203"/>
      <c r="B10" s="126"/>
      <c r="C10" s="157"/>
      <c r="D10" s="158"/>
      <c r="E10" s="159"/>
      <c r="F10" s="160"/>
      <c r="G10" s="151"/>
      <c r="H10" s="152"/>
      <c r="I10" s="152"/>
      <c r="J10" s="205"/>
    </row>
    <row r="11" spans="1:13" ht="24" customHeight="1" x14ac:dyDescent="0.15">
      <c r="A11" s="203"/>
      <c r="B11" s="126"/>
      <c r="C11" s="157"/>
      <c r="D11" s="158"/>
      <c r="E11" s="159"/>
      <c r="F11" s="160"/>
      <c r="G11" s="151"/>
      <c r="H11" s="152"/>
      <c r="I11" s="152"/>
      <c r="J11" s="205"/>
    </row>
    <row r="12" spans="1:13" ht="24" customHeight="1" x14ac:dyDescent="0.15">
      <c r="A12" s="203"/>
      <c r="B12" s="126"/>
      <c r="C12" s="157"/>
      <c r="D12" s="158"/>
      <c r="E12" s="159"/>
      <c r="F12" s="160"/>
      <c r="G12" s="151"/>
      <c r="H12" s="152"/>
      <c r="I12" s="152"/>
      <c r="J12" s="205"/>
    </row>
    <row r="13" spans="1:13" ht="24" customHeight="1" x14ac:dyDescent="0.15">
      <c r="A13" s="203"/>
      <c r="B13" s="147"/>
      <c r="C13" s="148"/>
      <c r="D13" s="149"/>
      <c r="E13" s="150"/>
      <c r="F13" s="150"/>
      <c r="G13" s="151"/>
      <c r="H13" s="152"/>
      <c r="I13" s="152"/>
      <c r="J13" s="205"/>
    </row>
    <row r="14" spans="1:13" ht="24" customHeight="1" x14ac:dyDescent="0.15">
      <c r="A14" s="203"/>
      <c r="B14" s="147"/>
      <c r="C14" s="148"/>
      <c r="D14" s="149"/>
      <c r="E14" s="150"/>
      <c r="F14" s="150"/>
      <c r="G14" s="151"/>
      <c r="H14" s="152"/>
      <c r="I14" s="152"/>
      <c r="J14" s="205"/>
    </row>
    <row r="15" spans="1:13" ht="24" customHeight="1" x14ac:dyDescent="0.15">
      <c r="A15" s="203"/>
      <c r="B15" s="153"/>
      <c r="C15" s="154"/>
      <c r="D15" s="155"/>
      <c r="E15" s="156"/>
      <c r="F15" s="156"/>
      <c r="G15" s="151"/>
      <c r="H15" s="152"/>
      <c r="I15" s="152"/>
      <c r="J15" s="205"/>
    </row>
    <row r="16" spans="1:13" ht="24" customHeight="1" x14ac:dyDescent="0.15">
      <c r="A16" s="206"/>
      <c r="B16" s="147"/>
      <c r="C16" s="148"/>
      <c r="D16" s="149"/>
      <c r="E16" s="150"/>
      <c r="F16" s="150"/>
      <c r="G16" s="82"/>
      <c r="H16" s="97"/>
      <c r="I16" s="97"/>
      <c r="J16" s="205"/>
    </row>
    <row r="17" spans="1:10" ht="24" customHeight="1" x14ac:dyDescent="0.15">
      <c r="A17" s="206"/>
      <c r="B17" s="147"/>
      <c r="C17" s="148"/>
      <c r="D17" s="149"/>
      <c r="E17" s="150"/>
      <c r="F17" s="150"/>
      <c r="G17" s="82"/>
      <c r="H17" s="97"/>
      <c r="I17" s="97"/>
      <c r="J17" s="205"/>
    </row>
    <row r="18" spans="1:10" ht="24" customHeight="1" x14ac:dyDescent="0.15">
      <c r="A18" s="206"/>
      <c r="B18" s="81"/>
      <c r="C18" s="6"/>
      <c r="D18" s="83"/>
      <c r="E18" s="111"/>
      <c r="F18" s="112"/>
      <c r="G18" s="82"/>
      <c r="H18" s="97"/>
      <c r="I18" s="97"/>
      <c r="J18" s="205"/>
    </row>
    <row r="19" spans="1:10" ht="24" customHeight="1" x14ac:dyDescent="0.15">
      <c r="A19" s="206"/>
      <c r="B19" s="81"/>
      <c r="C19" s="6"/>
      <c r="D19" s="83"/>
      <c r="E19" s="111"/>
      <c r="F19" s="112"/>
      <c r="G19" s="82"/>
      <c r="H19" s="97"/>
      <c r="I19" s="97"/>
      <c r="J19" s="205"/>
    </row>
    <row r="20" spans="1:10" ht="24" customHeight="1" x14ac:dyDescent="0.15">
      <c r="A20" s="206"/>
      <c r="B20" s="81"/>
      <c r="C20" s="6"/>
      <c r="D20" s="83"/>
      <c r="E20" s="111"/>
      <c r="F20" s="112"/>
      <c r="G20" s="82"/>
      <c r="H20" s="97"/>
      <c r="I20" s="97"/>
      <c r="J20" s="205"/>
    </row>
    <row r="21" spans="1:10" ht="24" customHeight="1" x14ac:dyDescent="0.15">
      <c r="A21" s="206"/>
      <c r="B21" s="81"/>
      <c r="C21" s="6"/>
      <c r="D21" s="83"/>
      <c r="E21" s="111"/>
      <c r="F21" s="112"/>
      <c r="G21" s="82"/>
      <c r="H21" s="97"/>
      <c r="I21" s="97"/>
      <c r="J21" s="205"/>
    </row>
    <row r="22" spans="1:10" ht="24" customHeight="1" thickBot="1" x14ac:dyDescent="0.2">
      <c r="A22" s="207"/>
      <c r="B22" s="208"/>
      <c r="C22" s="209"/>
      <c r="D22" s="210"/>
      <c r="E22" s="211"/>
      <c r="F22" s="212"/>
      <c r="G22" s="213"/>
      <c r="H22" s="213"/>
      <c r="I22" s="213"/>
      <c r="J22" s="214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4"/>
      <selection pane="bottomLeft" activeCell="C1" sqref="C1"/>
    </sheetView>
  </sheetViews>
  <sheetFormatPr defaultRowHeight="24" customHeight="1" x14ac:dyDescent="0.15"/>
  <cols>
    <col min="1" max="1" width="11.109375" style="70" customWidth="1"/>
    <col min="2" max="2" width="37.109375" style="73" customWidth="1"/>
    <col min="3" max="3" width="31.77734375" style="74" customWidth="1"/>
    <col min="4" max="4" width="9.33203125" style="75" customWidth="1"/>
    <col min="5" max="8" width="9.33203125" style="76" customWidth="1"/>
    <col min="9" max="9" width="9.33203125" style="70" customWidth="1"/>
    <col min="10" max="10" width="8.88671875" style="78" customWidth="1"/>
    <col min="11" max="11" width="10.109375" style="78" hidden="1" customWidth="1"/>
    <col min="12" max="12" width="8.88671875" style="115" hidden="1" customWidth="1"/>
    <col min="13" max="14" width="8.88671875" style="78" hidden="1" customWidth="1"/>
    <col min="15" max="15" width="8.88671875" style="78" customWidth="1"/>
    <col min="16" max="16384" width="8.88671875" style="78"/>
  </cols>
  <sheetData>
    <row r="1" spans="1:12" ht="36" customHeight="1" x14ac:dyDescent="0.15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77"/>
    </row>
    <row r="2" spans="1:12" ht="25.5" customHeight="1" x14ac:dyDescent="0.15">
      <c r="A2" s="42" t="s">
        <v>90</v>
      </c>
      <c r="B2" s="71"/>
      <c r="C2" s="71"/>
      <c r="D2" s="72"/>
      <c r="E2" s="72"/>
      <c r="F2" s="72"/>
      <c r="G2" s="72"/>
      <c r="H2" s="72"/>
      <c r="I2" s="69" t="s">
        <v>135</v>
      </c>
    </row>
    <row r="3" spans="1:12" ht="35.25" customHeight="1" x14ac:dyDescent="0.15">
      <c r="A3" s="1" t="s">
        <v>116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53" t="s">
        <v>100</v>
      </c>
      <c r="J3" s="79"/>
    </row>
    <row r="4" spans="1:12" s="91" customFormat="1" ht="24" hidden="1" customHeight="1" x14ac:dyDescent="0.15">
      <c r="A4" s="86" t="s">
        <v>117</v>
      </c>
      <c r="B4" s="85" t="s">
        <v>98</v>
      </c>
      <c r="C4" s="85" t="s">
        <v>99</v>
      </c>
      <c r="D4" s="92">
        <v>405000000</v>
      </c>
      <c r="E4" s="89">
        <v>283500000</v>
      </c>
      <c r="F4" s="93"/>
      <c r="G4" s="89"/>
      <c r="H4" s="89">
        <f>SUM(E4:G4)</f>
        <v>283500000</v>
      </c>
      <c r="I4" s="114" t="s">
        <v>101</v>
      </c>
      <c r="J4" s="90"/>
      <c r="K4" s="90">
        <f t="shared" ref="K4:K31" si="0">D4-H4</f>
        <v>121500000</v>
      </c>
      <c r="L4" s="119"/>
    </row>
    <row r="5" spans="1:12" s="91" customFormat="1" ht="24" hidden="1" customHeight="1" x14ac:dyDescent="0.15">
      <c r="A5" s="86" t="s">
        <v>117</v>
      </c>
      <c r="B5" s="84" t="s">
        <v>103</v>
      </c>
      <c r="C5" s="85" t="s">
        <v>97</v>
      </c>
      <c r="D5" s="113">
        <v>11400000</v>
      </c>
      <c r="E5" s="120"/>
      <c r="F5" s="121">
        <f>950000*2</f>
        <v>1900000</v>
      </c>
      <c r="G5" s="120"/>
      <c r="H5" s="89">
        <f t="shared" ref="H5:H31" si="1">SUM(E5:G5)</f>
        <v>1900000</v>
      </c>
      <c r="I5" s="114" t="s">
        <v>115</v>
      </c>
      <c r="J5" s="90"/>
      <c r="K5" s="90">
        <f t="shared" si="0"/>
        <v>9500000</v>
      </c>
      <c r="L5" s="119"/>
    </row>
    <row r="6" spans="1:12" s="91" customFormat="1" ht="24" hidden="1" customHeight="1" x14ac:dyDescent="0.15">
      <c r="A6" s="86" t="s">
        <v>102</v>
      </c>
      <c r="B6" s="84" t="s">
        <v>106</v>
      </c>
      <c r="C6" s="117" t="s">
        <v>105</v>
      </c>
      <c r="D6" s="92">
        <v>127267800</v>
      </c>
      <c r="E6" s="89"/>
      <c r="F6" s="93"/>
      <c r="G6" s="89"/>
      <c r="H6" s="89">
        <f t="shared" si="1"/>
        <v>0</v>
      </c>
      <c r="I6" s="114" t="s">
        <v>119</v>
      </c>
      <c r="J6" s="90"/>
      <c r="K6" s="90">
        <f t="shared" si="0"/>
        <v>127267800</v>
      </c>
      <c r="L6" s="118"/>
    </row>
    <row r="7" spans="1:12" s="91" customFormat="1" ht="24" hidden="1" customHeight="1" x14ac:dyDescent="0.15">
      <c r="A7" s="86" t="s">
        <v>102</v>
      </c>
      <c r="B7" s="84" t="s">
        <v>107</v>
      </c>
      <c r="C7" s="117" t="s">
        <v>96</v>
      </c>
      <c r="D7" s="92">
        <v>3600000</v>
      </c>
      <c r="E7" s="89"/>
      <c r="F7" s="93"/>
      <c r="G7" s="89"/>
      <c r="H7" s="89">
        <f t="shared" si="1"/>
        <v>0</v>
      </c>
      <c r="I7" s="114" t="s">
        <v>120</v>
      </c>
      <c r="J7" s="90"/>
      <c r="K7" s="90">
        <f t="shared" si="0"/>
        <v>3600000</v>
      </c>
      <c r="L7" s="118"/>
    </row>
    <row r="8" spans="1:12" s="91" customFormat="1" ht="24" hidden="1" customHeight="1" x14ac:dyDescent="0.15">
      <c r="A8" s="86" t="s">
        <v>102</v>
      </c>
      <c r="B8" s="84" t="s">
        <v>108</v>
      </c>
      <c r="C8" s="117" t="s">
        <v>114</v>
      </c>
      <c r="D8" s="92">
        <v>3600000</v>
      </c>
      <c r="E8" s="89"/>
      <c r="F8" s="93"/>
      <c r="G8" s="89"/>
      <c r="H8" s="89">
        <f t="shared" si="1"/>
        <v>0</v>
      </c>
      <c r="I8" s="114" t="s">
        <v>121</v>
      </c>
      <c r="J8" s="90"/>
      <c r="K8" s="90">
        <f t="shared" si="0"/>
        <v>3600000</v>
      </c>
      <c r="L8" s="118"/>
    </row>
    <row r="9" spans="1:12" s="79" customFormat="1" ht="24" customHeight="1" x14ac:dyDescent="0.15">
      <c r="A9" s="33" t="s">
        <v>102</v>
      </c>
      <c r="B9" s="67" t="s">
        <v>109</v>
      </c>
      <c r="C9" s="162" t="s">
        <v>95</v>
      </c>
      <c r="D9" s="36">
        <v>7101600</v>
      </c>
      <c r="E9" s="34"/>
      <c r="F9" s="32">
        <f>591800</f>
        <v>591800</v>
      </c>
      <c r="G9" s="34"/>
      <c r="H9" s="34">
        <f t="shared" si="1"/>
        <v>591800</v>
      </c>
      <c r="I9" s="87" t="s">
        <v>121</v>
      </c>
      <c r="J9" s="80"/>
      <c r="K9" s="80">
        <f t="shared" si="0"/>
        <v>6509800</v>
      </c>
      <c r="L9" s="122"/>
    </row>
    <row r="10" spans="1:12" s="79" customFormat="1" ht="24" customHeight="1" x14ac:dyDescent="0.15">
      <c r="A10" s="33" t="s">
        <v>102</v>
      </c>
      <c r="B10" s="67" t="s">
        <v>110</v>
      </c>
      <c r="C10" s="162" t="s">
        <v>95</v>
      </c>
      <c r="D10" s="36">
        <v>3020400</v>
      </c>
      <c r="E10" s="34"/>
      <c r="F10" s="32">
        <f>250070</f>
        <v>250070</v>
      </c>
      <c r="G10" s="34"/>
      <c r="H10" s="34">
        <f t="shared" si="1"/>
        <v>250070</v>
      </c>
      <c r="I10" s="87" t="s">
        <v>121</v>
      </c>
      <c r="J10" s="80"/>
      <c r="K10" s="80">
        <f t="shared" si="0"/>
        <v>2770330</v>
      </c>
      <c r="L10" s="122"/>
    </row>
    <row r="11" spans="1:12" s="79" customFormat="1" ht="24" customHeight="1" x14ac:dyDescent="0.15">
      <c r="A11" s="33" t="s">
        <v>102</v>
      </c>
      <c r="B11" s="67" t="s">
        <v>111</v>
      </c>
      <c r="C11" s="162" t="s">
        <v>95</v>
      </c>
      <c r="D11" s="36">
        <v>6954000</v>
      </c>
      <c r="E11" s="34"/>
      <c r="F11" s="32">
        <f>579490</f>
        <v>579490</v>
      </c>
      <c r="G11" s="34"/>
      <c r="H11" s="34">
        <f t="shared" si="1"/>
        <v>579490</v>
      </c>
      <c r="I11" s="87" t="s">
        <v>121</v>
      </c>
      <c r="J11" s="80"/>
      <c r="K11" s="80">
        <f t="shared" si="0"/>
        <v>6374510</v>
      </c>
      <c r="L11" s="122"/>
    </row>
    <row r="12" spans="1:12" s="79" customFormat="1" ht="24" customHeight="1" x14ac:dyDescent="0.15">
      <c r="A12" s="33" t="s">
        <v>102</v>
      </c>
      <c r="B12" s="67" t="s">
        <v>112</v>
      </c>
      <c r="C12" s="162" t="s">
        <v>95</v>
      </c>
      <c r="D12" s="36">
        <v>2719200</v>
      </c>
      <c r="E12" s="34"/>
      <c r="F12" s="32">
        <f>226600</f>
        <v>226600</v>
      </c>
      <c r="G12" s="34"/>
      <c r="H12" s="34">
        <f t="shared" si="1"/>
        <v>226600</v>
      </c>
      <c r="I12" s="87" t="s">
        <v>121</v>
      </c>
      <c r="J12" s="80"/>
      <c r="K12" s="80">
        <f t="shared" si="0"/>
        <v>2492600</v>
      </c>
      <c r="L12" s="122"/>
    </row>
    <row r="13" spans="1:12" s="79" customFormat="1" ht="24" customHeight="1" x14ac:dyDescent="0.15">
      <c r="A13" s="33" t="s">
        <v>102</v>
      </c>
      <c r="B13" s="67" t="s">
        <v>113</v>
      </c>
      <c r="C13" s="162" t="s">
        <v>95</v>
      </c>
      <c r="D13" s="36">
        <v>7601880</v>
      </c>
      <c r="E13" s="34"/>
      <c r="F13" s="32">
        <f>633490</f>
        <v>633490</v>
      </c>
      <c r="G13" s="34"/>
      <c r="H13" s="34">
        <f t="shared" si="1"/>
        <v>633490</v>
      </c>
      <c r="I13" s="87" t="s">
        <v>121</v>
      </c>
      <c r="J13" s="80"/>
      <c r="K13" s="80">
        <f t="shared" si="0"/>
        <v>6968390</v>
      </c>
      <c r="L13" s="122"/>
    </row>
    <row r="14" spans="1:12" s="91" customFormat="1" ht="24" customHeight="1" x14ac:dyDescent="0.15">
      <c r="A14" s="216" t="s">
        <v>129</v>
      </c>
      <c r="B14" s="217" t="s">
        <v>127</v>
      </c>
      <c r="C14" s="218" t="s">
        <v>128</v>
      </c>
      <c r="D14" s="219">
        <v>5400000</v>
      </c>
      <c r="E14" s="220"/>
      <c r="F14" s="221">
        <v>450000</v>
      </c>
      <c r="G14" s="220"/>
      <c r="H14" s="219">
        <v>450000</v>
      </c>
      <c r="I14" s="161" t="s">
        <v>115</v>
      </c>
      <c r="J14" s="90"/>
      <c r="K14" s="90">
        <f t="shared" si="0"/>
        <v>4950000</v>
      </c>
      <c r="L14" s="118"/>
    </row>
    <row r="15" spans="1:12" s="91" customFormat="1" ht="24" customHeight="1" x14ac:dyDescent="0.15">
      <c r="A15" s="222"/>
      <c r="B15" s="223"/>
      <c r="C15" s="224"/>
      <c r="D15" s="225"/>
      <c r="E15" s="226"/>
      <c r="F15" s="227"/>
      <c r="G15" s="226"/>
      <c r="H15" s="226"/>
      <c r="I15" s="215"/>
      <c r="J15" s="90"/>
      <c r="K15" s="90">
        <f t="shared" si="0"/>
        <v>0</v>
      </c>
      <c r="L15" s="119"/>
    </row>
    <row r="16" spans="1:12" s="79" customFormat="1" ht="24" customHeight="1" x14ac:dyDescent="0.15">
      <c r="A16" s="33"/>
      <c r="B16" s="67"/>
      <c r="C16" s="35"/>
      <c r="D16" s="36"/>
      <c r="E16" s="34"/>
      <c r="F16" s="32"/>
      <c r="G16" s="34"/>
      <c r="H16" s="34"/>
      <c r="I16" s="87"/>
      <c r="J16" s="80"/>
      <c r="K16" s="80">
        <f t="shared" si="0"/>
        <v>0</v>
      </c>
      <c r="L16" s="88" t="s">
        <v>118</v>
      </c>
    </row>
    <row r="17" spans="1:12" s="91" customFormat="1" ht="24" customHeight="1" x14ac:dyDescent="0.15">
      <c r="A17" s="86"/>
      <c r="B17" s="84"/>
      <c r="C17" s="117"/>
      <c r="D17" s="92"/>
      <c r="E17" s="89"/>
      <c r="F17" s="93"/>
      <c r="G17" s="89"/>
      <c r="H17" s="89"/>
      <c r="I17" s="114"/>
      <c r="J17" s="90"/>
      <c r="K17" s="90">
        <f t="shared" si="0"/>
        <v>0</v>
      </c>
      <c r="L17" s="119"/>
    </row>
    <row r="18" spans="1:12" s="91" customFormat="1" ht="24" customHeight="1" x14ac:dyDescent="0.15">
      <c r="A18" s="86"/>
      <c r="B18" s="84"/>
      <c r="C18" s="117"/>
      <c r="D18" s="92"/>
      <c r="E18" s="89"/>
      <c r="F18" s="93"/>
      <c r="G18" s="89"/>
      <c r="H18" s="89"/>
      <c r="I18" s="114"/>
      <c r="J18" s="90"/>
      <c r="K18" s="90">
        <f t="shared" si="0"/>
        <v>0</v>
      </c>
      <c r="L18" s="119"/>
    </row>
    <row r="19" spans="1:12" s="91" customFormat="1" ht="24" customHeight="1" x14ac:dyDescent="0.15">
      <c r="A19" s="86"/>
      <c r="B19" s="84"/>
      <c r="C19" s="117"/>
      <c r="D19" s="92"/>
      <c r="E19" s="89"/>
      <c r="F19" s="93"/>
      <c r="G19" s="89"/>
      <c r="H19" s="89"/>
      <c r="I19" s="114"/>
      <c r="J19" s="90"/>
      <c r="K19" s="90">
        <f t="shared" si="0"/>
        <v>0</v>
      </c>
      <c r="L19" s="119"/>
    </row>
    <row r="20" spans="1:12" s="141" customFormat="1" ht="24" customHeight="1" x14ac:dyDescent="0.15">
      <c r="A20" s="132"/>
      <c r="B20" s="133"/>
      <c r="C20" s="134"/>
      <c r="D20" s="135"/>
      <c r="E20" s="136"/>
      <c r="F20" s="137"/>
      <c r="G20" s="136"/>
      <c r="H20" s="136"/>
      <c r="I20" s="138"/>
      <c r="J20" s="139"/>
      <c r="K20" s="139">
        <f t="shared" si="0"/>
        <v>0</v>
      </c>
      <c r="L20" s="140"/>
    </row>
    <row r="21" spans="1:12" s="79" customFormat="1" ht="24" customHeight="1" x14ac:dyDescent="0.15">
      <c r="A21" s="33"/>
      <c r="B21" s="67"/>
      <c r="C21" s="35"/>
      <c r="D21" s="36"/>
      <c r="E21" s="34"/>
      <c r="F21" s="32"/>
      <c r="G21" s="34"/>
      <c r="H21" s="34">
        <f t="shared" si="1"/>
        <v>0</v>
      </c>
      <c r="I21" s="87"/>
      <c r="J21" s="80"/>
      <c r="K21" s="80">
        <f t="shared" si="0"/>
        <v>0</v>
      </c>
      <c r="L21" s="88"/>
    </row>
    <row r="22" spans="1:12" s="79" customFormat="1" ht="24" customHeight="1" x14ac:dyDescent="0.15">
      <c r="A22" s="33"/>
      <c r="B22" s="67"/>
      <c r="C22" s="35"/>
      <c r="D22" s="36"/>
      <c r="E22" s="34"/>
      <c r="F22" s="32"/>
      <c r="G22" s="34"/>
      <c r="H22" s="34">
        <f t="shared" si="1"/>
        <v>0</v>
      </c>
      <c r="I22" s="87"/>
      <c r="J22" s="80"/>
      <c r="K22" s="80">
        <f t="shared" si="0"/>
        <v>0</v>
      </c>
      <c r="L22" s="88"/>
    </row>
    <row r="23" spans="1:12" s="79" customFormat="1" ht="24" customHeight="1" x14ac:dyDescent="0.15">
      <c r="A23" s="33"/>
      <c r="B23" s="67"/>
      <c r="C23" s="35"/>
      <c r="D23" s="36"/>
      <c r="E23" s="34"/>
      <c r="F23" s="32"/>
      <c r="G23" s="34"/>
      <c r="H23" s="34">
        <f t="shared" si="1"/>
        <v>0</v>
      </c>
      <c r="I23" s="87"/>
      <c r="J23" s="80"/>
      <c r="K23" s="80">
        <f t="shared" si="0"/>
        <v>0</v>
      </c>
      <c r="L23" s="88"/>
    </row>
    <row r="24" spans="1:12" s="79" customFormat="1" ht="24" customHeight="1" x14ac:dyDescent="0.15">
      <c r="A24" s="33"/>
      <c r="B24" s="67"/>
      <c r="C24" s="35"/>
      <c r="D24" s="36"/>
      <c r="E24" s="34"/>
      <c r="F24" s="32"/>
      <c r="G24" s="34"/>
      <c r="H24" s="34">
        <f t="shared" si="1"/>
        <v>0</v>
      </c>
      <c r="I24" s="87"/>
      <c r="J24" s="80"/>
      <c r="K24" s="80">
        <f t="shared" si="0"/>
        <v>0</v>
      </c>
      <c r="L24" s="88"/>
    </row>
    <row r="25" spans="1:12" s="79" customFormat="1" ht="24" customHeight="1" x14ac:dyDescent="0.15">
      <c r="A25" s="33"/>
      <c r="B25" s="67"/>
      <c r="C25" s="35"/>
      <c r="D25" s="36"/>
      <c r="E25" s="34"/>
      <c r="F25" s="32"/>
      <c r="G25" s="34"/>
      <c r="H25" s="34">
        <f t="shared" si="1"/>
        <v>0</v>
      </c>
      <c r="I25" s="87"/>
      <c r="J25" s="80"/>
      <c r="K25" s="80">
        <f t="shared" si="0"/>
        <v>0</v>
      </c>
      <c r="L25" s="88"/>
    </row>
    <row r="26" spans="1:12" s="79" customFormat="1" ht="24" customHeight="1" x14ac:dyDescent="0.15">
      <c r="A26" s="33"/>
      <c r="B26" s="67"/>
      <c r="C26" s="35"/>
      <c r="D26" s="36"/>
      <c r="E26" s="34"/>
      <c r="F26" s="32"/>
      <c r="G26" s="34"/>
      <c r="H26" s="34">
        <f t="shared" si="1"/>
        <v>0</v>
      </c>
      <c r="I26" s="87"/>
      <c r="J26" s="80"/>
      <c r="K26" s="80">
        <f t="shared" si="0"/>
        <v>0</v>
      </c>
      <c r="L26" s="88"/>
    </row>
    <row r="27" spans="1:12" s="79" customFormat="1" ht="24" customHeight="1" x14ac:dyDescent="0.15">
      <c r="A27" s="33"/>
      <c r="B27" s="67"/>
      <c r="C27" s="35"/>
      <c r="D27" s="36"/>
      <c r="E27" s="34"/>
      <c r="F27" s="32"/>
      <c r="G27" s="34"/>
      <c r="H27" s="34">
        <f t="shared" si="1"/>
        <v>0</v>
      </c>
      <c r="I27" s="87"/>
      <c r="J27" s="80"/>
      <c r="K27" s="80">
        <f t="shared" si="0"/>
        <v>0</v>
      </c>
      <c r="L27" s="88"/>
    </row>
    <row r="28" spans="1:12" s="79" customFormat="1" ht="24" customHeight="1" x14ac:dyDescent="0.15">
      <c r="A28" s="33"/>
      <c r="B28" s="67"/>
      <c r="C28" s="35"/>
      <c r="D28" s="36"/>
      <c r="E28" s="34"/>
      <c r="F28" s="32"/>
      <c r="G28" s="34"/>
      <c r="H28" s="34">
        <f t="shared" si="1"/>
        <v>0</v>
      </c>
      <c r="I28" s="87"/>
      <c r="J28" s="80"/>
      <c r="K28" s="80">
        <f t="shared" si="0"/>
        <v>0</v>
      </c>
      <c r="L28" s="88"/>
    </row>
    <row r="29" spans="1:12" s="79" customFormat="1" ht="24" customHeight="1" x14ac:dyDescent="0.15">
      <c r="A29" s="33"/>
      <c r="B29" s="67"/>
      <c r="C29" s="35"/>
      <c r="D29" s="36"/>
      <c r="E29" s="34"/>
      <c r="F29" s="32"/>
      <c r="G29" s="34"/>
      <c r="H29" s="34">
        <f t="shared" si="1"/>
        <v>0</v>
      </c>
      <c r="I29" s="87"/>
      <c r="J29" s="80"/>
      <c r="K29" s="80">
        <f t="shared" si="0"/>
        <v>0</v>
      </c>
      <c r="L29" s="88"/>
    </row>
    <row r="30" spans="1:12" s="79" customFormat="1" ht="24" customHeight="1" x14ac:dyDescent="0.15">
      <c r="A30" s="33"/>
      <c r="B30" s="67"/>
      <c r="C30" s="35"/>
      <c r="D30" s="36"/>
      <c r="E30" s="34"/>
      <c r="F30" s="32"/>
      <c r="G30" s="34"/>
      <c r="H30" s="34">
        <f t="shared" si="1"/>
        <v>0</v>
      </c>
      <c r="I30" s="87"/>
      <c r="J30" s="80"/>
      <c r="K30" s="80">
        <f t="shared" si="0"/>
        <v>0</v>
      </c>
      <c r="L30" s="88"/>
    </row>
    <row r="31" spans="1:12" s="79" customFormat="1" ht="24" customHeight="1" x14ac:dyDescent="0.15">
      <c r="A31" s="54"/>
      <c r="B31" s="67"/>
      <c r="C31" s="55"/>
      <c r="D31" s="56"/>
      <c r="E31" s="57"/>
      <c r="F31" s="60"/>
      <c r="G31" s="57"/>
      <c r="H31" s="34">
        <f t="shared" si="1"/>
        <v>0</v>
      </c>
      <c r="I31" s="87"/>
      <c r="J31" s="80"/>
      <c r="K31" s="80">
        <f t="shared" si="0"/>
        <v>0</v>
      </c>
      <c r="L31" s="88"/>
    </row>
    <row r="32" spans="1:12" ht="24" customHeight="1" x14ac:dyDescent="0.15">
      <c r="L32" s="88"/>
    </row>
    <row r="33" spans="12:12" ht="24" customHeight="1" x14ac:dyDescent="0.15">
      <c r="L33" s="88"/>
    </row>
    <row r="34" spans="12:12" ht="24" customHeight="1" x14ac:dyDescent="0.15">
      <c r="L34" s="88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7"/>
  <sheetViews>
    <sheetView showGridLines="0" topLeftCell="A280" zoomScaleNormal="100" workbookViewId="0">
      <selection activeCell="H287" sqref="H287"/>
    </sheetView>
  </sheetViews>
  <sheetFormatPr defaultRowHeight="24" customHeight="1" x14ac:dyDescent="0.15"/>
  <cols>
    <col min="1" max="1" width="14.5546875" style="288" customWidth="1"/>
    <col min="2" max="2" width="17.21875" style="288" customWidth="1"/>
    <col min="3" max="3" width="19.109375" style="288" customWidth="1"/>
    <col min="4" max="4" width="18" style="288" customWidth="1"/>
    <col min="5" max="5" width="23.77734375" style="288" customWidth="1"/>
    <col min="6" max="16384" width="8.88671875" style="283"/>
  </cols>
  <sheetData>
    <row r="1" spans="1:5" ht="36" customHeight="1" x14ac:dyDescent="0.15">
      <c r="A1" s="363" t="s">
        <v>122</v>
      </c>
      <c r="B1" s="363"/>
      <c r="C1" s="363"/>
      <c r="D1" s="363"/>
      <c r="E1" s="363"/>
    </row>
    <row r="2" spans="1:5" s="286" customFormat="1" ht="24" customHeight="1" thickBot="1" x14ac:dyDescent="0.2">
      <c r="A2" s="284" t="s">
        <v>90</v>
      </c>
      <c r="B2" s="285"/>
      <c r="C2" s="285"/>
      <c r="D2" s="285"/>
      <c r="E2" s="285" t="s">
        <v>123</v>
      </c>
    </row>
    <row r="3" spans="1:5" ht="24" customHeight="1" thickTop="1" x14ac:dyDescent="0.15">
      <c r="A3" s="295" t="s">
        <v>290</v>
      </c>
      <c r="B3" s="43" t="s">
        <v>44</v>
      </c>
      <c r="C3" s="360" t="s">
        <v>294</v>
      </c>
      <c r="D3" s="361"/>
      <c r="E3" s="362"/>
    </row>
    <row r="4" spans="1:5" ht="24" customHeight="1" x14ac:dyDescent="0.15">
      <c r="A4" s="296"/>
      <c r="B4" s="44" t="s">
        <v>45</v>
      </c>
      <c r="C4" s="45" t="s">
        <v>340</v>
      </c>
      <c r="D4" s="46" t="s">
        <v>133</v>
      </c>
      <c r="E4" s="289" t="s">
        <v>321</v>
      </c>
    </row>
    <row r="5" spans="1:5" ht="24" customHeight="1" x14ac:dyDescent="0.15">
      <c r="A5" s="296"/>
      <c r="B5" s="44" t="s">
        <v>46</v>
      </c>
      <c r="C5" s="47"/>
      <c r="D5" s="46" t="s">
        <v>28</v>
      </c>
      <c r="E5" s="294">
        <v>3000000</v>
      </c>
    </row>
    <row r="6" spans="1:5" ht="24" customHeight="1" x14ac:dyDescent="0.15">
      <c r="A6" s="296"/>
      <c r="B6" s="44" t="s">
        <v>27</v>
      </c>
      <c r="C6" s="52" t="s">
        <v>340</v>
      </c>
      <c r="D6" s="46" t="s">
        <v>77</v>
      </c>
      <c r="E6" s="290" t="s">
        <v>364</v>
      </c>
    </row>
    <row r="7" spans="1:5" ht="24" customHeight="1" x14ac:dyDescent="0.15">
      <c r="A7" s="296"/>
      <c r="B7" s="44" t="s">
        <v>47</v>
      </c>
      <c r="C7" s="287" t="s">
        <v>136</v>
      </c>
      <c r="D7" s="46" t="s">
        <v>48</v>
      </c>
      <c r="E7" s="291" t="s">
        <v>365</v>
      </c>
    </row>
    <row r="8" spans="1:5" ht="24" customHeight="1" x14ac:dyDescent="0.15">
      <c r="A8" s="296"/>
      <c r="B8" s="44" t="s">
        <v>49</v>
      </c>
      <c r="C8" s="64" t="s">
        <v>288</v>
      </c>
      <c r="D8" s="46" t="s">
        <v>30</v>
      </c>
      <c r="E8" s="292" t="s">
        <v>293</v>
      </c>
    </row>
    <row r="9" spans="1:5" ht="24" customHeight="1" thickBot="1" x14ac:dyDescent="0.2">
      <c r="A9" s="297"/>
      <c r="B9" s="48" t="s">
        <v>50</v>
      </c>
      <c r="C9" s="163" t="s">
        <v>289</v>
      </c>
      <c r="D9" s="49" t="s">
        <v>51</v>
      </c>
      <c r="E9" s="293" t="s">
        <v>366</v>
      </c>
    </row>
    <row r="10" spans="1:5" ht="24" customHeight="1" thickTop="1" x14ac:dyDescent="0.15">
      <c r="A10" s="295" t="s">
        <v>290</v>
      </c>
      <c r="B10" s="43" t="s">
        <v>44</v>
      </c>
      <c r="C10" s="298" t="s">
        <v>295</v>
      </c>
      <c r="D10" s="299"/>
      <c r="E10" s="300"/>
    </row>
    <row r="11" spans="1:5" ht="24" customHeight="1" x14ac:dyDescent="0.15">
      <c r="A11" s="296"/>
      <c r="B11" s="44" t="s">
        <v>45</v>
      </c>
      <c r="C11" s="45"/>
      <c r="D11" s="46" t="s">
        <v>133</v>
      </c>
      <c r="E11" s="289" t="s">
        <v>292</v>
      </c>
    </row>
    <row r="12" spans="1:5" ht="24" customHeight="1" x14ac:dyDescent="0.15">
      <c r="A12" s="296"/>
      <c r="B12" s="44" t="s">
        <v>46</v>
      </c>
      <c r="C12" s="47"/>
      <c r="D12" s="46" t="s">
        <v>28</v>
      </c>
      <c r="E12" s="294">
        <v>3800000</v>
      </c>
    </row>
    <row r="13" spans="1:5" ht="24" customHeight="1" x14ac:dyDescent="0.15">
      <c r="A13" s="296"/>
      <c r="B13" s="44" t="s">
        <v>27</v>
      </c>
      <c r="C13" s="52" t="s">
        <v>342</v>
      </c>
      <c r="D13" s="46" t="s">
        <v>77</v>
      </c>
      <c r="E13" s="290" t="s">
        <v>368</v>
      </c>
    </row>
    <row r="14" spans="1:5" ht="24" customHeight="1" x14ac:dyDescent="0.15">
      <c r="A14" s="296"/>
      <c r="B14" s="44" t="s">
        <v>47</v>
      </c>
      <c r="C14" s="287" t="s">
        <v>136</v>
      </c>
      <c r="D14" s="46" t="s">
        <v>48</v>
      </c>
      <c r="E14" s="291" t="s">
        <v>365</v>
      </c>
    </row>
    <row r="15" spans="1:5" ht="24" customHeight="1" x14ac:dyDescent="0.15">
      <c r="A15" s="296"/>
      <c r="B15" s="44" t="s">
        <v>49</v>
      </c>
      <c r="C15" s="64" t="s">
        <v>288</v>
      </c>
      <c r="D15" s="46" t="s">
        <v>30</v>
      </c>
      <c r="E15" s="292" t="s">
        <v>369</v>
      </c>
    </row>
    <row r="16" spans="1:5" ht="24" customHeight="1" thickBot="1" x14ac:dyDescent="0.2">
      <c r="A16" s="297"/>
      <c r="B16" s="48" t="s">
        <v>50</v>
      </c>
      <c r="C16" s="163" t="s">
        <v>289</v>
      </c>
      <c r="D16" s="49" t="s">
        <v>51</v>
      </c>
      <c r="E16" s="293" t="s">
        <v>377</v>
      </c>
    </row>
    <row r="17" spans="1:5" ht="24" customHeight="1" thickTop="1" x14ac:dyDescent="0.15">
      <c r="A17" s="295" t="s">
        <v>290</v>
      </c>
      <c r="B17" s="43" t="s">
        <v>44</v>
      </c>
      <c r="C17" s="298" t="s">
        <v>296</v>
      </c>
      <c r="D17" s="299"/>
      <c r="E17" s="300"/>
    </row>
    <row r="18" spans="1:5" ht="24" customHeight="1" x14ac:dyDescent="0.15">
      <c r="A18" s="296"/>
      <c r="B18" s="44" t="s">
        <v>45</v>
      </c>
      <c r="C18" s="45"/>
      <c r="D18" s="46" t="s">
        <v>133</v>
      </c>
      <c r="E18" s="289" t="s">
        <v>321</v>
      </c>
    </row>
    <row r="19" spans="1:5" ht="24" customHeight="1" x14ac:dyDescent="0.15">
      <c r="A19" s="296"/>
      <c r="B19" s="44" t="s">
        <v>46</v>
      </c>
      <c r="C19" s="47"/>
      <c r="D19" s="46" t="s">
        <v>28</v>
      </c>
      <c r="E19" s="289">
        <v>2859780</v>
      </c>
    </row>
    <row r="20" spans="1:5" ht="24" customHeight="1" x14ac:dyDescent="0.15">
      <c r="A20" s="296"/>
      <c r="B20" s="44" t="s">
        <v>27</v>
      </c>
      <c r="C20" s="52" t="s">
        <v>342</v>
      </c>
      <c r="D20" s="46" t="s">
        <v>77</v>
      </c>
      <c r="E20" s="290" t="s">
        <v>371</v>
      </c>
    </row>
    <row r="21" spans="1:5" ht="24" customHeight="1" x14ac:dyDescent="0.15">
      <c r="A21" s="296"/>
      <c r="B21" s="44" t="s">
        <v>47</v>
      </c>
      <c r="C21" s="287" t="s">
        <v>136</v>
      </c>
      <c r="D21" s="46" t="s">
        <v>48</v>
      </c>
      <c r="E21" s="291" t="s">
        <v>372</v>
      </c>
    </row>
    <row r="22" spans="1:5" ht="24" customHeight="1" x14ac:dyDescent="0.15">
      <c r="A22" s="296"/>
      <c r="B22" s="44" t="s">
        <v>49</v>
      </c>
      <c r="C22" s="64" t="s">
        <v>360</v>
      </c>
      <c r="D22" s="46" t="s">
        <v>30</v>
      </c>
      <c r="E22" s="292" t="s">
        <v>373</v>
      </c>
    </row>
    <row r="23" spans="1:5" ht="24" customHeight="1" thickBot="1" x14ac:dyDescent="0.2">
      <c r="A23" s="297"/>
      <c r="B23" s="48" t="s">
        <v>50</v>
      </c>
      <c r="C23" s="163" t="s">
        <v>289</v>
      </c>
      <c r="D23" s="49" t="s">
        <v>51</v>
      </c>
      <c r="E23" s="293" t="s">
        <v>376</v>
      </c>
    </row>
    <row r="24" spans="1:5" ht="24" customHeight="1" thickTop="1" x14ac:dyDescent="0.15">
      <c r="A24" s="295" t="s">
        <v>290</v>
      </c>
      <c r="B24" s="43" t="s">
        <v>44</v>
      </c>
      <c r="C24" s="298" t="s">
        <v>297</v>
      </c>
      <c r="D24" s="299"/>
      <c r="E24" s="300"/>
    </row>
    <row r="25" spans="1:5" ht="24" customHeight="1" x14ac:dyDescent="0.15">
      <c r="A25" s="296"/>
      <c r="B25" s="44" t="s">
        <v>45</v>
      </c>
      <c r="C25" s="45"/>
      <c r="D25" s="46" t="s">
        <v>133</v>
      </c>
      <c r="E25" s="289" t="s">
        <v>322</v>
      </c>
    </row>
    <row r="26" spans="1:5" ht="24" customHeight="1" x14ac:dyDescent="0.15">
      <c r="A26" s="296"/>
      <c r="B26" s="44" t="s">
        <v>46</v>
      </c>
      <c r="C26" s="47"/>
      <c r="D26" s="46" t="s">
        <v>28</v>
      </c>
      <c r="E26" s="289">
        <v>4950000</v>
      </c>
    </row>
    <row r="27" spans="1:5" ht="24" customHeight="1" x14ac:dyDescent="0.15">
      <c r="A27" s="296"/>
      <c r="B27" s="44" t="s">
        <v>27</v>
      </c>
      <c r="C27" s="52" t="s">
        <v>342</v>
      </c>
      <c r="D27" s="46" t="s">
        <v>77</v>
      </c>
      <c r="E27" s="290" t="s">
        <v>438</v>
      </c>
    </row>
    <row r="28" spans="1:5" ht="24" customHeight="1" x14ac:dyDescent="0.15">
      <c r="A28" s="296"/>
      <c r="B28" s="44" t="s">
        <v>47</v>
      </c>
      <c r="C28" s="287" t="s">
        <v>136</v>
      </c>
      <c r="D28" s="46" t="s">
        <v>48</v>
      </c>
      <c r="E28" s="291" t="s">
        <v>437</v>
      </c>
    </row>
    <row r="29" spans="1:5" ht="24" customHeight="1" x14ac:dyDescent="0.15">
      <c r="A29" s="296"/>
      <c r="B29" s="44" t="s">
        <v>49</v>
      </c>
      <c r="C29" s="64" t="s">
        <v>288</v>
      </c>
      <c r="D29" s="46" t="s">
        <v>30</v>
      </c>
      <c r="E29" s="292" t="s">
        <v>380</v>
      </c>
    </row>
    <row r="30" spans="1:5" ht="24" customHeight="1" thickBot="1" x14ac:dyDescent="0.2">
      <c r="A30" s="297"/>
      <c r="B30" s="48" t="s">
        <v>50</v>
      </c>
      <c r="C30" s="163" t="s">
        <v>289</v>
      </c>
      <c r="D30" s="49" t="s">
        <v>51</v>
      </c>
      <c r="E30" s="293" t="s">
        <v>379</v>
      </c>
    </row>
    <row r="31" spans="1:5" ht="24" customHeight="1" thickTop="1" x14ac:dyDescent="0.15">
      <c r="A31" s="295" t="s">
        <v>290</v>
      </c>
      <c r="B31" s="43" t="s">
        <v>44</v>
      </c>
      <c r="C31" s="298" t="s">
        <v>298</v>
      </c>
      <c r="D31" s="299"/>
      <c r="E31" s="300"/>
    </row>
    <row r="32" spans="1:5" ht="24" customHeight="1" x14ac:dyDescent="0.15">
      <c r="A32" s="296"/>
      <c r="B32" s="44" t="s">
        <v>45</v>
      </c>
      <c r="C32" s="45"/>
      <c r="D32" s="46" t="s">
        <v>133</v>
      </c>
      <c r="E32" s="289" t="s">
        <v>323</v>
      </c>
    </row>
    <row r="33" spans="1:5" ht="24" customHeight="1" x14ac:dyDescent="0.15">
      <c r="A33" s="296"/>
      <c r="B33" s="44" t="s">
        <v>46</v>
      </c>
      <c r="C33" s="47"/>
      <c r="D33" s="46" t="s">
        <v>28</v>
      </c>
      <c r="E33" s="289">
        <v>4455000</v>
      </c>
    </row>
    <row r="34" spans="1:5" ht="24" customHeight="1" x14ac:dyDescent="0.15">
      <c r="A34" s="296"/>
      <c r="B34" s="44" t="s">
        <v>27</v>
      </c>
      <c r="C34" s="52" t="s">
        <v>342</v>
      </c>
      <c r="D34" s="46" t="s">
        <v>77</v>
      </c>
      <c r="E34" s="290" t="s">
        <v>438</v>
      </c>
    </row>
    <row r="35" spans="1:5" ht="24" customHeight="1" x14ac:dyDescent="0.15">
      <c r="A35" s="296"/>
      <c r="B35" s="44" t="s">
        <v>47</v>
      </c>
      <c r="C35" s="287" t="s">
        <v>136</v>
      </c>
      <c r="D35" s="46" t="s">
        <v>48</v>
      </c>
      <c r="E35" s="291" t="s">
        <v>439</v>
      </c>
    </row>
    <row r="36" spans="1:5" ht="24" customHeight="1" x14ac:dyDescent="0.15">
      <c r="A36" s="296"/>
      <c r="B36" s="44" t="s">
        <v>49</v>
      </c>
      <c r="C36" s="64" t="s">
        <v>361</v>
      </c>
      <c r="D36" s="46" t="s">
        <v>30</v>
      </c>
      <c r="E36" s="292" t="s">
        <v>381</v>
      </c>
    </row>
    <row r="37" spans="1:5" ht="24" customHeight="1" thickBot="1" x14ac:dyDescent="0.2">
      <c r="A37" s="297"/>
      <c r="B37" s="48" t="s">
        <v>50</v>
      </c>
      <c r="C37" s="163" t="s">
        <v>289</v>
      </c>
      <c r="D37" s="49" t="s">
        <v>51</v>
      </c>
      <c r="E37" s="293" t="s">
        <v>383</v>
      </c>
    </row>
    <row r="38" spans="1:5" ht="24" customHeight="1" thickTop="1" x14ac:dyDescent="0.15">
      <c r="A38" s="295" t="s">
        <v>290</v>
      </c>
      <c r="B38" s="43" t="s">
        <v>44</v>
      </c>
      <c r="C38" s="298" t="s">
        <v>299</v>
      </c>
      <c r="D38" s="299"/>
      <c r="E38" s="300"/>
    </row>
    <row r="39" spans="1:5" ht="24" customHeight="1" x14ac:dyDescent="0.15">
      <c r="A39" s="296"/>
      <c r="B39" s="44" t="s">
        <v>45</v>
      </c>
      <c r="C39" s="45"/>
      <c r="D39" s="46" t="s">
        <v>133</v>
      </c>
      <c r="E39" s="289" t="s">
        <v>325</v>
      </c>
    </row>
    <row r="40" spans="1:5" ht="24" customHeight="1" x14ac:dyDescent="0.15">
      <c r="A40" s="296"/>
      <c r="B40" s="44" t="s">
        <v>46</v>
      </c>
      <c r="C40" s="47"/>
      <c r="D40" s="46" t="s">
        <v>28</v>
      </c>
      <c r="E40" s="289">
        <v>1172290</v>
      </c>
    </row>
    <row r="41" spans="1:5" ht="24" customHeight="1" x14ac:dyDescent="0.15">
      <c r="A41" s="296"/>
      <c r="B41" s="44" t="s">
        <v>27</v>
      </c>
      <c r="C41" s="52" t="s">
        <v>344</v>
      </c>
      <c r="D41" s="46" t="s">
        <v>77</v>
      </c>
      <c r="E41" s="290" t="s">
        <v>441</v>
      </c>
    </row>
    <row r="42" spans="1:5" ht="24" customHeight="1" x14ac:dyDescent="0.15">
      <c r="A42" s="296"/>
      <c r="B42" s="44" t="s">
        <v>47</v>
      </c>
      <c r="C42" s="287" t="s">
        <v>136</v>
      </c>
      <c r="D42" s="46" t="s">
        <v>48</v>
      </c>
      <c r="E42" s="291" t="s">
        <v>442</v>
      </c>
    </row>
    <row r="43" spans="1:5" ht="24" customHeight="1" x14ac:dyDescent="0.15">
      <c r="A43" s="296"/>
      <c r="B43" s="44" t="s">
        <v>49</v>
      </c>
      <c r="C43" s="64" t="s">
        <v>361</v>
      </c>
      <c r="D43" s="46" t="s">
        <v>30</v>
      </c>
      <c r="E43" s="292" t="s">
        <v>384</v>
      </c>
    </row>
    <row r="44" spans="1:5" ht="24" customHeight="1" thickBot="1" x14ac:dyDescent="0.2">
      <c r="A44" s="297"/>
      <c r="B44" s="48" t="s">
        <v>50</v>
      </c>
      <c r="C44" s="163" t="s">
        <v>289</v>
      </c>
      <c r="D44" s="49" t="s">
        <v>51</v>
      </c>
      <c r="E44" s="293" t="s">
        <v>386</v>
      </c>
    </row>
    <row r="45" spans="1:5" ht="24" customHeight="1" thickTop="1" x14ac:dyDescent="0.15">
      <c r="A45" s="295" t="s">
        <v>290</v>
      </c>
      <c r="B45" s="43" t="s">
        <v>44</v>
      </c>
      <c r="C45" s="298" t="s">
        <v>300</v>
      </c>
      <c r="D45" s="299"/>
      <c r="E45" s="300"/>
    </row>
    <row r="46" spans="1:5" ht="24" customHeight="1" x14ac:dyDescent="0.15">
      <c r="A46" s="296"/>
      <c r="B46" s="44" t="s">
        <v>45</v>
      </c>
      <c r="C46" s="45"/>
      <c r="D46" s="46" t="s">
        <v>133</v>
      </c>
      <c r="E46" s="289" t="s">
        <v>362</v>
      </c>
    </row>
    <row r="47" spans="1:5" ht="24" customHeight="1" x14ac:dyDescent="0.15">
      <c r="A47" s="296"/>
      <c r="B47" s="44" t="s">
        <v>46</v>
      </c>
      <c r="C47" s="47"/>
      <c r="D47" s="46" t="s">
        <v>28</v>
      </c>
      <c r="E47" s="289">
        <v>521500</v>
      </c>
    </row>
    <row r="48" spans="1:5" ht="24" customHeight="1" x14ac:dyDescent="0.15">
      <c r="A48" s="296"/>
      <c r="B48" s="44" t="s">
        <v>27</v>
      </c>
      <c r="C48" s="52" t="s">
        <v>346</v>
      </c>
      <c r="D48" s="46" t="s">
        <v>77</v>
      </c>
      <c r="E48" s="290" t="s">
        <v>444</v>
      </c>
    </row>
    <row r="49" spans="1:5" ht="24" customHeight="1" x14ac:dyDescent="0.15">
      <c r="A49" s="296"/>
      <c r="B49" s="44" t="s">
        <v>47</v>
      </c>
      <c r="C49" s="287" t="s">
        <v>136</v>
      </c>
      <c r="D49" s="46" t="s">
        <v>48</v>
      </c>
      <c r="E49" s="291" t="s">
        <v>442</v>
      </c>
    </row>
    <row r="50" spans="1:5" ht="24" customHeight="1" x14ac:dyDescent="0.15">
      <c r="A50" s="296"/>
      <c r="B50" s="44" t="s">
        <v>49</v>
      </c>
      <c r="C50" s="64" t="s">
        <v>361</v>
      </c>
      <c r="D50" s="46" t="s">
        <v>30</v>
      </c>
      <c r="E50" s="292" t="s">
        <v>387</v>
      </c>
    </row>
    <row r="51" spans="1:5" ht="24" customHeight="1" thickBot="1" x14ac:dyDescent="0.2">
      <c r="A51" s="297"/>
      <c r="B51" s="48" t="s">
        <v>50</v>
      </c>
      <c r="C51" s="163" t="s">
        <v>289</v>
      </c>
      <c r="D51" s="49" t="s">
        <v>51</v>
      </c>
      <c r="E51" s="293" t="s">
        <v>389</v>
      </c>
    </row>
    <row r="52" spans="1:5" ht="24" customHeight="1" thickTop="1" x14ac:dyDescent="0.15">
      <c r="A52" s="295" t="s">
        <v>290</v>
      </c>
      <c r="B52" s="43" t="s">
        <v>44</v>
      </c>
      <c r="C52" s="298" t="s">
        <v>301</v>
      </c>
      <c r="D52" s="299"/>
      <c r="E52" s="300"/>
    </row>
    <row r="53" spans="1:5" ht="24" customHeight="1" x14ac:dyDescent="0.15">
      <c r="A53" s="296"/>
      <c r="B53" s="44" t="s">
        <v>45</v>
      </c>
      <c r="C53" s="45"/>
      <c r="D53" s="46" t="s">
        <v>133</v>
      </c>
      <c r="E53" s="289" t="s">
        <v>326</v>
      </c>
    </row>
    <row r="54" spans="1:5" ht="24" customHeight="1" x14ac:dyDescent="0.15">
      <c r="A54" s="296"/>
      <c r="B54" s="44" t="s">
        <v>46</v>
      </c>
      <c r="C54" s="47"/>
      <c r="D54" s="46" t="s">
        <v>28</v>
      </c>
      <c r="E54" s="289">
        <v>3800000</v>
      </c>
    </row>
    <row r="55" spans="1:5" ht="24" customHeight="1" x14ac:dyDescent="0.15">
      <c r="A55" s="296"/>
      <c r="B55" s="44" t="s">
        <v>27</v>
      </c>
      <c r="C55" s="52" t="s">
        <v>348</v>
      </c>
      <c r="D55" s="46" t="s">
        <v>77</v>
      </c>
      <c r="E55" s="290" t="s">
        <v>446</v>
      </c>
    </row>
    <row r="56" spans="1:5" ht="24" customHeight="1" x14ac:dyDescent="0.15">
      <c r="A56" s="296"/>
      <c r="B56" s="44" t="s">
        <v>47</v>
      </c>
      <c r="C56" s="287" t="s">
        <v>136</v>
      </c>
      <c r="D56" s="46" t="s">
        <v>48</v>
      </c>
      <c r="E56" s="291" t="s">
        <v>437</v>
      </c>
    </row>
    <row r="57" spans="1:5" ht="24" customHeight="1" x14ac:dyDescent="0.15">
      <c r="A57" s="296"/>
      <c r="B57" s="44" t="s">
        <v>49</v>
      </c>
      <c r="C57" s="64" t="s">
        <v>361</v>
      </c>
      <c r="D57" s="46" t="s">
        <v>30</v>
      </c>
      <c r="E57" s="292" t="s">
        <v>392</v>
      </c>
    </row>
    <row r="58" spans="1:5" ht="24" customHeight="1" thickBot="1" x14ac:dyDescent="0.2">
      <c r="A58" s="297"/>
      <c r="B58" s="48" t="s">
        <v>50</v>
      </c>
      <c r="C58" s="163" t="s">
        <v>289</v>
      </c>
      <c r="D58" s="49" t="s">
        <v>51</v>
      </c>
      <c r="E58" s="293" t="s">
        <v>391</v>
      </c>
    </row>
    <row r="59" spans="1:5" ht="24" customHeight="1" thickTop="1" x14ac:dyDescent="0.15">
      <c r="A59" s="295" t="s">
        <v>290</v>
      </c>
      <c r="B59" s="43" t="s">
        <v>44</v>
      </c>
      <c r="C59" s="298" t="s">
        <v>302</v>
      </c>
      <c r="D59" s="299"/>
      <c r="E59" s="300"/>
    </row>
    <row r="60" spans="1:5" ht="24" customHeight="1" x14ac:dyDescent="0.15">
      <c r="A60" s="296"/>
      <c r="B60" s="44" t="s">
        <v>45</v>
      </c>
      <c r="C60" s="45"/>
      <c r="D60" s="46" t="s">
        <v>133</v>
      </c>
      <c r="E60" s="289" t="s">
        <v>327</v>
      </c>
    </row>
    <row r="61" spans="1:5" ht="24" customHeight="1" x14ac:dyDescent="0.15">
      <c r="A61" s="296"/>
      <c r="B61" s="44" t="s">
        <v>46</v>
      </c>
      <c r="C61" s="47"/>
      <c r="D61" s="46" t="s">
        <v>28</v>
      </c>
      <c r="E61" s="289">
        <v>2456610</v>
      </c>
    </row>
    <row r="62" spans="1:5" ht="24" customHeight="1" x14ac:dyDescent="0.15">
      <c r="A62" s="296"/>
      <c r="B62" s="44" t="s">
        <v>27</v>
      </c>
      <c r="C62" s="52" t="s">
        <v>348</v>
      </c>
      <c r="D62" s="46" t="s">
        <v>77</v>
      </c>
      <c r="E62" s="290" t="s">
        <v>447</v>
      </c>
    </row>
    <row r="63" spans="1:5" ht="24" customHeight="1" x14ac:dyDescent="0.15">
      <c r="A63" s="296"/>
      <c r="B63" s="44" t="s">
        <v>47</v>
      </c>
      <c r="C63" s="287" t="s">
        <v>136</v>
      </c>
      <c r="D63" s="46" t="s">
        <v>48</v>
      </c>
      <c r="E63" s="291" t="s">
        <v>437</v>
      </c>
    </row>
    <row r="64" spans="1:5" ht="24" customHeight="1" x14ac:dyDescent="0.15">
      <c r="A64" s="296"/>
      <c r="B64" s="44" t="s">
        <v>49</v>
      </c>
      <c r="C64" s="64" t="s">
        <v>361</v>
      </c>
      <c r="D64" s="46" t="s">
        <v>30</v>
      </c>
      <c r="E64" s="292" t="s">
        <v>395</v>
      </c>
    </row>
    <row r="65" spans="1:5" ht="24" customHeight="1" thickBot="1" x14ac:dyDescent="0.2">
      <c r="A65" s="297"/>
      <c r="B65" s="48" t="s">
        <v>50</v>
      </c>
      <c r="C65" s="163" t="s">
        <v>289</v>
      </c>
      <c r="D65" s="49" t="s">
        <v>51</v>
      </c>
      <c r="E65" s="293" t="s">
        <v>394</v>
      </c>
    </row>
    <row r="66" spans="1:5" ht="24" customHeight="1" thickTop="1" x14ac:dyDescent="0.15">
      <c r="A66" s="295" t="s">
        <v>290</v>
      </c>
      <c r="B66" s="43" t="s">
        <v>44</v>
      </c>
      <c r="C66" s="298" t="s">
        <v>303</v>
      </c>
      <c r="D66" s="299"/>
      <c r="E66" s="300"/>
    </row>
    <row r="67" spans="1:5" ht="24" customHeight="1" x14ac:dyDescent="0.15">
      <c r="A67" s="296"/>
      <c r="B67" s="44" t="s">
        <v>45</v>
      </c>
      <c r="C67" s="45"/>
      <c r="D67" s="46" t="s">
        <v>133</v>
      </c>
      <c r="E67" s="289" t="s">
        <v>328</v>
      </c>
    </row>
    <row r="68" spans="1:5" ht="24" customHeight="1" x14ac:dyDescent="0.15">
      <c r="A68" s="296"/>
      <c r="B68" s="44" t="s">
        <v>46</v>
      </c>
      <c r="C68" s="47"/>
      <c r="D68" s="46" t="s">
        <v>28</v>
      </c>
      <c r="E68" s="289">
        <v>5900000</v>
      </c>
    </row>
    <row r="69" spans="1:5" ht="24" customHeight="1" x14ac:dyDescent="0.15">
      <c r="A69" s="296"/>
      <c r="B69" s="44" t="s">
        <v>27</v>
      </c>
      <c r="C69" s="52" t="s">
        <v>348</v>
      </c>
      <c r="D69" s="46" t="s">
        <v>77</v>
      </c>
      <c r="E69" s="290" t="s">
        <v>449</v>
      </c>
    </row>
    <row r="70" spans="1:5" ht="24" customHeight="1" x14ac:dyDescent="0.15">
      <c r="A70" s="296"/>
      <c r="B70" s="44" t="s">
        <v>47</v>
      </c>
      <c r="C70" s="287" t="s">
        <v>136</v>
      </c>
      <c r="D70" s="46" t="s">
        <v>48</v>
      </c>
      <c r="E70" s="291" t="s">
        <v>450</v>
      </c>
    </row>
    <row r="71" spans="1:5" ht="24" customHeight="1" x14ac:dyDescent="0.15">
      <c r="A71" s="296"/>
      <c r="B71" s="44" t="s">
        <v>49</v>
      </c>
      <c r="C71" s="64" t="s">
        <v>361</v>
      </c>
      <c r="D71" s="46" t="s">
        <v>30</v>
      </c>
      <c r="E71" s="292" t="s">
        <v>396</v>
      </c>
    </row>
    <row r="72" spans="1:5" ht="24" customHeight="1" thickBot="1" x14ac:dyDescent="0.2">
      <c r="A72" s="297"/>
      <c r="B72" s="48" t="s">
        <v>50</v>
      </c>
      <c r="C72" s="163" t="s">
        <v>289</v>
      </c>
      <c r="D72" s="49" t="s">
        <v>51</v>
      </c>
      <c r="E72" s="293" t="s">
        <v>398</v>
      </c>
    </row>
    <row r="73" spans="1:5" ht="24" customHeight="1" thickTop="1" x14ac:dyDescent="0.15">
      <c r="A73" s="295" t="s">
        <v>290</v>
      </c>
      <c r="B73" s="43" t="s">
        <v>44</v>
      </c>
      <c r="C73" s="298" t="s">
        <v>304</v>
      </c>
      <c r="D73" s="299"/>
      <c r="E73" s="300"/>
    </row>
    <row r="74" spans="1:5" ht="24" customHeight="1" x14ac:dyDescent="0.15">
      <c r="A74" s="296"/>
      <c r="B74" s="44" t="s">
        <v>45</v>
      </c>
      <c r="C74" s="45"/>
      <c r="D74" s="46" t="s">
        <v>133</v>
      </c>
      <c r="E74" s="289" t="s">
        <v>329</v>
      </c>
    </row>
    <row r="75" spans="1:5" ht="24" customHeight="1" x14ac:dyDescent="0.15">
      <c r="A75" s="296"/>
      <c r="B75" s="44" t="s">
        <v>46</v>
      </c>
      <c r="C75" s="47"/>
      <c r="D75" s="46" t="s">
        <v>28</v>
      </c>
      <c r="E75" s="289">
        <v>3600000</v>
      </c>
    </row>
    <row r="76" spans="1:5" ht="24" customHeight="1" x14ac:dyDescent="0.15">
      <c r="A76" s="296"/>
      <c r="B76" s="44" t="s">
        <v>27</v>
      </c>
      <c r="C76" s="52" t="s">
        <v>348</v>
      </c>
      <c r="D76" s="46" t="s">
        <v>77</v>
      </c>
      <c r="E76" s="290" t="s">
        <v>423</v>
      </c>
    </row>
    <row r="77" spans="1:5" ht="24" customHeight="1" x14ac:dyDescent="0.15">
      <c r="A77" s="296"/>
      <c r="B77" s="44" t="s">
        <v>47</v>
      </c>
      <c r="C77" s="287" t="s">
        <v>136</v>
      </c>
      <c r="D77" s="46" t="s">
        <v>48</v>
      </c>
      <c r="E77" s="291" t="s">
        <v>424</v>
      </c>
    </row>
    <row r="78" spans="1:5" ht="24" customHeight="1" x14ac:dyDescent="0.15">
      <c r="A78" s="296"/>
      <c r="B78" s="44" t="s">
        <v>49</v>
      </c>
      <c r="C78" s="64" t="s">
        <v>288</v>
      </c>
      <c r="D78" s="46" t="s">
        <v>30</v>
      </c>
      <c r="E78" s="292" t="s">
        <v>399</v>
      </c>
    </row>
    <row r="79" spans="1:5" ht="24" customHeight="1" thickBot="1" x14ac:dyDescent="0.2">
      <c r="A79" s="297"/>
      <c r="B79" s="48" t="s">
        <v>50</v>
      </c>
      <c r="C79" s="163" t="s">
        <v>289</v>
      </c>
      <c r="D79" s="49" t="s">
        <v>51</v>
      </c>
      <c r="E79" s="293" t="s">
        <v>401</v>
      </c>
    </row>
    <row r="80" spans="1:5" ht="24" customHeight="1" thickTop="1" x14ac:dyDescent="0.15">
      <c r="A80" s="295" t="s">
        <v>290</v>
      </c>
      <c r="B80" s="43" t="s">
        <v>44</v>
      </c>
      <c r="C80" s="298" t="s">
        <v>305</v>
      </c>
      <c r="D80" s="299"/>
      <c r="E80" s="300"/>
    </row>
    <row r="81" spans="1:5" ht="24" customHeight="1" x14ac:dyDescent="0.15">
      <c r="A81" s="296"/>
      <c r="B81" s="44" t="s">
        <v>45</v>
      </c>
      <c r="C81" s="45"/>
      <c r="D81" s="46" t="s">
        <v>133</v>
      </c>
      <c r="E81" s="289" t="s">
        <v>330</v>
      </c>
    </row>
    <row r="82" spans="1:5" ht="24" customHeight="1" x14ac:dyDescent="0.15">
      <c r="A82" s="296"/>
      <c r="B82" s="44" t="s">
        <v>46</v>
      </c>
      <c r="C82" s="47"/>
      <c r="D82" s="46" t="s">
        <v>28</v>
      </c>
      <c r="E82" s="289">
        <v>5893800</v>
      </c>
    </row>
    <row r="83" spans="1:5" ht="24" customHeight="1" x14ac:dyDescent="0.15">
      <c r="A83" s="296"/>
      <c r="B83" s="44" t="s">
        <v>27</v>
      </c>
      <c r="C83" s="52" t="s">
        <v>348</v>
      </c>
      <c r="D83" s="46" t="s">
        <v>77</v>
      </c>
      <c r="E83" s="290" t="s">
        <v>451</v>
      </c>
    </row>
    <row r="84" spans="1:5" ht="24" customHeight="1" x14ac:dyDescent="0.15">
      <c r="A84" s="296"/>
      <c r="B84" s="44" t="s">
        <v>47</v>
      </c>
      <c r="C84" s="287" t="s">
        <v>136</v>
      </c>
      <c r="D84" s="46" t="s">
        <v>48</v>
      </c>
      <c r="E84" s="291" t="s">
        <v>450</v>
      </c>
    </row>
    <row r="85" spans="1:5" ht="24" customHeight="1" x14ac:dyDescent="0.15">
      <c r="A85" s="296"/>
      <c r="B85" s="44" t="s">
        <v>49</v>
      </c>
      <c r="C85" s="64" t="s">
        <v>361</v>
      </c>
      <c r="D85" s="46" t="s">
        <v>30</v>
      </c>
      <c r="E85" s="292" t="s">
        <v>373</v>
      </c>
    </row>
    <row r="86" spans="1:5" ht="24" customHeight="1" thickBot="1" x14ac:dyDescent="0.2">
      <c r="A86" s="297"/>
      <c r="B86" s="48" t="s">
        <v>50</v>
      </c>
      <c r="C86" s="163" t="s">
        <v>289</v>
      </c>
      <c r="D86" s="49" t="s">
        <v>51</v>
      </c>
      <c r="E86" s="293" t="s">
        <v>403</v>
      </c>
    </row>
    <row r="87" spans="1:5" ht="24" customHeight="1" thickTop="1" x14ac:dyDescent="0.15">
      <c r="A87" s="295" t="s">
        <v>290</v>
      </c>
      <c r="B87" s="43" t="s">
        <v>44</v>
      </c>
      <c r="C87" s="298" t="s">
        <v>306</v>
      </c>
      <c r="D87" s="299"/>
      <c r="E87" s="300"/>
    </row>
    <row r="88" spans="1:5" ht="24" customHeight="1" x14ac:dyDescent="0.15">
      <c r="A88" s="296"/>
      <c r="B88" s="44" t="s">
        <v>45</v>
      </c>
      <c r="C88" s="45"/>
      <c r="D88" s="46" t="s">
        <v>133</v>
      </c>
      <c r="E88" s="289" t="s">
        <v>291</v>
      </c>
    </row>
    <row r="89" spans="1:5" ht="24" customHeight="1" x14ac:dyDescent="0.15">
      <c r="A89" s="296"/>
      <c r="B89" s="44" t="s">
        <v>46</v>
      </c>
      <c r="C89" s="47"/>
      <c r="D89" s="46" t="s">
        <v>28</v>
      </c>
      <c r="E89" s="289">
        <v>1870000</v>
      </c>
    </row>
    <row r="90" spans="1:5" ht="24" customHeight="1" x14ac:dyDescent="0.15">
      <c r="A90" s="296"/>
      <c r="B90" s="44" t="s">
        <v>27</v>
      </c>
      <c r="C90" s="52" t="s">
        <v>350</v>
      </c>
      <c r="D90" s="46" t="s">
        <v>77</v>
      </c>
      <c r="E90" s="290" t="s">
        <v>454</v>
      </c>
    </row>
    <row r="91" spans="1:5" ht="24" customHeight="1" x14ac:dyDescent="0.15">
      <c r="A91" s="296"/>
      <c r="B91" s="44" t="s">
        <v>47</v>
      </c>
      <c r="C91" s="287" t="s">
        <v>136</v>
      </c>
      <c r="D91" s="46" t="s">
        <v>48</v>
      </c>
      <c r="E91" s="291" t="s">
        <v>453</v>
      </c>
    </row>
    <row r="92" spans="1:5" ht="24" customHeight="1" x14ac:dyDescent="0.15">
      <c r="A92" s="296"/>
      <c r="B92" s="44" t="s">
        <v>49</v>
      </c>
      <c r="C92" s="64" t="s">
        <v>288</v>
      </c>
      <c r="D92" s="46" t="s">
        <v>30</v>
      </c>
      <c r="E92" s="292" t="s">
        <v>407</v>
      </c>
    </row>
    <row r="93" spans="1:5" ht="24" customHeight="1" thickBot="1" x14ac:dyDescent="0.2">
      <c r="A93" s="297"/>
      <c r="B93" s="48" t="s">
        <v>50</v>
      </c>
      <c r="C93" s="163" t="s">
        <v>289</v>
      </c>
      <c r="D93" s="49" t="s">
        <v>51</v>
      </c>
      <c r="E93" s="293" t="s">
        <v>406</v>
      </c>
    </row>
    <row r="94" spans="1:5" ht="24" customHeight="1" thickTop="1" x14ac:dyDescent="0.15">
      <c r="A94" s="295" t="s">
        <v>290</v>
      </c>
      <c r="B94" s="43" t="s">
        <v>44</v>
      </c>
      <c r="C94" s="298" t="s">
        <v>307</v>
      </c>
      <c r="D94" s="299"/>
      <c r="E94" s="300"/>
    </row>
    <row r="95" spans="1:5" ht="24" customHeight="1" x14ac:dyDescent="0.15">
      <c r="A95" s="296"/>
      <c r="B95" s="44" t="s">
        <v>45</v>
      </c>
      <c r="C95" s="45"/>
      <c r="D95" s="46" t="s">
        <v>133</v>
      </c>
      <c r="E95" s="289" t="s">
        <v>331</v>
      </c>
    </row>
    <row r="96" spans="1:5" ht="24" customHeight="1" x14ac:dyDescent="0.15">
      <c r="A96" s="296"/>
      <c r="B96" s="44" t="s">
        <v>46</v>
      </c>
      <c r="C96" s="47"/>
      <c r="D96" s="46" t="s">
        <v>28</v>
      </c>
      <c r="E96" s="289">
        <v>2070000</v>
      </c>
    </row>
    <row r="97" spans="1:5" ht="24" customHeight="1" x14ac:dyDescent="0.15">
      <c r="A97" s="296"/>
      <c r="B97" s="44" t="s">
        <v>27</v>
      </c>
      <c r="C97" s="52" t="s">
        <v>350</v>
      </c>
      <c r="D97" s="46" t="s">
        <v>77</v>
      </c>
      <c r="E97" s="290" t="s">
        <v>455</v>
      </c>
    </row>
    <row r="98" spans="1:5" ht="24" customHeight="1" x14ac:dyDescent="0.15">
      <c r="A98" s="296"/>
      <c r="B98" s="44" t="s">
        <v>47</v>
      </c>
      <c r="C98" s="287" t="s">
        <v>136</v>
      </c>
      <c r="D98" s="46" t="s">
        <v>48</v>
      </c>
      <c r="E98" s="291" t="s">
        <v>437</v>
      </c>
    </row>
    <row r="99" spans="1:5" ht="24" customHeight="1" x14ac:dyDescent="0.15">
      <c r="A99" s="296"/>
      <c r="B99" s="44" t="s">
        <v>49</v>
      </c>
      <c r="C99" s="64" t="s">
        <v>288</v>
      </c>
      <c r="D99" s="46" t="s">
        <v>30</v>
      </c>
      <c r="E99" s="292" t="s">
        <v>409</v>
      </c>
    </row>
    <row r="100" spans="1:5" ht="24" customHeight="1" thickBot="1" x14ac:dyDescent="0.2">
      <c r="A100" s="297"/>
      <c r="B100" s="48" t="s">
        <v>50</v>
      </c>
      <c r="C100" s="163" t="s">
        <v>289</v>
      </c>
      <c r="D100" s="49" t="s">
        <v>51</v>
      </c>
      <c r="E100" s="293" t="s">
        <v>412</v>
      </c>
    </row>
    <row r="101" spans="1:5" ht="24" customHeight="1" thickTop="1" x14ac:dyDescent="0.15">
      <c r="A101" s="295" t="s">
        <v>290</v>
      </c>
      <c r="B101" s="43" t="s">
        <v>44</v>
      </c>
      <c r="C101" s="298" t="s">
        <v>308</v>
      </c>
      <c r="D101" s="299"/>
      <c r="E101" s="300"/>
    </row>
    <row r="102" spans="1:5" ht="24" customHeight="1" x14ac:dyDescent="0.15">
      <c r="A102" s="296"/>
      <c r="B102" s="44" t="s">
        <v>45</v>
      </c>
      <c r="C102" s="45"/>
      <c r="D102" s="46" t="s">
        <v>133</v>
      </c>
      <c r="E102" s="289" t="s">
        <v>332</v>
      </c>
    </row>
    <row r="103" spans="1:5" ht="24" customHeight="1" x14ac:dyDescent="0.15">
      <c r="A103" s="296"/>
      <c r="B103" s="44" t="s">
        <v>46</v>
      </c>
      <c r="C103" s="47"/>
      <c r="D103" s="46" t="s">
        <v>28</v>
      </c>
      <c r="E103" s="294">
        <v>9510000</v>
      </c>
    </row>
    <row r="104" spans="1:5" ht="24" customHeight="1" x14ac:dyDescent="0.15">
      <c r="A104" s="296"/>
      <c r="B104" s="44" t="s">
        <v>27</v>
      </c>
      <c r="C104" s="52" t="s">
        <v>352</v>
      </c>
      <c r="D104" s="46" t="s">
        <v>77</v>
      </c>
      <c r="E104" s="290" t="s">
        <v>457</v>
      </c>
    </row>
    <row r="105" spans="1:5" ht="24" customHeight="1" x14ac:dyDescent="0.15">
      <c r="A105" s="296"/>
      <c r="B105" s="44" t="s">
        <v>47</v>
      </c>
      <c r="C105" s="287" t="s">
        <v>136</v>
      </c>
      <c r="D105" s="46" t="s">
        <v>48</v>
      </c>
      <c r="E105" s="291" t="s">
        <v>458</v>
      </c>
    </row>
    <row r="106" spans="1:5" ht="24" customHeight="1" x14ac:dyDescent="0.15">
      <c r="A106" s="296"/>
      <c r="B106" s="44" t="s">
        <v>49</v>
      </c>
      <c r="C106" s="64" t="s">
        <v>288</v>
      </c>
      <c r="D106" s="46" t="s">
        <v>30</v>
      </c>
      <c r="E106" s="292" t="s">
        <v>413</v>
      </c>
    </row>
    <row r="107" spans="1:5" ht="24" customHeight="1" thickBot="1" x14ac:dyDescent="0.2">
      <c r="A107" s="297"/>
      <c r="B107" s="48" t="s">
        <v>50</v>
      </c>
      <c r="C107" s="163" t="s">
        <v>289</v>
      </c>
      <c r="D107" s="49" t="s">
        <v>51</v>
      </c>
      <c r="E107" s="293" t="s">
        <v>410</v>
      </c>
    </row>
    <row r="108" spans="1:5" ht="24" customHeight="1" thickTop="1" x14ac:dyDescent="0.15">
      <c r="A108" s="295" t="s">
        <v>290</v>
      </c>
      <c r="B108" s="43" t="s">
        <v>44</v>
      </c>
      <c r="C108" s="298" t="s">
        <v>309</v>
      </c>
      <c r="D108" s="299"/>
      <c r="E108" s="300"/>
    </row>
    <row r="109" spans="1:5" ht="24" customHeight="1" x14ac:dyDescent="0.15">
      <c r="A109" s="296"/>
      <c r="B109" s="44" t="s">
        <v>45</v>
      </c>
      <c r="C109" s="45"/>
      <c r="D109" s="46" t="s">
        <v>133</v>
      </c>
      <c r="E109" s="289" t="s">
        <v>333</v>
      </c>
    </row>
    <row r="110" spans="1:5" ht="24" customHeight="1" x14ac:dyDescent="0.15">
      <c r="A110" s="296"/>
      <c r="B110" s="44" t="s">
        <v>46</v>
      </c>
      <c r="C110" s="47"/>
      <c r="D110" s="46" t="s">
        <v>28</v>
      </c>
      <c r="E110" s="294">
        <v>4784400</v>
      </c>
    </row>
    <row r="111" spans="1:5" ht="24" customHeight="1" x14ac:dyDescent="0.15">
      <c r="A111" s="296"/>
      <c r="B111" s="44" t="s">
        <v>27</v>
      </c>
      <c r="C111" s="52" t="s">
        <v>352</v>
      </c>
      <c r="D111" s="46" t="s">
        <v>77</v>
      </c>
      <c r="E111" s="290" t="s">
        <v>423</v>
      </c>
    </row>
    <row r="112" spans="1:5" ht="24" customHeight="1" x14ac:dyDescent="0.15">
      <c r="A112" s="296"/>
      <c r="B112" s="44" t="s">
        <v>47</v>
      </c>
      <c r="C112" s="287" t="s">
        <v>136</v>
      </c>
      <c r="D112" s="46" t="s">
        <v>48</v>
      </c>
      <c r="E112" s="291" t="s">
        <v>424</v>
      </c>
    </row>
    <row r="113" spans="1:5" ht="24" customHeight="1" x14ac:dyDescent="0.15">
      <c r="A113" s="296"/>
      <c r="B113" s="44" t="s">
        <v>49</v>
      </c>
      <c r="C113" s="64" t="s">
        <v>288</v>
      </c>
      <c r="D113" s="46" t="s">
        <v>30</v>
      </c>
      <c r="E113" s="292" t="s">
        <v>414</v>
      </c>
    </row>
    <row r="114" spans="1:5" ht="24" customHeight="1" thickBot="1" x14ac:dyDescent="0.2">
      <c r="A114" s="297"/>
      <c r="B114" s="48" t="s">
        <v>50</v>
      </c>
      <c r="C114" s="163" t="s">
        <v>289</v>
      </c>
      <c r="D114" s="49" t="s">
        <v>51</v>
      </c>
      <c r="E114" s="293" t="s">
        <v>416</v>
      </c>
    </row>
    <row r="115" spans="1:5" ht="24" customHeight="1" thickTop="1" x14ac:dyDescent="0.15">
      <c r="A115" s="295" t="s">
        <v>290</v>
      </c>
      <c r="B115" s="43" t="s">
        <v>44</v>
      </c>
      <c r="C115" s="298" t="s">
        <v>310</v>
      </c>
      <c r="D115" s="299"/>
      <c r="E115" s="300"/>
    </row>
    <row r="116" spans="1:5" ht="24" customHeight="1" x14ac:dyDescent="0.15">
      <c r="A116" s="296"/>
      <c r="B116" s="44" t="s">
        <v>45</v>
      </c>
      <c r="C116" s="45"/>
      <c r="D116" s="46" t="s">
        <v>133</v>
      </c>
      <c r="E116" s="289" t="s">
        <v>334</v>
      </c>
    </row>
    <row r="117" spans="1:5" ht="24" customHeight="1" x14ac:dyDescent="0.15">
      <c r="A117" s="296"/>
      <c r="B117" s="44" t="s">
        <v>46</v>
      </c>
      <c r="C117" s="47"/>
      <c r="D117" s="46" t="s">
        <v>28</v>
      </c>
      <c r="E117" s="289">
        <v>4999920</v>
      </c>
    </row>
    <row r="118" spans="1:5" ht="24" customHeight="1" x14ac:dyDescent="0.15">
      <c r="A118" s="296"/>
      <c r="B118" s="44" t="s">
        <v>27</v>
      </c>
      <c r="C118" s="52" t="s">
        <v>354</v>
      </c>
      <c r="D118" s="46" t="s">
        <v>77</v>
      </c>
      <c r="E118" s="290" t="s">
        <v>423</v>
      </c>
    </row>
    <row r="119" spans="1:5" ht="24" customHeight="1" x14ac:dyDescent="0.15">
      <c r="A119" s="296"/>
      <c r="B119" s="44" t="s">
        <v>47</v>
      </c>
      <c r="C119" s="287" t="s">
        <v>136</v>
      </c>
      <c r="D119" s="46" t="s">
        <v>48</v>
      </c>
      <c r="E119" s="291" t="s">
        <v>424</v>
      </c>
    </row>
    <row r="120" spans="1:5" ht="24" customHeight="1" x14ac:dyDescent="0.15">
      <c r="A120" s="296"/>
      <c r="B120" s="44" t="s">
        <v>49</v>
      </c>
      <c r="C120" s="64" t="s">
        <v>288</v>
      </c>
      <c r="D120" s="46" t="s">
        <v>30</v>
      </c>
      <c r="E120" s="292" t="s">
        <v>425</v>
      </c>
    </row>
    <row r="121" spans="1:5" ht="24" customHeight="1" thickBot="1" x14ac:dyDescent="0.2">
      <c r="A121" s="297"/>
      <c r="B121" s="48" t="s">
        <v>50</v>
      </c>
      <c r="C121" s="163" t="s">
        <v>289</v>
      </c>
      <c r="D121" s="49" t="s">
        <v>51</v>
      </c>
      <c r="E121" s="293" t="s">
        <v>418</v>
      </c>
    </row>
    <row r="122" spans="1:5" ht="24" customHeight="1" thickTop="1" x14ac:dyDescent="0.15">
      <c r="A122" s="295" t="s">
        <v>290</v>
      </c>
      <c r="B122" s="43" t="s">
        <v>44</v>
      </c>
      <c r="C122" s="298" t="s">
        <v>311</v>
      </c>
      <c r="D122" s="299"/>
      <c r="E122" s="300"/>
    </row>
    <row r="123" spans="1:5" ht="24" customHeight="1" x14ac:dyDescent="0.15">
      <c r="A123" s="296"/>
      <c r="B123" s="44" t="s">
        <v>45</v>
      </c>
      <c r="C123" s="45"/>
      <c r="D123" s="46" t="s">
        <v>133</v>
      </c>
      <c r="E123" s="289" t="s">
        <v>335</v>
      </c>
    </row>
    <row r="124" spans="1:5" ht="24" customHeight="1" x14ac:dyDescent="0.15">
      <c r="A124" s="296"/>
      <c r="B124" s="44" t="s">
        <v>46</v>
      </c>
      <c r="C124" s="47"/>
      <c r="D124" s="46" t="s">
        <v>28</v>
      </c>
      <c r="E124" s="289">
        <v>7101600</v>
      </c>
    </row>
    <row r="125" spans="1:5" ht="24" customHeight="1" x14ac:dyDescent="0.15">
      <c r="A125" s="296"/>
      <c r="B125" s="44" t="s">
        <v>27</v>
      </c>
      <c r="C125" s="52" t="s">
        <v>356</v>
      </c>
      <c r="D125" s="46" t="s">
        <v>77</v>
      </c>
      <c r="E125" s="290" t="s">
        <v>423</v>
      </c>
    </row>
    <row r="126" spans="1:5" ht="24" customHeight="1" x14ac:dyDescent="0.15">
      <c r="A126" s="296"/>
      <c r="B126" s="44" t="s">
        <v>47</v>
      </c>
      <c r="C126" s="287" t="s">
        <v>136</v>
      </c>
      <c r="D126" s="46" t="s">
        <v>48</v>
      </c>
      <c r="E126" s="291" t="s">
        <v>424</v>
      </c>
    </row>
    <row r="127" spans="1:5" ht="24" customHeight="1" x14ac:dyDescent="0.15">
      <c r="A127" s="296"/>
      <c r="B127" s="44" t="s">
        <v>49</v>
      </c>
      <c r="C127" s="64" t="s">
        <v>288</v>
      </c>
      <c r="D127" s="46" t="s">
        <v>30</v>
      </c>
      <c r="E127" s="292" t="s">
        <v>419</v>
      </c>
    </row>
    <row r="128" spans="1:5" ht="24" customHeight="1" thickBot="1" x14ac:dyDescent="0.2">
      <c r="A128" s="297"/>
      <c r="B128" s="48" t="s">
        <v>50</v>
      </c>
      <c r="C128" s="163" t="s">
        <v>289</v>
      </c>
      <c r="D128" s="49" t="s">
        <v>51</v>
      </c>
      <c r="E128" s="293" t="s">
        <v>421</v>
      </c>
    </row>
    <row r="129" spans="1:5" ht="24" customHeight="1" thickTop="1" x14ac:dyDescent="0.15">
      <c r="A129" s="295" t="s">
        <v>290</v>
      </c>
      <c r="B129" s="43" t="s">
        <v>44</v>
      </c>
      <c r="C129" s="298" t="s">
        <v>312</v>
      </c>
      <c r="D129" s="299"/>
      <c r="E129" s="300"/>
    </row>
    <row r="130" spans="1:5" ht="24" customHeight="1" x14ac:dyDescent="0.15">
      <c r="A130" s="296"/>
      <c r="B130" s="44" t="s">
        <v>45</v>
      </c>
      <c r="C130" s="45"/>
      <c r="D130" s="46" t="s">
        <v>133</v>
      </c>
      <c r="E130" s="289" t="s">
        <v>324</v>
      </c>
    </row>
    <row r="131" spans="1:5" ht="24" customHeight="1" x14ac:dyDescent="0.15">
      <c r="A131" s="296"/>
      <c r="B131" s="44" t="s">
        <v>46</v>
      </c>
      <c r="C131" s="47"/>
      <c r="D131" s="46" t="s">
        <v>28</v>
      </c>
      <c r="E131" s="289">
        <v>3020400</v>
      </c>
    </row>
    <row r="132" spans="1:5" ht="24" customHeight="1" x14ac:dyDescent="0.15">
      <c r="A132" s="296"/>
      <c r="B132" s="44" t="s">
        <v>27</v>
      </c>
      <c r="C132" s="52"/>
      <c r="D132" s="46" t="s">
        <v>77</v>
      </c>
      <c r="E132" s="290" t="s">
        <v>423</v>
      </c>
    </row>
    <row r="133" spans="1:5" ht="24" customHeight="1" x14ac:dyDescent="0.15">
      <c r="A133" s="296"/>
      <c r="B133" s="44" t="s">
        <v>47</v>
      </c>
      <c r="C133" s="287" t="s">
        <v>136</v>
      </c>
      <c r="D133" s="46" t="s">
        <v>48</v>
      </c>
      <c r="E133" s="291" t="s">
        <v>424</v>
      </c>
    </row>
    <row r="134" spans="1:5" ht="24" customHeight="1" x14ac:dyDescent="0.15">
      <c r="A134" s="296"/>
      <c r="B134" s="44" t="s">
        <v>49</v>
      </c>
      <c r="C134" s="64" t="s">
        <v>288</v>
      </c>
      <c r="D134" s="46" t="s">
        <v>30</v>
      </c>
      <c r="E134" s="292" t="s">
        <v>419</v>
      </c>
    </row>
    <row r="135" spans="1:5" ht="24" customHeight="1" thickBot="1" x14ac:dyDescent="0.2">
      <c r="A135" s="297"/>
      <c r="B135" s="48" t="s">
        <v>50</v>
      </c>
      <c r="C135" s="163" t="s">
        <v>289</v>
      </c>
      <c r="D135" s="49" t="s">
        <v>51</v>
      </c>
      <c r="E135" s="293" t="s">
        <v>421</v>
      </c>
    </row>
    <row r="136" spans="1:5" ht="24" customHeight="1" thickTop="1" x14ac:dyDescent="0.15">
      <c r="A136" s="295" t="s">
        <v>290</v>
      </c>
      <c r="B136" s="43" t="s">
        <v>44</v>
      </c>
      <c r="C136" s="298" t="s">
        <v>313</v>
      </c>
      <c r="D136" s="299"/>
      <c r="E136" s="300"/>
    </row>
    <row r="137" spans="1:5" ht="24" customHeight="1" x14ac:dyDescent="0.15">
      <c r="A137" s="296"/>
      <c r="B137" s="44" t="s">
        <v>45</v>
      </c>
      <c r="C137" s="45"/>
      <c r="D137" s="46" t="s">
        <v>133</v>
      </c>
      <c r="E137" s="289" t="s">
        <v>325</v>
      </c>
    </row>
    <row r="138" spans="1:5" ht="24" customHeight="1" x14ac:dyDescent="0.15">
      <c r="A138" s="296"/>
      <c r="B138" s="44" t="s">
        <v>46</v>
      </c>
      <c r="C138" s="47"/>
      <c r="D138" s="46" t="s">
        <v>28</v>
      </c>
      <c r="E138" s="294">
        <v>6954000</v>
      </c>
    </row>
    <row r="139" spans="1:5" ht="24" customHeight="1" x14ac:dyDescent="0.15">
      <c r="A139" s="296"/>
      <c r="B139" s="44" t="s">
        <v>27</v>
      </c>
      <c r="C139" s="52" t="s">
        <v>356</v>
      </c>
      <c r="D139" s="46" t="s">
        <v>77</v>
      </c>
      <c r="E139" s="290" t="s">
        <v>423</v>
      </c>
    </row>
    <row r="140" spans="1:5" ht="24" customHeight="1" x14ac:dyDescent="0.15">
      <c r="A140" s="296"/>
      <c r="B140" s="44" t="s">
        <v>47</v>
      </c>
      <c r="C140" s="287" t="s">
        <v>136</v>
      </c>
      <c r="D140" s="46" t="s">
        <v>48</v>
      </c>
      <c r="E140" s="291" t="s">
        <v>424</v>
      </c>
    </row>
    <row r="141" spans="1:5" ht="24" customHeight="1" x14ac:dyDescent="0.15">
      <c r="A141" s="296"/>
      <c r="B141" s="44" t="s">
        <v>49</v>
      </c>
      <c r="C141" s="64" t="s">
        <v>288</v>
      </c>
      <c r="D141" s="46" t="s">
        <v>30</v>
      </c>
      <c r="E141" s="292" t="s">
        <v>419</v>
      </c>
    </row>
    <row r="142" spans="1:5" ht="24" customHeight="1" thickBot="1" x14ac:dyDescent="0.2">
      <c r="A142" s="297"/>
      <c r="B142" s="48" t="s">
        <v>50</v>
      </c>
      <c r="C142" s="163" t="s">
        <v>289</v>
      </c>
      <c r="D142" s="49" t="s">
        <v>51</v>
      </c>
      <c r="E142" s="293" t="s">
        <v>421</v>
      </c>
    </row>
    <row r="143" spans="1:5" ht="24" customHeight="1" thickTop="1" x14ac:dyDescent="0.15">
      <c r="A143" s="295" t="s">
        <v>290</v>
      </c>
      <c r="B143" s="43" t="s">
        <v>44</v>
      </c>
      <c r="C143" s="298" t="s">
        <v>314</v>
      </c>
      <c r="D143" s="299"/>
      <c r="E143" s="300"/>
    </row>
    <row r="144" spans="1:5" ht="24" customHeight="1" x14ac:dyDescent="0.15">
      <c r="A144" s="296"/>
      <c r="B144" s="44" t="s">
        <v>45</v>
      </c>
      <c r="C144" s="45"/>
      <c r="D144" s="46" t="s">
        <v>133</v>
      </c>
      <c r="E144" s="289" t="s">
        <v>325</v>
      </c>
    </row>
    <row r="145" spans="1:5" ht="24" customHeight="1" x14ac:dyDescent="0.15">
      <c r="A145" s="296"/>
      <c r="B145" s="44" t="s">
        <v>46</v>
      </c>
      <c r="C145" s="47"/>
      <c r="D145" s="46" t="s">
        <v>28</v>
      </c>
      <c r="E145" s="289">
        <v>2719200</v>
      </c>
    </row>
    <row r="146" spans="1:5" ht="24" customHeight="1" x14ac:dyDescent="0.15">
      <c r="A146" s="296"/>
      <c r="B146" s="44" t="s">
        <v>27</v>
      </c>
      <c r="C146" s="52" t="s">
        <v>356</v>
      </c>
      <c r="D146" s="46" t="s">
        <v>77</v>
      </c>
      <c r="E146" s="290" t="s">
        <v>423</v>
      </c>
    </row>
    <row r="147" spans="1:5" ht="24" customHeight="1" x14ac:dyDescent="0.15">
      <c r="A147" s="296"/>
      <c r="B147" s="44" t="s">
        <v>47</v>
      </c>
      <c r="C147" s="287" t="s">
        <v>136</v>
      </c>
      <c r="D147" s="46" t="s">
        <v>48</v>
      </c>
      <c r="E147" s="291" t="s">
        <v>424</v>
      </c>
    </row>
    <row r="148" spans="1:5" ht="24" customHeight="1" x14ac:dyDescent="0.15">
      <c r="A148" s="296"/>
      <c r="B148" s="44" t="s">
        <v>49</v>
      </c>
      <c r="C148" s="64" t="s">
        <v>288</v>
      </c>
      <c r="D148" s="46" t="s">
        <v>30</v>
      </c>
      <c r="E148" s="292" t="s">
        <v>419</v>
      </c>
    </row>
    <row r="149" spans="1:5" ht="24" customHeight="1" thickBot="1" x14ac:dyDescent="0.2">
      <c r="A149" s="297"/>
      <c r="B149" s="48" t="s">
        <v>50</v>
      </c>
      <c r="C149" s="163" t="s">
        <v>289</v>
      </c>
      <c r="D149" s="49" t="s">
        <v>51</v>
      </c>
      <c r="E149" s="293" t="s">
        <v>421</v>
      </c>
    </row>
    <row r="150" spans="1:5" ht="24" customHeight="1" thickTop="1" x14ac:dyDescent="0.15">
      <c r="A150" s="295" t="s">
        <v>290</v>
      </c>
      <c r="B150" s="43" t="s">
        <v>44</v>
      </c>
      <c r="C150" s="298" t="s">
        <v>315</v>
      </c>
      <c r="D150" s="299"/>
      <c r="E150" s="300"/>
    </row>
    <row r="151" spans="1:5" ht="24" customHeight="1" x14ac:dyDescent="0.15">
      <c r="A151" s="296"/>
      <c r="B151" s="44" t="s">
        <v>45</v>
      </c>
      <c r="C151" s="45"/>
      <c r="D151" s="46" t="s">
        <v>133</v>
      </c>
      <c r="E151" s="289" t="s">
        <v>324</v>
      </c>
    </row>
    <row r="152" spans="1:5" ht="24" customHeight="1" x14ac:dyDescent="0.15">
      <c r="A152" s="296"/>
      <c r="B152" s="44" t="s">
        <v>46</v>
      </c>
      <c r="C152" s="47"/>
      <c r="D152" s="46" t="s">
        <v>28</v>
      </c>
      <c r="E152" s="289">
        <v>7601880</v>
      </c>
    </row>
    <row r="153" spans="1:5" ht="24" customHeight="1" x14ac:dyDescent="0.15">
      <c r="A153" s="296"/>
      <c r="B153" s="44" t="s">
        <v>27</v>
      </c>
      <c r="C153" s="52" t="s">
        <v>356</v>
      </c>
      <c r="D153" s="46" t="s">
        <v>77</v>
      </c>
      <c r="E153" s="290" t="s">
        <v>423</v>
      </c>
    </row>
    <row r="154" spans="1:5" ht="24" customHeight="1" x14ac:dyDescent="0.15">
      <c r="A154" s="296"/>
      <c r="B154" s="44" t="s">
        <v>47</v>
      </c>
      <c r="C154" s="287" t="s">
        <v>136</v>
      </c>
      <c r="D154" s="46" t="s">
        <v>48</v>
      </c>
      <c r="E154" s="291" t="s">
        <v>424</v>
      </c>
    </row>
    <row r="155" spans="1:5" ht="24" customHeight="1" x14ac:dyDescent="0.15">
      <c r="A155" s="296"/>
      <c r="B155" s="44" t="s">
        <v>49</v>
      </c>
      <c r="C155" s="64" t="s">
        <v>288</v>
      </c>
      <c r="D155" s="46" t="s">
        <v>30</v>
      </c>
      <c r="E155" s="292" t="s">
        <v>419</v>
      </c>
    </row>
    <row r="156" spans="1:5" ht="24" customHeight="1" thickBot="1" x14ac:dyDescent="0.2">
      <c r="A156" s="297"/>
      <c r="B156" s="48" t="s">
        <v>50</v>
      </c>
      <c r="C156" s="163" t="s">
        <v>289</v>
      </c>
      <c r="D156" s="49" t="s">
        <v>51</v>
      </c>
      <c r="E156" s="293" t="s">
        <v>421</v>
      </c>
    </row>
    <row r="157" spans="1:5" ht="24" customHeight="1" thickTop="1" x14ac:dyDescent="0.15">
      <c r="A157" s="295" t="s">
        <v>290</v>
      </c>
      <c r="B157" s="43" t="s">
        <v>44</v>
      </c>
      <c r="C157" s="298" t="s">
        <v>316</v>
      </c>
      <c r="D157" s="299"/>
      <c r="E157" s="300"/>
    </row>
    <row r="158" spans="1:5" ht="24" customHeight="1" x14ac:dyDescent="0.15">
      <c r="A158" s="296"/>
      <c r="B158" s="44" t="s">
        <v>45</v>
      </c>
      <c r="C158" s="45"/>
      <c r="D158" s="46" t="s">
        <v>133</v>
      </c>
      <c r="E158" s="289" t="s">
        <v>336</v>
      </c>
    </row>
    <row r="159" spans="1:5" ht="24" customHeight="1" x14ac:dyDescent="0.15">
      <c r="A159" s="296"/>
      <c r="B159" s="44" t="s">
        <v>46</v>
      </c>
      <c r="C159" s="47"/>
      <c r="D159" s="46" t="s">
        <v>28</v>
      </c>
      <c r="E159" s="289">
        <v>3600000</v>
      </c>
    </row>
    <row r="160" spans="1:5" ht="24" customHeight="1" x14ac:dyDescent="0.15">
      <c r="A160" s="296"/>
      <c r="B160" s="44" t="s">
        <v>27</v>
      </c>
      <c r="C160" s="52" t="s">
        <v>357</v>
      </c>
      <c r="D160" s="46" t="s">
        <v>77</v>
      </c>
      <c r="E160" s="290" t="s">
        <v>423</v>
      </c>
    </row>
    <row r="161" spans="1:5" ht="24" customHeight="1" x14ac:dyDescent="0.15">
      <c r="A161" s="296"/>
      <c r="B161" s="44" t="s">
        <v>47</v>
      </c>
      <c r="C161" s="287" t="s">
        <v>136</v>
      </c>
      <c r="D161" s="46" t="s">
        <v>48</v>
      </c>
      <c r="E161" s="291" t="s">
        <v>424</v>
      </c>
    </row>
    <row r="162" spans="1:5" ht="24" customHeight="1" x14ac:dyDescent="0.15">
      <c r="A162" s="296"/>
      <c r="B162" s="44" t="s">
        <v>49</v>
      </c>
      <c r="C162" s="64" t="s">
        <v>288</v>
      </c>
      <c r="D162" s="46" t="s">
        <v>30</v>
      </c>
      <c r="E162" s="292" t="s">
        <v>426</v>
      </c>
    </row>
    <row r="163" spans="1:5" ht="24" customHeight="1" thickBot="1" x14ac:dyDescent="0.2">
      <c r="A163" s="297"/>
      <c r="B163" s="48" t="s">
        <v>50</v>
      </c>
      <c r="C163" s="163" t="s">
        <v>289</v>
      </c>
      <c r="D163" s="49" t="s">
        <v>51</v>
      </c>
      <c r="E163" s="293" t="s">
        <v>427</v>
      </c>
    </row>
    <row r="164" spans="1:5" ht="24" customHeight="1" thickTop="1" x14ac:dyDescent="0.15">
      <c r="A164" s="295" t="s">
        <v>290</v>
      </c>
      <c r="B164" s="43" t="s">
        <v>44</v>
      </c>
      <c r="C164" s="298" t="s">
        <v>317</v>
      </c>
      <c r="D164" s="299"/>
      <c r="E164" s="300"/>
    </row>
    <row r="165" spans="1:5" ht="24" customHeight="1" x14ac:dyDescent="0.15">
      <c r="A165" s="296"/>
      <c r="B165" s="44" t="s">
        <v>45</v>
      </c>
      <c r="C165" s="45"/>
      <c r="D165" s="46" t="s">
        <v>133</v>
      </c>
      <c r="E165" s="289" t="s">
        <v>337</v>
      </c>
    </row>
    <row r="166" spans="1:5" ht="24" customHeight="1" x14ac:dyDescent="0.15">
      <c r="A166" s="296"/>
      <c r="B166" s="44" t="s">
        <v>46</v>
      </c>
      <c r="C166" s="47"/>
      <c r="D166" s="46" t="s">
        <v>28</v>
      </c>
      <c r="E166" s="289">
        <v>3960000</v>
      </c>
    </row>
    <row r="167" spans="1:5" ht="24" customHeight="1" x14ac:dyDescent="0.15">
      <c r="A167" s="296"/>
      <c r="B167" s="44" t="s">
        <v>27</v>
      </c>
      <c r="C167" s="52" t="s">
        <v>358</v>
      </c>
      <c r="D167" s="46" t="s">
        <v>77</v>
      </c>
      <c r="E167" s="290" t="s">
        <v>423</v>
      </c>
    </row>
    <row r="168" spans="1:5" ht="24" customHeight="1" x14ac:dyDescent="0.15">
      <c r="A168" s="296"/>
      <c r="B168" s="44" t="s">
        <v>47</v>
      </c>
      <c r="C168" s="287" t="s">
        <v>136</v>
      </c>
      <c r="D168" s="46" t="s">
        <v>48</v>
      </c>
      <c r="E168" s="291" t="s">
        <v>424</v>
      </c>
    </row>
    <row r="169" spans="1:5" ht="24" customHeight="1" x14ac:dyDescent="0.15">
      <c r="A169" s="296"/>
      <c r="B169" s="44" t="s">
        <v>49</v>
      </c>
      <c r="C169" s="64" t="s">
        <v>288</v>
      </c>
      <c r="D169" s="46" t="s">
        <v>30</v>
      </c>
      <c r="E169" s="292" t="s">
        <v>428</v>
      </c>
    </row>
    <row r="170" spans="1:5" ht="24" customHeight="1" thickBot="1" x14ac:dyDescent="0.2">
      <c r="A170" s="297"/>
      <c r="B170" s="48" t="s">
        <v>50</v>
      </c>
      <c r="C170" s="163" t="s">
        <v>289</v>
      </c>
      <c r="D170" s="49" t="s">
        <v>51</v>
      </c>
      <c r="E170" s="293" t="s">
        <v>429</v>
      </c>
    </row>
    <row r="171" spans="1:5" ht="24" customHeight="1" thickTop="1" x14ac:dyDescent="0.15">
      <c r="A171" s="295" t="s">
        <v>290</v>
      </c>
      <c r="B171" s="43" t="s">
        <v>44</v>
      </c>
      <c r="C171" s="298" t="s">
        <v>318</v>
      </c>
      <c r="D171" s="299"/>
      <c r="E171" s="300"/>
    </row>
    <row r="172" spans="1:5" ht="24" customHeight="1" x14ac:dyDescent="0.15">
      <c r="A172" s="296"/>
      <c r="B172" s="44" t="s">
        <v>45</v>
      </c>
      <c r="C172" s="45"/>
      <c r="D172" s="46" t="s">
        <v>133</v>
      </c>
      <c r="E172" s="289" t="s">
        <v>324</v>
      </c>
    </row>
    <row r="173" spans="1:5" ht="24" customHeight="1" x14ac:dyDescent="0.15">
      <c r="A173" s="296"/>
      <c r="B173" s="44" t="s">
        <v>46</v>
      </c>
      <c r="C173" s="47"/>
      <c r="D173" s="46" t="s">
        <v>28</v>
      </c>
      <c r="E173" s="289">
        <v>5280000</v>
      </c>
    </row>
    <row r="174" spans="1:5" ht="24" customHeight="1" x14ac:dyDescent="0.15">
      <c r="A174" s="296"/>
      <c r="B174" s="44" t="s">
        <v>27</v>
      </c>
      <c r="C174" s="52" t="s">
        <v>359</v>
      </c>
      <c r="D174" s="46" t="s">
        <v>77</v>
      </c>
      <c r="E174" s="290" t="s">
        <v>423</v>
      </c>
    </row>
    <row r="175" spans="1:5" ht="24" customHeight="1" x14ac:dyDescent="0.15">
      <c r="A175" s="296"/>
      <c r="B175" s="44" t="s">
        <v>47</v>
      </c>
      <c r="C175" s="287" t="s">
        <v>136</v>
      </c>
      <c r="D175" s="46" t="s">
        <v>48</v>
      </c>
      <c r="E175" s="291" t="s">
        <v>424</v>
      </c>
    </row>
    <row r="176" spans="1:5" ht="24" customHeight="1" x14ac:dyDescent="0.15">
      <c r="A176" s="296"/>
      <c r="B176" s="44" t="s">
        <v>49</v>
      </c>
      <c r="C176" s="64" t="s">
        <v>288</v>
      </c>
      <c r="D176" s="46" t="s">
        <v>30</v>
      </c>
      <c r="E176" s="292" t="s">
        <v>430</v>
      </c>
    </row>
    <row r="177" spans="1:5" ht="24" customHeight="1" thickBot="1" x14ac:dyDescent="0.2">
      <c r="A177" s="297"/>
      <c r="B177" s="48" t="s">
        <v>50</v>
      </c>
      <c r="C177" s="163" t="s">
        <v>289</v>
      </c>
      <c r="D177" s="49" t="s">
        <v>51</v>
      </c>
      <c r="E177" s="293" t="s">
        <v>431</v>
      </c>
    </row>
    <row r="178" spans="1:5" ht="24" customHeight="1" thickTop="1" x14ac:dyDescent="0.15">
      <c r="A178" s="295" t="s">
        <v>290</v>
      </c>
      <c r="B178" s="43" t="s">
        <v>44</v>
      </c>
      <c r="C178" s="298" t="s">
        <v>319</v>
      </c>
      <c r="D178" s="299"/>
      <c r="E178" s="300"/>
    </row>
    <row r="179" spans="1:5" ht="24" customHeight="1" x14ac:dyDescent="0.15">
      <c r="A179" s="296"/>
      <c r="B179" s="44" t="s">
        <v>45</v>
      </c>
      <c r="C179" s="45"/>
      <c r="D179" s="46" t="s">
        <v>133</v>
      </c>
      <c r="E179" s="289" t="s">
        <v>324</v>
      </c>
    </row>
    <row r="180" spans="1:5" ht="24" customHeight="1" x14ac:dyDescent="0.15">
      <c r="A180" s="296"/>
      <c r="B180" s="44" t="s">
        <v>46</v>
      </c>
      <c r="C180" s="47"/>
      <c r="D180" s="46" t="s">
        <v>28</v>
      </c>
      <c r="E180" s="289">
        <v>6840000</v>
      </c>
    </row>
    <row r="181" spans="1:5" ht="24" customHeight="1" x14ac:dyDescent="0.15">
      <c r="A181" s="296"/>
      <c r="B181" s="44" t="s">
        <v>27</v>
      </c>
      <c r="C181" s="52" t="s">
        <v>359</v>
      </c>
      <c r="D181" s="46" t="s">
        <v>77</v>
      </c>
      <c r="E181" s="290" t="s">
        <v>423</v>
      </c>
    </row>
    <row r="182" spans="1:5" ht="24" customHeight="1" x14ac:dyDescent="0.15">
      <c r="A182" s="296"/>
      <c r="B182" s="44" t="s">
        <v>47</v>
      </c>
      <c r="C182" s="287" t="s">
        <v>136</v>
      </c>
      <c r="D182" s="46" t="s">
        <v>48</v>
      </c>
      <c r="E182" s="291" t="s">
        <v>424</v>
      </c>
    </row>
    <row r="183" spans="1:5" ht="24" customHeight="1" x14ac:dyDescent="0.15">
      <c r="A183" s="296"/>
      <c r="B183" s="44" t="s">
        <v>49</v>
      </c>
      <c r="C183" s="64" t="s">
        <v>288</v>
      </c>
      <c r="D183" s="46" t="s">
        <v>30</v>
      </c>
      <c r="E183" s="292" t="s">
        <v>432</v>
      </c>
    </row>
    <row r="184" spans="1:5" ht="24" customHeight="1" thickBot="1" x14ac:dyDescent="0.2">
      <c r="A184" s="297"/>
      <c r="B184" s="48" t="s">
        <v>50</v>
      </c>
      <c r="C184" s="163" t="s">
        <v>289</v>
      </c>
      <c r="D184" s="49" t="s">
        <v>51</v>
      </c>
      <c r="E184" s="293" t="s">
        <v>433</v>
      </c>
    </row>
    <row r="185" spans="1:5" ht="24" customHeight="1" thickTop="1" x14ac:dyDescent="0.15">
      <c r="A185" s="295" t="s">
        <v>290</v>
      </c>
      <c r="B185" s="43" t="s">
        <v>44</v>
      </c>
      <c r="C185" s="298" t="s">
        <v>320</v>
      </c>
      <c r="D185" s="299"/>
      <c r="E185" s="300"/>
    </row>
    <row r="186" spans="1:5" ht="24" customHeight="1" x14ac:dyDescent="0.15">
      <c r="A186" s="296"/>
      <c r="B186" s="44" t="s">
        <v>45</v>
      </c>
      <c r="C186" s="45"/>
      <c r="D186" s="46" t="s">
        <v>133</v>
      </c>
      <c r="E186" s="289" t="s">
        <v>338</v>
      </c>
    </row>
    <row r="187" spans="1:5" ht="24" customHeight="1" x14ac:dyDescent="0.15">
      <c r="A187" s="296"/>
      <c r="B187" s="44" t="s">
        <v>46</v>
      </c>
      <c r="C187" s="47"/>
      <c r="D187" s="46" t="s">
        <v>28</v>
      </c>
      <c r="E187" s="289">
        <v>4800000</v>
      </c>
    </row>
    <row r="188" spans="1:5" ht="24" customHeight="1" x14ac:dyDescent="0.15">
      <c r="A188" s="296"/>
      <c r="B188" s="44" t="s">
        <v>27</v>
      </c>
      <c r="C188" s="52" t="s">
        <v>359</v>
      </c>
      <c r="D188" s="46" t="s">
        <v>77</v>
      </c>
      <c r="E188" s="290" t="s">
        <v>423</v>
      </c>
    </row>
    <row r="189" spans="1:5" ht="24" customHeight="1" x14ac:dyDescent="0.15">
      <c r="A189" s="296"/>
      <c r="B189" s="44" t="s">
        <v>47</v>
      </c>
      <c r="C189" s="287" t="s">
        <v>136</v>
      </c>
      <c r="D189" s="46" t="s">
        <v>48</v>
      </c>
      <c r="E189" s="291" t="s">
        <v>424</v>
      </c>
    </row>
    <row r="190" spans="1:5" ht="24" customHeight="1" x14ac:dyDescent="0.15">
      <c r="A190" s="296"/>
      <c r="B190" s="44" t="s">
        <v>49</v>
      </c>
      <c r="C190" s="64" t="s">
        <v>288</v>
      </c>
      <c r="D190" s="46" t="s">
        <v>30</v>
      </c>
      <c r="E190" s="292" t="s">
        <v>434</v>
      </c>
    </row>
    <row r="191" spans="1:5" ht="24" customHeight="1" thickBot="1" x14ac:dyDescent="0.2">
      <c r="A191" s="297"/>
      <c r="B191" s="48" t="s">
        <v>50</v>
      </c>
      <c r="C191" s="163" t="s">
        <v>289</v>
      </c>
      <c r="D191" s="49" t="s">
        <v>51</v>
      </c>
      <c r="E191" s="293" t="s">
        <v>435</v>
      </c>
    </row>
    <row r="192" spans="1:5" s="386" customFormat="1" ht="24" customHeight="1" thickTop="1" x14ac:dyDescent="0.15">
      <c r="A192" s="295" t="s">
        <v>557</v>
      </c>
      <c r="B192" s="43" t="s">
        <v>44</v>
      </c>
      <c r="C192" s="298" t="s">
        <v>611</v>
      </c>
      <c r="D192" s="299"/>
      <c r="E192" s="385"/>
    </row>
    <row r="193" spans="1:5" s="386" customFormat="1" ht="24" customHeight="1" x14ac:dyDescent="0.15">
      <c r="A193" s="296"/>
      <c r="B193" s="44" t="s">
        <v>45</v>
      </c>
      <c r="C193" s="45">
        <v>8294550</v>
      </c>
      <c r="D193" s="46" t="s">
        <v>255</v>
      </c>
      <c r="E193" s="387" t="s">
        <v>558</v>
      </c>
    </row>
    <row r="194" spans="1:5" s="386" customFormat="1" ht="24" customHeight="1" x14ac:dyDescent="0.15">
      <c r="A194" s="296"/>
      <c r="B194" s="44" t="s">
        <v>46</v>
      </c>
      <c r="C194" s="47">
        <v>1</v>
      </c>
      <c r="D194" s="46" t="s">
        <v>28</v>
      </c>
      <c r="E194" s="387">
        <v>8294550</v>
      </c>
    </row>
    <row r="195" spans="1:5" s="386" customFormat="1" ht="24" customHeight="1" x14ac:dyDescent="0.15">
      <c r="A195" s="296"/>
      <c r="B195" s="44" t="s">
        <v>27</v>
      </c>
      <c r="C195" s="52">
        <v>44892</v>
      </c>
      <c r="D195" s="46" t="s">
        <v>77</v>
      </c>
      <c r="E195" s="388" t="s">
        <v>559</v>
      </c>
    </row>
    <row r="196" spans="1:5" s="386" customFormat="1" ht="24" customHeight="1" x14ac:dyDescent="0.15">
      <c r="A196" s="296"/>
      <c r="B196" s="44" t="s">
        <v>47</v>
      </c>
      <c r="C196" s="64" t="s">
        <v>260</v>
      </c>
      <c r="D196" s="46" t="s">
        <v>48</v>
      </c>
      <c r="E196" s="389">
        <v>44915</v>
      </c>
    </row>
    <row r="197" spans="1:5" s="386" customFormat="1" ht="24" customHeight="1" x14ac:dyDescent="0.15">
      <c r="A197" s="296"/>
      <c r="B197" s="44" t="s">
        <v>49</v>
      </c>
      <c r="C197" s="64" t="s">
        <v>259</v>
      </c>
      <c r="D197" s="46" t="s">
        <v>30</v>
      </c>
      <c r="E197" s="65" t="s">
        <v>261</v>
      </c>
    </row>
    <row r="198" spans="1:5" s="386" customFormat="1" ht="24" customHeight="1" thickBot="1" x14ac:dyDescent="0.2">
      <c r="A198" s="297"/>
      <c r="B198" s="48" t="s">
        <v>50</v>
      </c>
      <c r="C198" s="163" t="s">
        <v>262</v>
      </c>
      <c r="D198" s="49" t="s">
        <v>51</v>
      </c>
      <c r="E198" s="390" t="s">
        <v>263</v>
      </c>
    </row>
    <row r="199" spans="1:5" s="386" customFormat="1" ht="24" customHeight="1" thickTop="1" x14ac:dyDescent="0.15">
      <c r="A199" s="295" t="s">
        <v>557</v>
      </c>
      <c r="B199" s="43" t="s">
        <v>44</v>
      </c>
      <c r="C199" s="298" t="s">
        <v>560</v>
      </c>
      <c r="D199" s="299"/>
      <c r="E199" s="385"/>
    </row>
    <row r="200" spans="1:5" s="386" customFormat="1" ht="24" customHeight="1" x14ac:dyDescent="0.15">
      <c r="A200" s="296"/>
      <c r="B200" s="44" t="s">
        <v>45</v>
      </c>
      <c r="C200" s="45">
        <v>200000000</v>
      </c>
      <c r="D200" s="46" t="s">
        <v>255</v>
      </c>
      <c r="E200" s="387" t="s">
        <v>324</v>
      </c>
    </row>
    <row r="201" spans="1:5" s="386" customFormat="1" ht="24" customHeight="1" x14ac:dyDescent="0.15">
      <c r="A201" s="296"/>
      <c r="B201" s="44" t="s">
        <v>46</v>
      </c>
      <c r="C201" s="47">
        <v>0.99973995000000004</v>
      </c>
      <c r="D201" s="46" t="s">
        <v>28</v>
      </c>
      <c r="E201" s="387">
        <v>199947990</v>
      </c>
    </row>
    <row r="202" spans="1:5" s="386" customFormat="1" ht="24" customHeight="1" x14ac:dyDescent="0.15">
      <c r="A202" s="296"/>
      <c r="B202" s="44" t="s">
        <v>27</v>
      </c>
      <c r="C202" s="52">
        <v>44897</v>
      </c>
      <c r="D202" s="46" t="s">
        <v>77</v>
      </c>
      <c r="E202" s="388" t="s">
        <v>561</v>
      </c>
    </row>
    <row r="203" spans="1:5" s="386" customFormat="1" ht="24" customHeight="1" x14ac:dyDescent="0.15">
      <c r="A203" s="296"/>
      <c r="B203" s="44" t="s">
        <v>47</v>
      </c>
      <c r="C203" s="64" t="s">
        <v>260</v>
      </c>
      <c r="D203" s="46" t="s">
        <v>48</v>
      </c>
      <c r="E203" s="389">
        <v>44918</v>
      </c>
    </row>
    <row r="204" spans="1:5" s="386" customFormat="1" ht="24" customHeight="1" x14ac:dyDescent="0.15">
      <c r="A204" s="296"/>
      <c r="B204" s="44" t="s">
        <v>49</v>
      </c>
      <c r="C204" s="64" t="s">
        <v>259</v>
      </c>
      <c r="D204" s="46" t="s">
        <v>30</v>
      </c>
      <c r="E204" s="65" t="s">
        <v>261</v>
      </c>
    </row>
    <row r="205" spans="1:5" s="386" customFormat="1" ht="24" customHeight="1" thickBot="1" x14ac:dyDescent="0.2">
      <c r="A205" s="297"/>
      <c r="B205" s="48" t="s">
        <v>50</v>
      </c>
      <c r="C205" s="163" t="s">
        <v>262</v>
      </c>
      <c r="D205" s="49" t="s">
        <v>51</v>
      </c>
      <c r="E205" s="390" t="s">
        <v>263</v>
      </c>
    </row>
    <row r="206" spans="1:5" s="386" customFormat="1" ht="24" customHeight="1" thickTop="1" x14ac:dyDescent="0.15">
      <c r="A206" s="295" t="s">
        <v>254</v>
      </c>
      <c r="B206" s="43" t="s">
        <v>44</v>
      </c>
      <c r="C206" s="298" t="s">
        <v>239</v>
      </c>
      <c r="D206" s="299"/>
      <c r="E206" s="385"/>
    </row>
    <row r="207" spans="1:5" s="386" customFormat="1" ht="24" customHeight="1" x14ac:dyDescent="0.15">
      <c r="A207" s="296"/>
      <c r="B207" s="44" t="s">
        <v>45</v>
      </c>
      <c r="C207" s="45">
        <v>1142779775</v>
      </c>
      <c r="D207" s="46" t="s">
        <v>255</v>
      </c>
      <c r="E207" s="387" t="s">
        <v>562</v>
      </c>
    </row>
    <row r="208" spans="1:5" s="386" customFormat="1" ht="24" customHeight="1" x14ac:dyDescent="0.15">
      <c r="A208" s="296"/>
      <c r="B208" s="44" t="s">
        <v>46</v>
      </c>
      <c r="C208" s="47">
        <v>0.87995388262799801</v>
      </c>
      <c r="D208" s="46" t="s">
        <v>28</v>
      </c>
      <c r="E208" s="387">
        <v>1005593500</v>
      </c>
    </row>
    <row r="209" spans="1:5" s="386" customFormat="1" ht="24" customHeight="1" x14ac:dyDescent="0.15">
      <c r="A209" s="296"/>
      <c r="B209" s="44" t="s">
        <v>27</v>
      </c>
      <c r="C209" s="52">
        <v>44916</v>
      </c>
      <c r="D209" s="46" t="s">
        <v>77</v>
      </c>
      <c r="E209" s="388" t="s">
        <v>563</v>
      </c>
    </row>
    <row r="210" spans="1:5" s="386" customFormat="1" ht="24" customHeight="1" x14ac:dyDescent="0.15">
      <c r="A210" s="296"/>
      <c r="B210" s="44" t="s">
        <v>47</v>
      </c>
      <c r="C210" s="64" t="s">
        <v>564</v>
      </c>
      <c r="D210" s="46" t="s">
        <v>48</v>
      </c>
      <c r="E210" s="389" t="s">
        <v>424</v>
      </c>
    </row>
    <row r="211" spans="1:5" s="386" customFormat="1" ht="24" customHeight="1" x14ac:dyDescent="0.15">
      <c r="A211" s="296"/>
      <c r="B211" s="44" t="s">
        <v>49</v>
      </c>
      <c r="C211" s="64" t="s">
        <v>130</v>
      </c>
      <c r="D211" s="46" t="s">
        <v>30</v>
      </c>
      <c r="E211" s="65" t="s">
        <v>249</v>
      </c>
    </row>
    <row r="212" spans="1:5" s="386" customFormat="1" ht="24" customHeight="1" thickBot="1" x14ac:dyDescent="0.2">
      <c r="A212" s="297"/>
      <c r="B212" s="48" t="s">
        <v>50</v>
      </c>
      <c r="C212" s="163" t="s">
        <v>565</v>
      </c>
      <c r="D212" s="49" t="s">
        <v>51</v>
      </c>
      <c r="E212" s="390" t="s">
        <v>566</v>
      </c>
    </row>
    <row r="213" spans="1:5" s="386" customFormat="1" ht="24" customHeight="1" thickTop="1" x14ac:dyDescent="0.15">
      <c r="A213" s="295" t="s">
        <v>557</v>
      </c>
      <c r="B213" s="43" t="s">
        <v>44</v>
      </c>
      <c r="C213" s="298" t="s">
        <v>240</v>
      </c>
      <c r="D213" s="299"/>
      <c r="E213" s="385"/>
    </row>
    <row r="214" spans="1:5" s="386" customFormat="1" ht="24" customHeight="1" x14ac:dyDescent="0.15">
      <c r="A214" s="296"/>
      <c r="B214" s="44" t="s">
        <v>45</v>
      </c>
      <c r="C214" s="45">
        <v>365717225</v>
      </c>
      <c r="D214" s="46" t="s">
        <v>255</v>
      </c>
      <c r="E214" s="387" t="s">
        <v>567</v>
      </c>
    </row>
    <row r="215" spans="1:5" s="386" customFormat="1" ht="24" customHeight="1" x14ac:dyDescent="0.15">
      <c r="A215" s="296"/>
      <c r="B215" s="44" t="s">
        <v>46</v>
      </c>
      <c r="C215" s="47">
        <v>0.88031038188042687</v>
      </c>
      <c r="D215" s="46" t="s">
        <v>28</v>
      </c>
      <c r="E215" s="387">
        <v>321944670</v>
      </c>
    </row>
    <row r="216" spans="1:5" s="386" customFormat="1" ht="24" customHeight="1" x14ac:dyDescent="0.15">
      <c r="A216" s="296"/>
      <c r="B216" s="44" t="s">
        <v>27</v>
      </c>
      <c r="C216" s="52">
        <v>44916</v>
      </c>
      <c r="D216" s="46" t="s">
        <v>77</v>
      </c>
      <c r="E216" s="388" t="s">
        <v>563</v>
      </c>
    </row>
    <row r="217" spans="1:5" s="386" customFormat="1" ht="24" customHeight="1" x14ac:dyDescent="0.15">
      <c r="A217" s="296"/>
      <c r="B217" s="44" t="s">
        <v>47</v>
      </c>
      <c r="C217" s="64" t="s">
        <v>564</v>
      </c>
      <c r="D217" s="46" t="s">
        <v>48</v>
      </c>
      <c r="E217" s="389" t="s">
        <v>424</v>
      </c>
    </row>
    <row r="218" spans="1:5" s="386" customFormat="1" ht="24" customHeight="1" x14ac:dyDescent="0.15">
      <c r="A218" s="296"/>
      <c r="B218" s="44" t="s">
        <v>49</v>
      </c>
      <c r="C218" s="64" t="s">
        <v>130</v>
      </c>
      <c r="D218" s="46" t="s">
        <v>30</v>
      </c>
      <c r="E218" s="65" t="s">
        <v>568</v>
      </c>
    </row>
    <row r="219" spans="1:5" s="386" customFormat="1" ht="24" customHeight="1" thickBot="1" x14ac:dyDescent="0.2">
      <c r="A219" s="297"/>
      <c r="B219" s="48" t="s">
        <v>50</v>
      </c>
      <c r="C219" s="163" t="s">
        <v>569</v>
      </c>
      <c r="D219" s="49" t="s">
        <v>51</v>
      </c>
      <c r="E219" s="390" t="s">
        <v>570</v>
      </c>
    </row>
    <row r="220" spans="1:5" s="386" customFormat="1" ht="24" customHeight="1" thickTop="1" x14ac:dyDescent="0.15">
      <c r="A220" s="295" t="s">
        <v>557</v>
      </c>
      <c r="B220" s="43" t="s">
        <v>44</v>
      </c>
      <c r="C220" s="298" t="s">
        <v>241</v>
      </c>
      <c r="D220" s="299"/>
      <c r="E220" s="385"/>
    </row>
    <row r="221" spans="1:5" s="386" customFormat="1" ht="24" customHeight="1" x14ac:dyDescent="0.15">
      <c r="A221" s="296"/>
      <c r="B221" s="44" t="s">
        <v>45</v>
      </c>
      <c r="C221" s="45">
        <v>470167550</v>
      </c>
      <c r="D221" s="46" t="s">
        <v>255</v>
      </c>
      <c r="E221" s="387" t="s">
        <v>264</v>
      </c>
    </row>
    <row r="222" spans="1:5" s="386" customFormat="1" ht="24" customHeight="1" x14ac:dyDescent="0.15">
      <c r="A222" s="296"/>
      <c r="B222" s="44" t="s">
        <v>46</v>
      </c>
      <c r="C222" s="47">
        <v>0.87995013692459212</v>
      </c>
      <c r="D222" s="46" t="s">
        <v>28</v>
      </c>
      <c r="E222" s="387">
        <v>413724000</v>
      </c>
    </row>
    <row r="223" spans="1:5" s="386" customFormat="1" ht="24" customHeight="1" x14ac:dyDescent="0.15">
      <c r="A223" s="296"/>
      <c r="B223" s="44" t="s">
        <v>27</v>
      </c>
      <c r="C223" s="52">
        <v>44916</v>
      </c>
      <c r="D223" s="46" t="s">
        <v>77</v>
      </c>
      <c r="E223" s="388" t="s">
        <v>563</v>
      </c>
    </row>
    <row r="224" spans="1:5" s="386" customFormat="1" ht="24" customHeight="1" x14ac:dyDescent="0.15">
      <c r="A224" s="296"/>
      <c r="B224" s="44" t="s">
        <v>47</v>
      </c>
      <c r="C224" s="64" t="s">
        <v>564</v>
      </c>
      <c r="D224" s="46" t="s">
        <v>48</v>
      </c>
      <c r="E224" s="389" t="s">
        <v>571</v>
      </c>
    </row>
    <row r="225" spans="1:5" s="386" customFormat="1" ht="24" customHeight="1" x14ac:dyDescent="0.15">
      <c r="A225" s="296"/>
      <c r="B225" s="44" t="s">
        <v>49</v>
      </c>
      <c r="C225" s="64" t="s">
        <v>130</v>
      </c>
      <c r="D225" s="46" t="s">
        <v>30</v>
      </c>
      <c r="E225" s="65" t="s">
        <v>572</v>
      </c>
    </row>
    <row r="226" spans="1:5" s="386" customFormat="1" ht="24" customHeight="1" thickBot="1" x14ac:dyDescent="0.2">
      <c r="A226" s="297"/>
      <c r="B226" s="48" t="s">
        <v>50</v>
      </c>
      <c r="C226" s="163" t="s">
        <v>565</v>
      </c>
      <c r="D226" s="49" t="s">
        <v>51</v>
      </c>
      <c r="E226" s="390" t="s">
        <v>573</v>
      </c>
    </row>
    <row r="227" spans="1:5" s="386" customFormat="1" ht="24" customHeight="1" thickTop="1" x14ac:dyDescent="0.15">
      <c r="A227" s="295" t="s">
        <v>254</v>
      </c>
      <c r="B227" s="43" t="s">
        <v>44</v>
      </c>
      <c r="C227" s="298" t="s">
        <v>242</v>
      </c>
      <c r="D227" s="299"/>
      <c r="E227" s="385"/>
    </row>
    <row r="228" spans="1:5" s="386" customFormat="1" ht="24" customHeight="1" x14ac:dyDescent="0.15">
      <c r="A228" s="296"/>
      <c r="B228" s="44" t="s">
        <v>45</v>
      </c>
      <c r="C228" s="45">
        <v>1038923825</v>
      </c>
      <c r="D228" s="46" t="s">
        <v>255</v>
      </c>
      <c r="E228" s="387" t="s">
        <v>574</v>
      </c>
    </row>
    <row r="229" spans="1:5" s="386" customFormat="1" ht="24" customHeight="1" x14ac:dyDescent="0.15">
      <c r="A229" s="296"/>
      <c r="B229" s="44" t="s">
        <v>46</v>
      </c>
      <c r="C229" s="47">
        <v>0.87997057917119192</v>
      </c>
      <c r="D229" s="46" t="s">
        <v>28</v>
      </c>
      <c r="E229" s="387">
        <v>914222400</v>
      </c>
    </row>
    <row r="230" spans="1:5" s="386" customFormat="1" ht="24" customHeight="1" x14ac:dyDescent="0.15">
      <c r="A230" s="296"/>
      <c r="B230" s="44" t="s">
        <v>27</v>
      </c>
      <c r="C230" s="52">
        <v>44916</v>
      </c>
      <c r="D230" s="46" t="s">
        <v>77</v>
      </c>
      <c r="E230" s="388" t="s">
        <v>563</v>
      </c>
    </row>
    <row r="231" spans="1:5" s="386" customFormat="1" ht="24" customHeight="1" x14ac:dyDescent="0.15">
      <c r="A231" s="296"/>
      <c r="B231" s="44" t="s">
        <v>47</v>
      </c>
      <c r="C231" s="64" t="s">
        <v>564</v>
      </c>
      <c r="D231" s="46" t="s">
        <v>48</v>
      </c>
      <c r="E231" s="389" t="s">
        <v>424</v>
      </c>
    </row>
    <row r="232" spans="1:5" s="386" customFormat="1" ht="24" customHeight="1" x14ac:dyDescent="0.15">
      <c r="A232" s="296"/>
      <c r="B232" s="44" t="s">
        <v>49</v>
      </c>
      <c r="C232" s="64" t="s">
        <v>130</v>
      </c>
      <c r="D232" s="46" t="s">
        <v>30</v>
      </c>
      <c r="E232" s="65" t="s">
        <v>575</v>
      </c>
    </row>
    <row r="233" spans="1:5" s="386" customFormat="1" ht="24" customHeight="1" thickBot="1" x14ac:dyDescent="0.2">
      <c r="A233" s="297"/>
      <c r="B233" s="48" t="s">
        <v>50</v>
      </c>
      <c r="C233" s="163" t="s">
        <v>576</v>
      </c>
      <c r="D233" s="49" t="s">
        <v>51</v>
      </c>
      <c r="E233" s="390" t="s">
        <v>577</v>
      </c>
    </row>
    <row r="234" spans="1:5" s="386" customFormat="1" ht="24" customHeight="1" thickTop="1" x14ac:dyDescent="0.15">
      <c r="A234" s="295" t="s">
        <v>254</v>
      </c>
      <c r="B234" s="43" t="s">
        <v>44</v>
      </c>
      <c r="C234" s="298" t="s">
        <v>243</v>
      </c>
      <c r="D234" s="299"/>
      <c r="E234" s="385"/>
    </row>
    <row r="235" spans="1:5" s="386" customFormat="1" ht="24" customHeight="1" x14ac:dyDescent="0.15">
      <c r="A235" s="296"/>
      <c r="B235" s="44" t="s">
        <v>45</v>
      </c>
      <c r="C235" s="45">
        <v>1089158550</v>
      </c>
      <c r="D235" s="46" t="s">
        <v>578</v>
      </c>
      <c r="E235" s="387" t="s">
        <v>579</v>
      </c>
    </row>
    <row r="236" spans="1:5" s="386" customFormat="1" ht="24" customHeight="1" x14ac:dyDescent="0.15">
      <c r="A236" s="296"/>
      <c r="B236" s="44" t="s">
        <v>46</v>
      </c>
      <c r="C236" s="47">
        <v>0.88005396459496188</v>
      </c>
      <c r="D236" s="46" t="s">
        <v>28</v>
      </c>
      <c r="E236" s="387">
        <v>958518300</v>
      </c>
    </row>
    <row r="237" spans="1:5" s="386" customFormat="1" ht="24" customHeight="1" x14ac:dyDescent="0.15">
      <c r="A237" s="296"/>
      <c r="B237" s="44" t="s">
        <v>27</v>
      </c>
      <c r="C237" s="52">
        <v>44916</v>
      </c>
      <c r="D237" s="46" t="s">
        <v>77</v>
      </c>
      <c r="E237" s="388" t="s">
        <v>563</v>
      </c>
    </row>
    <row r="238" spans="1:5" s="386" customFormat="1" ht="24" customHeight="1" x14ac:dyDescent="0.15">
      <c r="A238" s="296"/>
      <c r="B238" s="44" t="s">
        <v>47</v>
      </c>
      <c r="C238" s="64" t="s">
        <v>564</v>
      </c>
      <c r="D238" s="46" t="s">
        <v>48</v>
      </c>
      <c r="E238" s="389" t="s">
        <v>424</v>
      </c>
    </row>
    <row r="239" spans="1:5" s="386" customFormat="1" ht="24" customHeight="1" x14ac:dyDescent="0.15">
      <c r="A239" s="296"/>
      <c r="B239" s="44" t="s">
        <v>49</v>
      </c>
      <c r="C239" s="64" t="s">
        <v>130</v>
      </c>
      <c r="D239" s="46" t="s">
        <v>30</v>
      </c>
      <c r="E239" s="65" t="s">
        <v>250</v>
      </c>
    </row>
    <row r="240" spans="1:5" s="386" customFormat="1" ht="24" customHeight="1" thickBot="1" x14ac:dyDescent="0.2">
      <c r="A240" s="297"/>
      <c r="B240" s="48" t="s">
        <v>50</v>
      </c>
      <c r="C240" s="163" t="s">
        <v>565</v>
      </c>
      <c r="D240" s="49" t="s">
        <v>51</v>
      </c>
      <c r="E240" s="390" t="s">
        <v>580</v>
      </c>
    </row>
    <row r="241" spans="1:5" s="386" customFormat="1" ht="24" customHeight="1" thickTop="1" x14ac:dyDescent="0.15">
      <c r="A241" s="295" t="s">
        <v>254</v>
      </c>
      <c r="B241" s="43" t="s">
        <v>44</v>
      </c>
      <c r="C241" s="298" t="s">
        <v>244</v>
      </c>
      <c r="D241" s="299"/>
      <c r="E241" s="385"/>
    </row>
    <row r="242" spans="1:5" s="386" customFormat="1" ht="24" customHeight="1" x14ac:dyDescent="0.15">
      <c r="A242" s="296"/>
      <c r="B242" s="44" t="s">
        <v>45</v>
      </c>
      <c r="C242" s="45">
        <v>158001775</v>
      </c>
      <c r="D242" s="46" t="s">
        <v>255</v>
      </c>
      <c r="E242" s="387" t="s">
        <v>258</v>
      </c>
    </row>
    <row r="243" spans="1:5" s="386" customFormat="1" ht="24" customHeight="1" x14ac:dyDescent="0.15">
      <c r="A243" s="296"/>
      <c r="B243" s="44" t="s">
        <v>46</v>
      </c>
      <c r="C243" s="47">
        <v>0.87996365863611348</v>
      </c>
      <c r="D243" s="46" t="s">
        <v>28</v>
      </c>
      <c r="E243" s="387">
        <v>139035820</v>
      </c>
    </row>
    <row r="244" spans="1:5" s="386" customFormat="1" ht="24" customHeight="1" x14ac:dyDescent="0.15">
      <c r="A244" s="296"/>
      <c r="B244" s="44" t="s">
        <v>27</v>
      </c>
      <c r="C244" s="52">
        <v>44916</v>
      </c>
      <c r="D244" s="46" t="s">
        <v>77</v>
      </c>
      <c r="E244" s="388" t="s">
        <v>563</v>
      </c>
    </row>
    <row r="245" spans="1:5" s="386" customFormat="1" ht="24" customHeight="1" x14ac:dyDescent="0.15">
      <c r="A245" s="296"/>
      <c r="B245" s="44" t="s">
        <v>47</v>
      </c>
      <c r="C245" s="64" t="s">
        <v>564</v>
      </c>
      <c r="D245" s="46" t="s">
        <v>48</v>
      </c>
      <c r="E245" s="389" t="s">
        <v>571</v>
      </c>
    </row>
    <row r="246" spans="1:5" s="386" customFormat="1" ht="24" customHeight="1" x14ac:dyDescent="0.15">
      <c r="A246" s="296"/>
      <c r="B246" s="44" t="s">
        <v>49</v>
      </c>
      <c r="C246" s="64" t="s">
        <v>130</v>
      </c>
      <c r="D246" s="46" t="s">
        <v>30</v>
      </c>
      <c r="E246" s="65" t="s">
        <v>581</v>
      </c>
    </row>
    <row r="247" spans="1:5" s="386" customFormat="1" ht="24" customHeight="1" thickBot="1" x14ac:dyDescent="0.2">
      <c r="A247" s="297"/>
      <c r="B247" s="48" t="s">
        <v>50</v>
      </c>
      <c r="C247" s="163" t="s">
        <v>565</v>
      </c>
      <c r="D247" s="49" t="s">
        <v>51</v>
      </c>
      <c r="E247" s="390" t="s">
        <v>582</v>
      </c>
    </row>
    <row r="248" spans="1:5" s="386" customFormat="1" ht="24" customHeight="1" thickTop="1" x14ac:dyDescent="0.15">
      <c r="A248" s="295" t="s">
        <v>254</v>
      </c>
      <c r="B248" s="43" t="s">
        <v>44</v>
      </c>
      <c r="C248" s="298" t="s">
        <v>583</v>
      </c>
      <c r="D248" s="299"/>
      <c r="E248" s="385"/>
    </row>
    <row r="249" spans="1:5" s="386" customFormat="1" ht="24" customHeight="1" x14ac:dyDescent="0.15">
      <c r="A249" s="296"/>
      <c r="B249" s="44" t="s">
        <v>45</v>
      </c>
      <c r="C249" s="45">
        <v>43470000</v>
      </c>
      <c r="D249" s="46" t="s">
        <v>255</v>
      </c>
      <c r="E249" s="387" t="s">
        <v>584</v>
      </c>
    </row>
    <row r="250" spans="1:5" s="386" customFormat="1" ht="24" customHeight="1" x14ac:dyDescent="0.15">
      <c r="A250" s="296"/>
      <c r="B250" s="44" t="s">
        <v>46</v>
      </c>
      <c r="C250" s="47">
        <v>0.95238095238095233</v>
      </c>
      <c r="D250" s="46" t="s">
        <v>28</v>
      </c>
      <c r="E250" s="387">
        <v>41400000</v>
      </c>
    </row>
    <row r="251" spans="1:5" s="386" customFormat="1" ht="24" customHeight="1" x14ac:dyDescent="0.15">
      <c r="A251" s="296"/>
      <c r="B251" s="44" t="s">
        <v>27</v>
      </c>
      <c r="C251" s="52">
        <v>44917</v>
      </c>
      <c r="D251" s="46" t="s">
        <v>77</v>
      </c>
      <c r="E251" s="388" t="s">
        <v>585</v>
      </c>
    </row>
    <row r="252" spans="1:5" s="386" customFormat="1" ht="24" customHeight="1" x14ac:dyDescent="0.15">
      <c r="A252" s="296"/>
      <c r="B252" s="44" t="s">
        <v>47</v>
      </c>
      <c r="C252" s="64" t="s">
        <v>256</v>
      </c>
      <c r="D252" s="46" t="s">
        <v>48</v>
      </c>
      <c r="E252" s="389" t="s">
        <v>586</v>
      </c>
    </row>
    <row r="253" spans="1:5" s="386" customFormat="1" ht="24" customHeight="1" x14ac:dyDescent="0.15">
      <c r="A253" s="296"/>
      <c r="B253" s="44" t="s">
        <v>49</v>
      </c>
      <c r="C253" s="64" t="s">
        <v>130</v>
      </c>
      <c r="D253" s="46" t="s">
        <v>30</v>
      </c>
      <c r="E253" s="65" t="s">
        <v>587</v>
      </c>
    </row>
    <row r="254" spans="1:5" s="386" customFormat="1" ht="24" customHeight="1" thickBot="1" x14ac:dyDescent="0.2">
      <c r="A254" s="297"/>
      <c r="B254" s="48" t="s">
        <v>50</v>
      </c>
      <c r="C254" s="163" t="s">
        <v>588</v>
      </c>
      <c r="D254" s="49" t="s">
        <v>51</v>
      </c>
      <c r="E254" s="390" t="s">
        <v>589</v>
      </c>
    </row>
    <row r="255" spans="1:5" s="386" customFormat="1" ht="24" customHeight="1" thickTop="1" x14ac:dyDescent="0.15">
      <c r="A255" s="295" t="s">
        <v>254</v>
      </c>
      <c r="B255" s="43" t="s">
        <v>44</v>
      </c>
      <c r="C255" s="298" t="s">
        <v>590</v>
      </c>
      <c r="D255" s="299"/>
      <c r="E255" s="385"/>
    </row>
    <row r="256" spans="1:5" s="386" customFormat="1" ht="24" customHeight="1" x14ac:dyDescent="0.15">
      <c r="A256" s="296"/>
      <c r="B256" s="44" t="s">
        <v>45</v>
      </c>
      <c r="C256" s="45">
        <v>43470000</v>
      </c>
      <c r="D256" s="46" t="s">
        <v>255</v>
      </c>
      <c r="E256" s="387" t="s">
        <v>591</v>
      </c>
    </row>
    <row r="257" spans="1:5" s="386" customFormat="1" ht="24" customHeight="1" x14ac:dyDescent="0.15">
      <c r="A257" s="296"/>
      <c r="B257" s="44" t="s">
        <v>46</v>
      </c>
      <c r="C257" s="47">
        <v>0.95238095238095233</v>
      </c>
      <c r="D257" s="46" t="s">
        <v>28</v>
      </c>
      <c r="E257" s="387">
        <v>41400000</v>
      </c>
    </row>
    <row r="258" spans="1:5" s="386" customFormat="1" ht="24" customHeight="1" x14ac:dyDescent="0.15">
      <c r="A258" s="296"/>
      <c r="B258" s="44" t="s">
        <v>27</v>
      </c>
      <c r="C258" s="52">
        <v>44917</v>
      </c>
      <c r="D258" s="46" t="s">
        <v>77</v>
      </c>
      <c r="E258" s="388" t="s">
        <v>585</v>
      </c>
    </row>
    <row r="259" spans="1:5" s="386" customFormat="1" ht="24" customHeight="1" x14ac:dyDescent="0.15">
      <c r="A259" s="296"/>
      <c r="B259" s="44" t="s">
        <v>47</v>
      </c>
      <c r="C259" s="64" t="s">
        <v>256</v>
      </c>
      <c r="D259" s="46" t="s">
        <v>48</v>
      </c>
      <c r="E259" s="389" t="s">
        <v>592</v>
      </c>
    </row>
    <row r="260" spans="1:5" s="386" customFormat="1" ht="24" customHeight="1" x14ac:dyDescent="0.15">
      <c r="A260" s="296"/>
      <c r="B260" s="44" t="s">
        <v>49</v>
      </c>
      <c r="C260" s="64" t="s">
        <v>130</v>
      </c>
      <c r="D260" s="46" t="s">
        <v>30</v>
      </c>
      <c r="E260" s="65" t="s">
        <v>587</v>
      </c>
    </row>
    <row r="261" spans="1:5" s="386" customFormat="1" ht="24" customHeight="1" thickBot="1" x14ac:dyDescent="0.2">
      <c r="A261" s="297"/>
      <c r="B261" s="48" t="s">
        <v>50</v>
      </c>
      <c r="C261" s="163" t="s">
        <v>257</v>
      </c>
      <c r="D261" s="49" t="s">
        <v>51</v>
      </c>
      <c r="E261" s="390" t="s">
        <v>589</v>
      </c>
    </row>
    <row r="262" spans="1:5" s="386" customFormat="1" ht="24" customHeight="1" thickTop="1" x14ac:dyDescent="0.15">
      <c r="A262" s="295" t="s">
        <v>254</v>
      </c>
      <c r="B262" s="43" t="s">
        <v>44</v>
      </c>
      <c r="C262" s="298" t="s">
        <v>593</v>
      </c>
      <c r="D262" s="299"/>
      <c r="E262" s="385"/>
    </row>
    <row r="263" spans="1:5" s="386" customFormat="1" ht="24" customHeight="1" x14ac:dyDescent="0.15">
      <c r="A263" s="296"/>
      <c r="B263" s="44" t="s">
        <v>45</v>
      </c>
      <c r="C263" s="45">
        <v>68751320.279999986</v>
      </c>
      <c r="D263" s="46" t="s">
        <v>255</v>
      </c>
      <c r="E263" s="387" t="s">
        <v>594</v>
      </c>
    </row>
    <row r="264" spans="1:5" s="386" customFormat="1" ht="24" customHeight="1" x14ac:dyDescent="0.15">
      <c r="A264" s="296"/>
      <c r="B264" s="44" t="s">
        <v>46</v>
      </c>
      <c r="C264" s="47">
        <v>0.94947762070817376</v>
      </c>
      <c r="D264" s="46" t="s">
        <v>28</v>
      </c>
      <c r="E264" s="387">
        <v>65277840</v>
      </c>
    </row>
    <row r="265" spans="1:5" s="386" customFormat="1" ht="24" customHeight="1" x14ac:dyDescent="0.15">
      <c r="A265" s="296"/>
      <c r="B265" s="44" t="s">
        <v>27</v>
      </c>
      <c r="C265" s="52">
        <v>44917</v>
      </c>
      <c r="D265" s="46" t="s">
        <v>77</v>
      </c>
      <c r="E265" s="388" t="s">
        <v>585</v>
      </c>
    </row>
    <row r="266" spans="1:5" s="386" customFormat="1" ht="24" customHeight="1" x14ac:dyDescent="0.15">
      <c r="A266" s="296"/>
      <c r="B266" s="44" t="s">
        <v>47</v>
      </c>
      <c r="C266" s="64" t="s">
        <v>256</v>
      </c>
      <c r="D266" s="46" t="s">
        <v>48</v>
      </c>
      <c r="E266" s="389" t="s">
        <v>592</v>
      </c>
    </row>
    <row r="267" spans="1:5" s="386" customFormat="1" ht="24" customHeight="1" x14ac:dyDescent="0.15">
      <c r="A267" s="296"/>
      <c r="B267" s="44" t="s">
        <v>49</v>
      </c>
      <c r="C267" s="64" t="s">
        <v>130</v>
      </c>
      <c r="D267" s="46" t="s">
        <v>30</v>
      </c>
      <c r="E267" s="65" t="s">
        <v>595</v>
      </c>
    </row>
    <row r="268" spans="1:5" s="386" customFormat="1" ht="24" customHeight="1" thickBot="1" x14ac:dyDescent="0.2">
      <c r="A268" s="297"/>
      <c r="B268" s="48" t="s">
        <v>50</v>
      </c>
      <c r="C268" s="163" t="s">
        <v>596</v>
      </c>
      <c r="D268" s="49" t="s">
        <v>51</v>
      </c>
      <c r="E268" s="390" t="s">
        <v>597</v>
      </c>
    </row>
    <row r="269" spans="1:5" s="386" customFormat="1" ht="24" customHeight="1" thickTop="1" x14ac:dyDescent="0.15">
      <c r="A269" s="295" t="s">
        <v>254</v>
      </c>
      <c r="B269" s="43" t="s">
        <v>44</v>
      </c>
      <c r="C269" s="298" t="s">
        <v>598</v>
      </c>
      <c r="D269" s="299"/>
      <c r="E269" s="385"/>
    </row>
    <row r="270" spans="1:5" s="386" customFormat="1" ht="24" customHeight="1" x14ac:dyDescent="0.15">
      <c r="A270" s="296"/>
      <c r="B270" s="44" t="s">
        <v>45</v>
      </c>
      <c r="C270" s="45">
        <v>111945600</v>
      </c>
      <c r="D270" s="46" t="s">
        <v>255</v>
      </c>
      <c r="E270" s="387" t="s">
        <v>599</v>
      </c>
    </row>
    <row r="271" spans="1:5" s="386" customFormat="1" ht="24" customHeight="1" x14ac:dyDescent="0.15">
      <c r="A271" s="296"/>
      <c r="B271" s="44" t="s">
        <v>46</v>
      </c>
      <c r="C271" s="47">
        <v>0.98619329388560162</v>
      </c>
      <c r="D271" s="46" t="s">
        <v>28</v>
      </c>
      <c r="E271" s="387">
        <v>110400000</v>
      </c>
    </row>
    <row r="272" spans="1:5" s="386" customFormat="1" ht="24" customHeight="1" x14ac:dyDescent="0.15">
      <c r="A272" s="296"/>
      <c r="B272" s="44" t="s">
        <v>27</v>
      </c>
      <c r="C272" s="52">
        <v>44918</v>
      </c>
      <c r="D272" s="46" t="s">
        <v>77</v>
      </c>
      <c r="E272" s="388" t="s">
        <v>585</v>
      </c>
    </row>
    <row r="273" spans="1:5" s="386" customFormat="1" ht="24" customHeight="1" x14ac:dyDescent="0.15">
      <c r="A273" s="296"/>
      <c r="B273" s="44" t="s">
        <v>47</v>
      </c>
      <c r="C273" s="64" t="s">
        <v>600</v>
      </c>
      <c r="D273" s="46" t="s">
        <v>48</v>
      </c>
      <c r="E273" s="389" t="s">
        <v>592</v>
      </c>
    </row>
    <row r="274" spans="1:5" s="386" customFormat="1" ht="24" customHeight="1" x14ac:dyDescent="0.15">
      <c r="A274" s="296"/>
      <c r="B274" s="44" t="s">
        <v>49</v>
      </c>
      <c r="C274" s="64" t="s">
        <v>130</v>
      </c>
      <c r="D274" s="46" t="s">
        <v>30</v>
      </c>
      <c r="E274" s="65" t="s">
        <v>601</v>
      </c>
    </row>
    <row r="275" spans="1:5" s="386" customFormat="1" ht="24" customHeight="1" thickBot="1" x14ac:dyDescent="0.2">
      <c r="A275" s="297"/>
      <c r="B275" s="48" t="s">
        <v>50</v>
      </c>
      <c r="C275" s="163" t="s">
        <v>602</v>
      </c>
      <c r="D275" s="49" t="s">
        <v>51</v>
      </c>
      <c r="E275" s="390" t="s">
        <v>603</v>
      </c>
    </row>
    <row r="276" spans="1:5" s="386" customFormat="1" ht="24" customHeight="1" thickTop="1" x14ac:dyDescent="0.15">
      <c r="A276" s="295" t="s">
        <v>254</v>
      </c>
      <c r="B276" s="43" t="s">
        <v>44</v>
      </c>
      <c r="C276" s="298" t="s">
        <v>604</v>
      </c>
      <c r="D276" s="299"/>
      <c r="E276" s="385"/>
    </row>
    <row r="277" spans="1:5" s="386" customFormat="1" ht="24" customHeight="1" x14ac:dyDescent="0.15">
      <c r="A277" s="296"/>
      <c r="B277" s="44" t="s">
        <v>45</v>
      </c>
      <c r="C277" s="45">
        <v>58118792</v>
      </c>
      <c r="D277" s="46" t="s">
        <v>578</v>
      </c>
      <c r="E277" s="387" t="s">
        <v>605</v>
      </c>
    </row>
    <row r="278" spans="1:5" s="386" customFormat="1" ht="24" customHeight="1" x14ac:dyDescent="0.15">
      <c r="A278" s="296"/>
      <c r="B278" s="44" t="s">
        <v>46</v>
      </c>
      <c r="C278" s="47">
        <v>0.94977885982213806</v>
      </c>
      <c r="D278" s="46" t="s">
        <v>28</v>
      </c>
      <c r="E278" s="387">
        <v>55200000</v>
      </c>
    </row>
    <row r="279" spans="1:5" s="386" customFormat="1" ht="24" customHeight="1" x14ac:dyDescent="0.15">
      <c r="A279" s="296"/>
      <c r="B279" s="44" t="s">
        <v>27</v>
      </c>
      <c r="C279" s="52">
        <v>44923</v>
      </c>
      <c r="D279" s="46" t="s">
        <v>77</v>
      </c>
      <c r="E279" s="388" t="s">
        <v>585</v>
      </c>
    </row>
    <row r="280" spans="1:5" s="386" customFormat="1" ht="24" customHeight="1" x14ac:dyDescent="0.15">
      <c r="A280" s="296"/>
      <c r="B280" s="44" t="s">
        <v>47</v>
      </c>
      <c r="C280" s="64" t="s">
        <v>256</v>
      </c>
      <c r="D280" s="46" t="s">
        <v>48</v>
      </c>
      <c r="E280" s="389" t="s">
        <v>592</v>
      </c>
    </row>
    <row r="281" spans="1:5" s="386" customFormat="1" ht="24" customHeight="1" x14ac:dyDescent="0.15">
      <c r="A281" s="296"/>
      <c r="B281" s="44" t="s">
        <v>49</v>
      </c>
      <c r="C281" s="64" t="s">
        <v>130</v>
      </c>
      <c r="D281" s="46" t="s">
        <v>30</v>
      </c>
      <c r="E281" s="65" t="s">
        <v>587</v>
      </c>
    </row>
    <row r="282" spans="1:5" s="386" customFormat="1" ht="24" customHeight="1" thickBot="1" x14ac:dyDescent="0.2">
      <c r="A282" s="297"/>
      <c r="B282" s="48" t="s">
        <v>50</v>
      </c>
      <c r="C282" s="163" t="s">
        <v>606</v>
      </c>
      <c r="D282" s="49" t="s">
        <v>51</v>
      </c>
      <c r="E282" s="390" t="s">
        <v>589</v>
      </c>
    </row>
    <row r="283" spans="1:5" s="386" customFormat="1" ht="24" customHeight="1" thickTop="1" x14ac:dyDescent="0.15">
      <c r="A283" s="295" t="s">
        <v>254</v>
      </c>
      <c r="B283" s="43" t="s">
        <v>44</v>
      </c>
      <c r="C283" s="298" t="s">
        <v>607</v>
      </c>
      <c r="D283" s="299"/>
      <c r="E283" s="385"/>
    </row>
    <row r="284" spans="1:5" s="386" customFormat="1" ht="24" customHeight="1" x14ac:dyDescent="0.15">
      <c r="A284" s="296"/>
      <c r="B284" s="44" t="s">
        <v>45</v>
      </c>
      <c r="C284" s="45">
        <v>57963864</v>
      </c>
      <c r="D284" s="46" t="s">
        <v>578</v>
      </c>
      <c r="E284" s="387" t="s">
        <v>608</v>
      </c>
    </row>
    <row r="285" spans="1:5" s="386" customFormat="1" ht="24" customHeight="1" x14ac:dyDescent="0.15">
      <c r="A285" s="296"/>
      <c r="B285" s="44" t="s">
        <v>46</v>
      </c>
      <c r="C285" s="47">
        <v>0.95231746454998234</v>
      </c>
      <c r="D285" s="46" t="s">
        <v>28</v>
      </c>
      <c r="E285" s="387">
        <v>55200000</v>
      </c>
    </row>
    <row r="286" spans="1:5" s="386" customFormat="1" ht="24" customHeight="1" x14ac:dyDescent="0.15">
      <c r="A286" s="296"/>
      <c r="B286" s="44" t="s">
        <v>27</v>
      </c>
      <c r="C286" s="52">
        <v>44923</v>
      </c>
      <c r="D286" s="46" t="s">
        <v>77</v>
      </c>
      <c r="E286" s="388" t="s">
        <v>585</v>
      </c>
    </row>
    <row r="287" spans="1:5" s="386" customFormat="1" ht="24" customHeight="1" x14ac:dyDescent="0.15">
      <c r="A287" s="296"/>
      <c r="B287" s="44" t="s">
        <v>47</v>
      </c>
      <c r="C287" s="64" t="s">
        <v>256</v>
      </c>
      <c r="D287" s="46" t="s">
        <v>48</v>
      </c>
      <c r="E287" s="389" t="s">
        <v>592</v>
      </c>
    </row>
    <row r="288" spans="1:5" s="386" customFormat="1" ht="24" customHeight="1" x14ac:dyDescent="0.15">
      <c r="A288" s="296"/>
      <c r="B288" s="44" t="s">
        <v>49</v>
      </c>
      <c r="C288" s="64" t="s">
        <v>130</v>
      </c>
      <c r="D288" s="46" t="s">
        <v>30</v>
      </c>
      <c r="E288" s="65" t="s">
        <v>587</v>
      </c>
    </row>
    <row r="289" spans="1:5" s="386" customFormat="1" ht="24" customHeight="1" thickBot="1" x14ac:dyDescent="0.2">
      <c r="A289" s="297"/>
      <c r="B289" s="48" t="s">
        <v>50</v>
      </c>
      <c r="C289" s="163" t="s">
        <v>596</v>
      </c>
      <c r="D289" s="49" t="s">
        <v>51</v>
      </c>
      <c r="E289" s="390" t="s">
        <v>589</v>
      </c>
    </row>
    <row r="290" spans="1:5" s="386" customFormat="1" ht="24" customHeight="1" thickTop="1" x14ac:dyDescent="0.15">
      <c r="A290" s="295" t="s">
        <v>557</v>
      </c>
      <c r="B290" s="43" t="s">
        <v>44</v>
      </c>
      <c r="C290" s="298" t="s">
        <v>609</v>
      </c>
      <c r="D290" s="299"/>
      <c r="E290" s="385"/>
    </row>
    <row r="291" spans="1:5" s="386" customFormat="1" ht="24" customHeight="1" x14ac:dyDescent="0.15">
      <c r="A291" s="296"/>
      <c r="B291" s="44" t="s">
        <v>45</v>
      </c>
      <c r="C291" s="45">
        <v>57731012</v>
      </c>
      <c r="D291" s="46" t="s">
        <v>255</v>
      </c>
      <c r="E291" s="387" t="s">
        <v>610</v>
      </c>
    </row>
    <row r="292" spans="1:5" s="386" customFormat="1" ht="24" customHeight="1" x14ac:dyDescent="0.15">
      <c r="A292" s="296"/>
      <c r="B292" s="44" t="s">
        <v>46</v>
      </c>
      <c r="C292" s="47">
        <v>0.95615853745990109</v>
      </c>
      <c r="D292" s="46" t="s">
        <v>28</v>
      </c>
      <c r="E292" s="387">
        <v>55200000</v>
      </c>
    </row>
    <row r="293" spans="1:5" s="386" customFormat="1" ht="24" customHeight="1" x14ac:dyDescent="0.15">
      <c r="A293" s="296"/>
      <c r="B293" s="44" t="s">
        <v>27</v>
      </c>
      <c r="C293" s="52">
        <v>44923</v>
      </c>
      <c r="D293" s="46" t="s">
        <v>77</v>
      </c>
      <c r="E293" s="388" t="s">
        <v>585</v>
      </c>
    </row>
    <row r="294" spans="1:5" s="386" customFormat="1" ht="24" customHeight="1" x14ac:dyDescent="0.15">
      <c r="A294" s="296"/>
      <c r="B294" s="44" t="s">
        <v>47</v>
      </c>
      <c r="C294" s="64" t="s">
        <v>256</v>
      </c>
      <c r="D294" s="46" t="s">
        <v>48</v>
      </c>
      <c r="E294" s="389" t="s">
        <v>592</v>
      </c>
    </row>
    <row r="295" spans="1:5" s="386" customFormat="1" ht="24" customHeight="1" x14ac:dyDescent="0.15">
      <c r="A295" s="296"/>
      <c r="B295" s="44" t="s">
        <v>49</v>
      </c>
      <c r="C295" s="64" t="s">
        <v>130</v>
      </c>
      <c r="D295" s="46" t="s">
        <v>30</v>
      </c>
      <c r="E295" s="65" t="s">
        <v>587</v>
      </c>
    </row>
    <row r="296" spans="1:5" s="386" customFormat="1" ht="24" customHeight="1" thickBot="1" x14ac:dyDescent="0.2">
      <c r="A296" s="297"/>
      <c r="B296" s="48" t="s">
        <v>50</v>
      </c>
      <c r="C296" s="163" t="s">
        <v>596</v>
      </c>
      <c r="D296" s="49" t="s">
        <v>51</v>
      </c>
      <c r="E296" s="390" t="s">
        <v>589</v>
      </c>
    </row>
    <row r="297" spans="1:5" ht="24" customHeight="1" thickTop="1" x14ac:dyDescent="0.15"/>
  </sheetData>
  <mergeCells count="85">
    <mergeCell ref="A290:A296"/>
    <mergeCell ref="C290:E290"/>
    <mergeCell ref="A255:A261"/>
    <mergeCell ref="C255:E255"/>
    <mergeCell ref="A262:A268"/>
    <mergeCell ref="C262:E262"/>
    <mergeCell ref="A269:A275"/>
    <mergeCell ref="C269:E269"/>
    <mergeCell ref="A276:A282"/>
    <mergeCell ref="C276:E276"/>
    <mergeCell ref="A283:A289"/>
    <mergeCell ref="C283:E283"/>
    <mergeCell ref="A220:A226"/>
    <mergeCell ref="C220:E220"/>
    <mergeCell ref="A227:A233"/>
    <mergeCell ref="C227:E227"/>
    <mergeCell ref="A234:A240"/>
    <mergeCell ref="C234:E234"/>
    <mergeCell ref="A241:A247"/>
    <mergeCell ref="C241:E241"/>
    <mergeCell ref="A248:A254"/>
    <mergeCell ref="C248:E248"/>
    <mergeCell ref="A1:E1"/>
    <mergeCell ref="A192:A198"/>
    <mergeCell ref="C192:E192"/>
    <mergeCell ref="A199:A205"/>
    <mergeCell ref="C199:E199"/>
    <mergeCell ref="A206:A212"/>
    <mergeCell ref="C206:E206"/>
    <mergeCell ref="A213:A219"/>
    <mergeCell ref="C213:E213"/>
    <mergeCell ref="A171:A177"/>
    <mergeCell ref="C171:E171"/>
    <mergeCell ref="A178:A184"/>
    <mergeCell ref="C178:E178"/>
    <mergeCell ref="A185:A191"/>
    <mergeCell ref="C185:E185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66:A72"/>
    <mergeCell ref="C66:E66"/>
    <mergeCell ref="A73:A79"/>
    <mergeCell ref="C73:E73"/>
    <mergeCell ref="A80:A86"/>
    <mergeCell ref="C80:E80"/>
    <mergeCell ref="A45:A51"/>
    <mergeCell ref="C45:E45"/>
    <mergeCell ref="A52:A58"/>
    <mergeCell ref="C52:E52"/>
    <mergeCell ref="A59:A65"/>
    <mergeCell ref="C59:E59"/>
    <mergeCell ref="A24:A30"/>
    <mergeCell ref="C24:E24"/>
    <mergeCell ref="A31:A37"/>
    <mergeCell ref="C31:E31"/>
    <mergeCell ref="A38:A44"/>
    <mergeCell ref="C38:E38"/>
    <mergeCell ref="A3:A9"/>
    <mergeCell ref="C3:E3"/>
    <mergeCell ref="A10:A16"/>
    <mergeCell ref="C10:E10"/>
    <mergeCell ref="A17:A23"/>
    <mergeCell ref="C17:E17"/>
  </mergeCells>
  <phoneticPr fontId="18" type="noConversion"/>
  <conditionalFormatting sqref="C8">
    <cfRule type="duplicateValues" dxfId="111" priority="114"/>
  </conditionalFormatting>
  <conditionalFormatting sqref="C9">
    <cfRule type="duplicateValues" dxfId="110" priority="113"/>
  </conditionalFormatting>
  <conditionalFormatting sqref="C7">
    <cfRule type="duplicateValues" dxfId="109" priority="112"/>
  </conditionalFormatting>
  <conditionalFormatting sqref="C15">
    <cfRule type="duplicateValues" dxfId="108" priority="111"/>
  </conditionalFormatting>
  <conditionalFormatting sqref="C16">
    <cfRule type="duplicateValues" dxfId="107" priority="110"/>
  </conditionalFormatting>
  <conditionalFormatting sqref="C14">
    <cfRule type="duplicateValues" dxfId="106" priority="109"/>
  </conditionalFormatting>
  <conditionalFormatting sqref="C22">
    <cfRule type="duplicateValues" dxfId="105" priority="108"/>
  </conditionalFormatting>
  <conditionalFormatting sqref="C23">
    <cfRule type="duplicateValues" dxfId="104" priority="107"/>
  </conditionalFormatting>
  <conditionalFormatting sqref="C21">
    <cfRule type="duplicateValues" dxfId="103" priority="106"/>
  </conditionalFormatting>
  <conditionalFormatting sqref="C29">
    <cfRule type="duplicateValues" dxfId="102" priority="105"/>
  </conditionalFormatting>
  <conditionalFormatting sqref="C30">
    <cfRule type="duplicateValues" dxfId="101" priority="104"/>
  </conditionalFormatting>
  <conditionalFormatting sqref="C28">
    <cfRule type="duplicateValues" dxfId="100" priority="103"/>
  </conditionalFormatting>
  <conditionalFormatting sqref="C36">
    <cfRule type="duplicateValues" dxfId="99" priority="102"/>
  </conditionalFormatting>
  <conditionalFormatting sqref="C37">
    <cfRule type="duplicateValues" dxfId="98" priority="101"/>
  </conditionalFormatting>
  <conditionalFormatting sqref="C35">
    <cfRule type="duplicateValues" dxfId="97" priority="100"/>
  </conditionalFormatting>
  <conditionalFormatting sqref="C43">
    <cfRule type="duplicateValues" dxfId="96" priority="99"/>
  </conditionalFormatting>
  <conditionalFormatting sqref="C44">
    <cfRule type="duplicateValues" dxfId="95" priority="98"/>
  </conditionalFormatting>
  <conditionalFormatting sqref="C42">
    <cfRule type="duplicateValues" dxfId="94" priority="97"/>
  </conditionalFormatting>
  <conditionalFormatting sqref="C50">
    <cfRule type="duplicateValues" dxfId="93" priority="96"/>
  </conditionalFormatting>
  <conditionalFormatting sqref="C51">
    <cfRule type="duplicateValues" dxfId="92" priority="95"/>
  </conditionalFormatting>
  <conditionalFormatting sqref="C49">
    <cfRule type="duplicateValues" dxfId="91" priority="94"/>
  </conditionalFormatting>
  <conditionalFormatting sqref="C57">
    <cfRule type="duplicateValues" dxfId="90" priority="93"/>
  </conditionalFormatting>
  <conditionalFormatting sqref="C58">
    <cfRule type="duplicateValues" dxfId="89" priority="92"/>
  </conditionalFormatting>
  <conditionalFormatting sqref="C56">
    <cfRule type="duplicateValues" dxfId="88" priority="91"/>
  </conditionalFormatting>
  <conditionalFormatting sqref="C64">
    <cfRule type="duplicateValues" dxfId="87" priority="90"/>
  </conditionalFormatting>
  <conditionalFormatting sqref="C65">
    <cfRule type="duplicateValues" dxfId="86" priority="89"/>
  </conditionalFormatting>
  <conditionalFormatting sqref="C63">
    <cfRule type="duplicateValues" dxfId="85" priority="88"/>
  </conditionalFormatting>
  <conditionalFormatting sqref="C71">
    <cfRule type="duplicateValues" dxfId="84" priority="87"/>
  </conditionalFormatting>
  <conditionalFormatting sqref="C72">
    <cfRule type="duplicateValues" dxfId="83" priority="86"/>
  </conditionalFormatting>
  <conditionalFormatting sqref="C70">
    <cfRule type="duplicateValues" dxfId="82" priority="85"/>
  </conditionalFormatting>
  <conditionalFormatting sqref="C78">
    <cfRule type="duplicateValues" dxfId="81" priority="84"/>
  </conditionalFormatting>
  <conditionalFormatting sqref="C79">
    <cfRule type="duplicateValues" dxfId="80" priority="83"/>
  </conditionalFormatting>
  <conditionalFormatting sqref="C77">
    <cfRule type="duplicateValues" dxfId="79" priority="82"/>
  </conditionalFormatting>
  <conditionalFormatting sqref="C85">
    <cfRule type="duplicateValues" dxfId="78" priority="81"/>
  </conditionalFormatting>
  <conditionalFormatting sqref="C86">
    <cfRule type="duplicateValues" dxfId="77" priority="80"/>
  </conditionalFormatting>
  <conditionalFormatting sqref="C84">
    <cfRule type="duplicateValues" dxfId="76" priority="79"/>
  </conditionalFormatting>
  <conditionalFormatting sqref="C92">
    <cfRule type="duplicateValues" dxfId="75" priority="78"/>
  </conditionalFormatting>
  <conditionalFormatting sqref="C93">
    <cfRule type="duplicateValues" dxfId="74" priority="77"/>
  </conditionalFormatting>
  <conditionalFormatting sqref="C91">
    <cfRule type="duplicateValues" dxfId="73" priority="76"/>
  </conditionalFormatting>
  <conditionalFormatting sqref="C99">
    <cfRule type="duplicateValues" dxfId="72" priority="75"/>
  </conditionalFormatting>
  <conditionalFormatting sqref="C100">
    <cfRule type="duplicateValues" dxfId="71" priority="74"/>
  </conditionalFormatting>
  <conditionalFormatting sqref="C98">
    <cfRule type="duplicateValues" dxfId="70" priority="73"/>
  </conditionalFormatting>
  <conditionalFormatting sqref="C106">
    <cfRule type="duplicateValues" dxfId="69" priority="72"/>
  </conditionalFormatting>
  <conditionalFormatting sqref="C107">
    <cfRule type="duplicateValues" dxfId="68" priority="71"/>
  </conditionalFormatting>
  <conditionalFormatting sqref="C105">
    <cfRule type="duplicateValues" dxfId="67" priority="70"/>
  </conditionalFormatting>
  <conditionalFormatting sqref="C113">
    <cfRule type="duplicateValues" dxfId="66" priority="69"/>
  </conditionalFormatting>
  <conditionalFormatting sqref="C114">
    <cfRule type="duplicateValues" dxfId="65" priority="68"/>
  </conditionalFormatting>
  <conditionalFormatting sqref="C112">
    <cfRule type="duplicateValues" dxfId="64" priority="67"/>
  </conditionalFormatting>
  <conditionalFormatting sqref="C120">
    <cfRule type="duplicateValues" dxfId="63" priority="66"/>
  </conditionalFormatting>
  <conditionalFormatting sqref="C121">
    <cfRule type="duplicateValues" dxfId="62" priority="65"/>
  </conditionalFormatting>
  <conditionalFormatting sqref="C119">
    <cfRule type="duplicateValues" dxfId="61" priority="64"/>
  </conditionalFormatting>
  <conditionalFormatting sqref="C127">
    <cfRule type="duplicateValues" dxfId="60" priority="63"/>
  </conditionalFormatting>
  <conditionalFormatting sqref="C128">
    <cfRule type="duplicateValues" dxfId="59" priority="62"/>
  </conditionalFormatting>
  <conditionalFormatting sqref="C126">
    <cfRule type="duplicateValues" dxfId="58" priority="61"/>
  </conditionalFormatting>
  <conditionalFormatting sqref="C134">
    <cfRule type="duplicateValues" dxfId="57" priority="60"/>
  </conditionalFormatting>
  <conditionalFormatting sqref="C135">
    <cfRule type="duplicateValues" dxfId="56" priority="59"/>
  </conditionalFormatting>
  <conditionalFormatting sqref="C133">
    <cfRule type="duplicateValues" dxfId="55" priority="58"/>
  </conditionalFormatting>
  <conditionalFormatting sqref="C141">
    <cfRule type="duplicateValues" dxfId="54" priority="57"/>
  </conditionalFormatting>
  <conditionalFormatting sqref="C142">
    <cfRule type="duplicateValues" dxfId="53" priority="56"/>
  </conditionalFormatting>
  <conditionalFormatting sqref="C140">
    <cfRule type="duplicateValues" dxfId="52" priority="55"/>
  </conditionalFormatting>
  <conditionalFormatting sqref="C148">
    <cfRule type="duplicateValues" dxfId="51" priority="54"/>
  </conditionalFormatting>
  <conditionalFormatting sqref="C149">
    <cfRule type="duplicateValues" dxfId="50" priority="53"/>
  </conditionalFormatting>
  <conditionalFormatting sqref="C147">
    <cfRule type="duplicateValues" dxfId="49" priority="52"/>
  </conditionalFormatting>
  <conditionalFormatting sqref="C155">
    <cfRule type="duplicateValues" dxfId="48" priority="51"/>
  </conditionalFormatting>
  <conditionalFormatting sqref="C156">
    <cfRule type="duplicateValues" dxfId="47" priority="50"/>
  </conditionalFormatting>
  <conditionalFormatting sqref="C154">
    <cfRule type="duplicateValues" dxfId="46" priority="49"/>
  </conditionalFormatting>
  <conditionalFormatting sqref="C162">
    <cfRule type="duplicateValues" dxfId="45" priority="48"/>
  </conditionalFormatting>
  <conditionalFormatting sqref="C163">
    <cfRule type="duplicateValues" dxfId="44" priority="47"/>
  </conditionalFormatting>
  <conditionalFormatting sqref="C161">
    <cfRule type="duplicateValues" dxfId="43" priority="46"/>
  </conditionalFormatting>
  <conditionalFormatting sqref="C169">
    <cfRule type="duplicateValues" dxfId="42" priority="45"/>
  </conditionalFormatting>
  <conditionalFormatting sqref="C170">
    <cfRule type="duplicateValues" dxfId="41" priority="44"/>
  </conditionalFormatting>
  <conditionalFormatting sqref="C168">
    <cfRule type="duplicateValues" dxfId="40" priority="43"/>
  </conditionalFormatting>
  <conditionalFormatting sqref="C176">
    <cfRule type="duplicateValues" dxfId="39" priority="42"/>
  </conditionalFormatting>
  <conditionalFormatting sqref="C177">
    <cfRule type="duplicateValues" dxfId="38" priority="41"/>
  </conditionalFormatting>
  <conditionalFormatting sqref="C175">
    <cfRule type="duplicateValues" dxfId="37" priority="40"/>
  </conditionalFormatting>
  <conditionalFormatting sqref="C183">
    <cfRule type="duplicateValues" dxfId="36" priority="39"/>
  </conditionalFormatting>
  <conditionalFormatting sqref="C184">
    <cfRule type="duplicateValues" dxfId="35" priority="38"/>
  </conditionalFormatting>
  <conditionalFormatting sqref="C182">
    <cfRule type="duplicateValues" dxfId="34" priority="37"/>
  </conditionalFormatting>
  <conditionalFormatting sqref="C190">
    <cfRule type="duplicateValues" dxfId="33" priority="36"/>
  </conditionalFormatting>
  <conditionalFormatting sqref="C191">
    <cfRule type="duplicateValues" dxfId="32" priority="35"/>
  </conditionalFormatting>
  <conditionalFormatting sqref="C189">
    <cfRule type="duplicateValues" dxfId="31" priority="34"/>
  </conditionalFormatting>
  <conditionalFormatting sqref="C296">
    <cfRule type="duplicateValues" dxfId="29" priority="5"/>
  </conditionalFormatting>
  <conditionalFormatting sqref="C196:C197">
    <cfRule type="duplicateValues" dxfId="28" priority="30"/>
  </conditionalFormatting>
  <conditionalFormatting sqref="C198">
    <cfRule type="duplicateValues" dxfId="27" priority="29"/>
  </conditionalFormatting>
  <conditionalFormatting sqref="C203:C204">
    <cfRule type="duplicateValues" dxfId="26" priority="28"/>
  </conditionalFormatting>
  <conditionalFormatting sqref="C210:C211">
    <cfRule type="duplicateValues" dxfId="25" priority="27"/>
  </conditionalFormatting>
  <conditionalFormatting sqref="C212">
    <cfRule type="duplicateValues" dxfId="24" priority="26"/>
  </conditionalFormatting>
  <conditionalFormatting sqref="C217:C218">
    <cfRule type="duplicateValues" dxfId="23" priority="25"/>
  </conditionalFormatting>
  <conditionalFormatting sqref="C219">
    <cfRule type="duplicateValues" dxfId="22" priority="24"/>
  </conditionalFormatting>
  <conditionalFormatting sqref="C224:C225">
    <cfRule type="duplicateValues" dxfId="21" priority="23"/>
  </conditionalFormatting>
  <conditionalFormatting sqref="C226">
    <cfRule type="duplicateValues" dxfId="20" priority="22"/>
  </conditionalFormatting>
  <conditionalFormatting sqref="C231:C232">
    <cfRule type="duplicateValues" dxfId="19" priority="21"/>
  </conditionalFormatting>
  <conditionalFormatting sqref="C233">
    <cfRule type="duplicateValues" dxfId="18" priority="20"/>
  </conditionalFormatting>
  <conditionalFormatting sqref="C238:C239">
    <cfRule type="duplicateValues" dxfId="17" priority="19"/>
  </conditionalFormatting>
  <conditionalFormatting sqref="C245:C246">
    <cfRule type="duplicateValues" dxfId="16" priority="18"/>
  </conditionalFormatting>
  <conditionalFormatting sqref="C252:C253">
    <cfRule type="duplicateValues" dxfId="15" priority="17"/>
  </conditionalFormatting>
  <conditionalFormatting sqref="C254">
    <cfRule type="duplicateValues" dxfId="14" priority="16"/>
  </conditionalFormatting>
  <conditionalFormatting sqref="C259:C260">
    <cfRule type="duplicateValues" dxfId="13" priority="15"/>
  </conditionalFormatting>
  <conditionalFormatting sqref="C266:C267">
    <cfRule type="duplicateValues" dxfId="12" priority="14"/>
  </conditionalFormatting>
  <conditionalFormatting sqref="C268">
    <cfRule type="duplicateValues" dxfId="11" priority="13"/>
  </conditionalFormatting>
  <conditionalFormatting sqref="C273:C274">
    <cfRule type="duplicateValues" dxfId="10" priority="12"/>
  </conditionalFormatting>
  <conditionalFormatting sqref="C275">
    <cfRule type="duplicateValues" dxfId="9" priority="11"/>
  </conditionalFormatting>
  <conditionalFormatting sqref="C280:C281">
    <cfRule type="duplicateValues" dxfId="8" priority="10"/>
  </conditionalFormatting>
  <conditionalFormatting sqref="C282">
    <cfRule type="duplicateValues" dxfId="7" priority="9"/>
  </conditionalFormatting>
  <conditionalFormatting sqref="C287:C288">
    <cfRule type="duplicateValues" dxfId="6" priority="8"/>
  </conditionalFormatting>
  <conditionalFormatting sqref="C289">
    <cfRule type="duplicateValues" dxfId="5" priority="7"/>
  </conditionalFormatting>
  <conditionalFormatting sqref="C294:C295">
    <cfRule type="duplicateValues" dxfId="4" priority="6"/>
  </conditionalFormatting>
  <conditionalFormatting sqref="C205">
    <cfRule type="duplicateValues" dxfId="3" priority="4"/>
  </conditionalFormatting>
  <conditionalFormatting sqref="C240">
    <cfRule type="duplicateValues" dxfId="2" priority="3"/>
  </conditionalFormatting>
  <conditionalFormatting sqref="C247">
    <cfRule type="duplicateValues" dxfId="1" priority="2"/>
  </conditionalFormatting>
  <conditionalFormatting sqref="C261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3"/>
  <sheetViews>
    <sheetView showGridLines="0" zoomScaleNormal="100" workbookViewId="0">
      <selection activeCell="M14" sqref="M14"/>
    </sheetView>
  </sheetViews>
  <sheetFormatPr defaultRowHeight="20.25" customHeight="1" x14ac:dyDescent="0.15"/>
  <cols>
    <col min="1" max="1" width="17.109375" style="24" customWidth="1"/>
    <col min="2" max="2" width="20.44140625" style="24" customWidth="1"/>
    <col min="3" max="3" width="18.33203125" style="377" customWidth="1"/>
    <col min="4" max="6" width="15.5546875" style="29" customWidth="1"/>
    <col min="7" max="16384" width="8.88671875" style="13"/>
  </cols>
  <sheetData>
    <row r="1" spans="1:6" s="31" customFormat="1" ht="36" customHeight="1" x14ac:dyDescent="0.15">
      <c r="A1" s="8" t="s">
        <v>124</v>
      </c>
      <c r="B1" s="8"/>
      <c r="C1" s="370"/>
      <c r="D1" s="61"/>
      <c r="E1" s="61"/>
      <c r="F1" s="61"/>
    </row>
    <row r="2" spans="1:6" ht="20.25" customHeight="1" thickBot="1" x14ac:dyDescent="0.2">
      <c r="A2" s="38" t="s">
        <v>125</v>
      </c>
      <c r="B2" s="28"/>
      <c r="C2" s="391"/>
      <c r="D2" s="62"/>
      <c r="E2" s="62"/>
      <c r="F2" s="63" t="s">
        <v>126</v>
      </c>
    </row>
    <row r="3" spans="1:6" ht="20.25" customHeight="1" thickTop="1" x14ac:dyDescent="0.15">
      <c r="A3" s="250" t="s">
        <v>26</v>
      </c>
      <c r="B3" s="338" t="s">
        <v>583</v>
      </c>
      <c r="C3" s="339"/>
      <c r="D3" s="339"/>
      <c r="E3" s="339"/>
      <c r="F3" s="340"/>
    </row>
    <row r="4" spans="1:6" ht="20.25" customHeight="1" x14ac:dyDescent="0.15">
      <c r="A4" s="341" t="s">
        <v>34</v>
      </c>
      <c r="B4" s="344" t="s">
        <v>27</v>
      </c>
      <c r="C4" s="345" t="s">
        <v>74</v>
      </c>
      <c r="D4" s="281" t="s">
        <v>35</v>
      </c>
      <c r="E4" s="281" t="s">
        <v>28</v>
      </c>
      <c r="F4" s="282" t="s">
        <v>88</v>
      </c>
    </row>
    <row r="5" spans="1:6" ht="20.25" customHeight="1" x14ac:dyDescent="0.15">
      <c r="A5" s="342"/>
      <c r="B5" s="344"/>
      <c r="C5" s="346"/>
      <c r="D5" s="281" t="s">
        <v>36</v>
      </c>
      <c r="E5" s="281" t="s">
        <v>29</v>
      </c>
      <c r="F5" s="282" t="s">
        <v>37</v>
      </c>
    </row>
    <row r="6" spans="1:6" ht="20.25" customHeight="1" x14ac:dyDescent="0.15">
      <c r="A6" s="342"/>
      <c r="B6" s="347">
        <v>44917</v>
      </c>
      <c r="C6" s="348" t="s">
        <v>585</v>
      </c>
      <c r="D6" s="350">
        <v>43470000</v>
      </c>
      <c r="E6" s="350">
        <v>41400000</v>
      </c>
      <c r="F6" s="352">
        <f>E6/D6</f>
        <v>0.95238095238095233</v>
      </c>
    </row>
    <row r="7" spans="1:6" ht="20.25" customHeight="1" x14ac:dyDescent="0.15">
      <c r="A7" s="343"/>
      <c r="B7" s="347"/>
      <c r="C7" s="349"/>
      <c r="D7" s="351"/>
      <c r="E7" s="351"/>
      <c r="F7" s="352"/>
    </row>
    <row r="8" spans="1:6" ht="20.25" customHeight="1" x14ac:dyDescent="0.15">
      <c r="A8" s="324" t="s">
        <v>30</v>
      </c>
      <c r="B8" s="280" t="s">
        <v>31</v>
      </c>
      <c r="C8" s="280" t="s">
        <v>251</v>
      </c>
      <c r="D8" s="326" t="s">
        <v>32</v>
      </c>
      <c r="E8" s="326"/>
      <c r="F8" s="327"/>
    </row>
    <row r="9" spans="1:6" ht="20.25" customHeight="1" x14ac:dyDescent="0.15">
      <c r="A9" s="325"/>
      <c r="B9" s="7" t="s">
        <v>587</v>
      </c>
      <c r="C9" s="7" t="s">
        <v>612</v>
      </c>
      <c r="D9" s="328" t="s">
        <v>589</v>
      </c>
      <c r="E9" s="329"/>
      <c r="F9" s="330"/>
    </row>
    <row r="10" spans="1:6" ht="20.25" customHeight="1" x14ac:dyDescent="0.15">
      <c r="A10" s="251" t="s">
        <v>134</v>
      </c>
      <c r="B10" s="331" t="s">
        <v>613</v>
      </c>
      <c r="C10" s="332"/>
      <c r="D10" s="333"/>
      <c r="E10" s="333"/>
      <c r="F10" s="334"/>
    </row>
    <row r="11" spans="1:6" ht="20.25" customHeight="1" x14ac:dyDescent="0.15">
      <c r="A11" s="251" t="s">
        <v>38</v>
      </c>
      <c r="B11" s="335" t="s">
        <v>614</v>
      </c>
      <c r="C11" s="333"/>
      <c r="D11" s="333"/>
      <c r="E11" s="333"/>
      <c r="F11" s="334"/>
    </row>
    <row r="12" spans="1:6" ht="20.25" customHeight="1" thickBot="1" x14ac:dyDescent="0.2">
      <c r="A12" s="252" t="s">
        <v>33</v>
      </c>
      <c r="B12" s="336"/>
      <c r="C12" s="336"/>
      <c r="D12" s="336"/>
      <c r="E12" s="336"/>
      <c r="F12" s="337"/>
    </row>
    <row r="13" spans="1:6" ht="20.25" customHeight="1" thickTop="1" x14ac:dyDescent="0.15">
      <c r="A13" s="250" t="s">
        <v>26</v>
      </c>
      <c r="B13" s="338" t="s">
        <v>590</v>
      </c>
      <c r="C13" s="339"/>
      <c r="D13" s="339"/>
      <c r="E13" s="339"/>
      <c r="F13" s="340"/>
    </row>
    <row r="14" spans="1:6" ht="20.25" customHeight="1" x14ac:dyDescent="0.15">
      <c r="A14" s="341" t="s">
        <v>34</v>
      </c>
      <c r="B14" s="344" t="s">
        <v>27</v>
      </c>
      <c r="C14" s="345" t="s">
        <v>74</v>
      </c>
      <c r="D14" s="281" t="s">
        <v>35</v>
      </c>
      <c r="E14" s="281" t="s">
        <v>28</v>
      </c>
      <c r="F14" s="282" t="s">
        <v>88</v>
      </c>
    </row>
    <row r="15" spans="1:6" ht="20.25" customHeight="1" x14ac:dyDescent="0.15">
      <c r="A15" s="342"/>
      <c r="B15" s="344"/>
      <c r="C15" s="346"/>
      <c r="D15" s="281" t="s">
        <v>36</v>
      </c>
      <c r="E15" s="281" t="s">
        <v>29</v>
      </c>
      <c r="F15" s="282" t="s">
        <v>37</v>
      </c>
    </row>
    <row r="16" spans="1:6" ht="20.25" customHeight="1" x14ac:dyDescent="0.15">
      <c r="A16" s="342"/>
      <c r="B16" s="347">
        <v>44917</v>
      </c>
      <c r="C16" s="348" t="s">
        <v>585</v>
      </c>
      <c r="D16" s="350">
        <v>43470000</v>
      </c>
      <c r="E16" s="350">
        <v>41400000</v>
      </c>
      <c r="F16" s="352">
        <f>E16/D16</f>
        <v>0.95238095238095233</v>
      </c>
    </row>
    <row r="17" spans="1:6" ht="20.25" customHeight="1" x14ac:dyDescent="0.15">
      <c r="A17" s="343"/>
      <c r="B17" s="347"/>
      <c r="C17" s="349"/>
      <c r="D17" s="351"/>
      <c r="E17" s="351"/>
      <c r="F17" s="352"/>
    </row>
    <row r="18" spans="1:6" ht="20.25" customHeight="1" x14ac:dyDescent="0.15">
      <c r="A18" s="324" t="s">
        <v>30</v>
      </c>
      <c r="B18" s="280" t="s">
        <v>31</v>
      </c>
      <c r="C18" s="280" t="s">
        <v>251</v>
      </c>
      <c r="D18" s="326" t="s">
        <v>32</v>
      </c>
      <c r="E18" s="326"/>
      <c r="F18" s="327"/>
    </row>
    <row r="19" spans="1:6" ht="20.25" customHeight="1" x14ac:dyDescent="0.15">
      <c r="A19" s="325"/>
      <c r="B19" s="7" t="s">
        <v>587</v>
      </c>
      <c r="C19" s="7" t="s">
        <v>612</v>
      </c>
      <c r="D19" s="328" t="s">
        <v>589</v>
      </c>
      <c r="E19" s="329"/>
      <c r="F19" s="330"/>
    </row>
    <row r="20" spans="1:6" ht="20.25" customHeight="1" x14ac:dyDescent="0.15">
      <c r="A20" s="251" t="s">
        <v>134</v>
      </c>
      <c r="B20" s="331" t="s">
        <v>615</v>
      </c>
      <c r="C20" s="332"/>
      <c r="D20" s="333"/>
      <c r="E20" s="333"/>
      <c r="F20" s="334"/>
    </row>
    <row r="21" spans="1:6" ht="20.25" customHeight="1" x14ac:dyDescent="0.15">
      <c r="A21" s="251" t="s">
        <v>38</v>
      </c>
      <c r="B21" s="335" t="s">
        <v>252</v>
      </c>
      <c r="C21" s="333"/>
      <c r="D21" s="333"/>
      <c r="E21" s="333"/>
      <c r="F21" s="334"/>
    </row>
    <row r="22" spans="1:6" ht="20.25" customHeight="1" thickBot="1" x14ac:dyDescent="0.2">
      <c r="A22" s="252" t="s">
        <v>33</v>
      </c>
      <c r="B22" s="336"/>
      <c r="C22" s="336"/>
      <c r="D22" s="336"/>
      <c r="E22" s="336"/>
      <c r="F22" s="337"/>
    </row>
    <row r="23" spans="1:6" ht="20.25" customHeight="1" thickTop="1" x14ac:dyDescent="0.15">
      <c r="A23" s="250" t="s">
        <v>26</v>
      </c>
      <c r="B23" s="338" t="s">
        <v>593</v>
      </c>
      <c r="C23" s="339"/>
      <c r="D23" s="339"/>
      <c r="E23" s="339"/>
      <c r="F23" s="340"/>
    </row>
    <row r="24" spans="1:6" ht="20.25" customHeight="1" x14ac:dyDescent="0.15">
      <c r="A24" s="341" t="s">
        <v>34</v>
      </c>
      <c r="B24" s="344" t="s">
        <v>27</v>
      </c>
      <c r="C24" s="345" t="s">
        <v>74</v>
      </c>
      <c r="D24" s="281" t="s">
        <v>35</v>
      </c>
      <c r="E24" s="281" t="s">
        <v>28</v>
      </c>
      <c r="F24" s="282" t="s">
        <v>88</v>
      </c>
    </row>
    <row r="25" spans="1:6" ht="20.25" customHeight="1" x14ac:dyDescent="0.15">
      <c r="A25" s="342"/>
      <c r="B25" s="344"/>
      <c r="C25" s="346"/>
      <c r="D25" s="281" t="s">
        <v>36</v>
      </c>
      <c r="E25" s="281" t="s">
        <v>29</v>
      </c>
      <c r="F25" s="282" t="s">
        <v>37</v>
      </c>
    </row>
    <row r="26" spans="1:6" ht="20.25" customHeight="1" x14ac:dyDescent="0.15">
      <c r="A26" s="342"/>
      <c r="B26" s="347">
        <v>44917</v>
      </c>
      <c r="C26" s="348" t="s">
        <v>585</v>
      </c>
      <c r="D26" s="350">
        <v>68751320.279999986</v>
      </c>
      <c r="E26" s="350">
        <v>65277840</v>
      </c>
      <c r="F26" s="352">
        <f>E26/D26</f>
        <v>0.94947762070817376</v>
      </c>
    </row>
    <row r="27" spans="1:6" ht="20.25" customHeight="1" x14ac:dyDescent="0.15">
      <c r="A27" s="343"/>
      <c r="B27" s="347"/>
      <c r="C27" s="349"/>
      <c r="D27" s="351"/>
      <c r="E27" s="351"/>
      <c r="F27" s="352"/>
    </row>
    <row r="28" spans="1:6" ht="20.25" customHeight="1" x14ac:dyDescent="0.15">
      <c r="A28" s="324" t="s">
        <v>30</v>
      </c>
      <c r="B28" s="280" t="s">
        <v>31</v>
      </c>
      <c r="C28" s="280" t="s">
        <v>251</v>
      </c>
      <c r="D28" s="326" t="s">
        <v>32</v>
      </c>
      <c r="E28" s="326"/>
      <c r="F28" s="327"/>
    </row>
    <row r="29" spans="1:6" ht="20.25" customHeight="1" x14ac:dyDescent="0.15">
      <c r="A29" s="325"/>
      <c r="B29" s="7" t="s">
        <v>595</v>
      </c>
      <c r="C29" s="7" t="s">
        <v>616</v>
      </c>
      <c r="D29" s="328" t="s">
        <v>597</v>
      </c>
      <c r="E29" s="329"/>
      <c r="F29" s="330"/>
    </row>
    <row r="30" spans="1:6" ht="20.25" customHeight="1" x14ac:dyDescent="0.15">
      <c r="A30" s="251" t="s">
        <v>134</v>
      </c>
      <c r="B30" s="331" t="s">
        <v>617</v>
      </c>
      <c r="C30" s="332"/>
      <c r="D30" s="333"/>
      <c r="E30" s="333"/>
      <c r="F30" s="334"/>
    </row>
    <row r="31" spans="1:6" ht="20.25" customHeight="1" x14ac:dyDescent="0.15">
      <c r="A31" s="251" t="s">
        <v>38</v>
      </c>
      <c r="B31" s="335" t="s">
        <v>618</v>
      </c>
      <c r="C31" s="333"/>
      <c r="D31" s="333"/>
      <c r="E31" s="333"/>
      <c r="F31" s="334"/>
    </row>
    <row r="32" spans="1:6" ht="20.25" customHeight="1" thickBot="1" x14ac:dyDescent="0.2">
      <c r="A32" s="252" t="s">
        <v>33</v>
      </c>
      <c r="B32" s="336"/>
      <c r="C32" s="336"/>
      <c r="D32" s="336"/>
      <c r="E32" s="336"/>
      <c r="F32" s="337"/>
    </row>
    <row r="33" spans="1:6" ht="20.25" customHeight="1" thickTop="1" x14ac:dyDescent="0.15">
      <c r="A33" s="250" t="s">
        <v>26</v>
      </c>
      <c r="B33" s="338" t="s">
        <v>598</v>
      </c>
      <c r="C33" s="339"/>
      <c r="D33" s="339"/>
      <c r="E33" s="339"/>
      <c r="F33" s="340"/>
    </row>
    <row r="34" spans="1:6" ht="20.25" customHeight="1" x14ac:dyDescent="0.15">
      <c r="A34" s="341" t="s">
        <v>34</v>
      </c>
      <c r="B34" s="344" t="s">
        <v>27</v>
      </c>
      <c r="C34" s="345" t="s">
        <v>74</v>
      </c>
      <c r="D34" s="281" t="s">
        <v>35</v>
      </c>
      <c r="E34" s="281" t="s">
        <v>28</v>
      </c>
      <c r="F34" s="282" t="s">
        <v>88</v>
      </c>
    </row>
    <row r="35" spans="1:6" ht="20.25" customHeight="1" x14ac:dyDescent="0.15">
      <c r="A35" s="342"/>
      <c r="B35" s="344"/>
      <c r="C35" s="346"/>
      <c r="D35" s="281" t="s">
        <v>36</v>
      </c>
      <c r="E35" s="281" t="s">
        <v>29</v>
      </c>
      <c r="F35" s="282" t="s">
        <v>37</v>
      </c>
    </row>
    <row r="36" spans="1:6" ht="20.25" customHeight="1" x14ac:dyDescent="0.15">
      <c r="A36" s="342"/>
      <c r="B36" s="347">
        <v>44918</v>
      </c>
      <c r="C36" s="348" t="s">
        <v>585</v>
      </c>
      <c r="D36" s="350">
        <v>111945600</v>
      </c>
      <c r="E36" s="350">
        <v>110400000</v>
      </c>
      <c r="F36" s="352">
        <f>E36/D36</f>
        <v>0.98619329388560162</v>
      </c>
    </row>
    <row r="37" spans="1:6" ht="20.25" customHeight="1" x14ac:dyDescent="0.15">
      <c r="A37" s="343"/>
      <c r="B37" s="347"/>
      <c r="C37" s="349"/>
      <c r="D37" s="351"/>
      <c r="E37" s="351"/>
      <c r="F37" s="352"/>
    </row>
    <row r="38" spans="1:6" ht="20.25" customHeight="1" x14ac:dyDescent="0.15">
      <c r="A38" s="324" t="s">
        <v>30</v>
      </c>
      <c r="B38" s="280" t="s">
        <v>31</v>
      </c>
      <c r="C38" s="280" t="s">
        <v>251</v>
      </c>
      <c r="D38" s="326" t="s">
        <v>32</v>
      </c>
      <c r="E38" s="326"/>
      <c r="F38" s="327"/>
    </row>
    <row r="39" spans="1:6" ht="20.25" customHeight="1" x14ac:dyDescent="0.15">
      <c r="A39" s="325"/>
      <c r="B39" s="7" t="s">
        <v>601</v>
      </c>
      <c r="C39" s="7" t="s">
        <v>619</v>
      </c>
      <c r="D39" s="328" t="s">
        <v>603</v>
      </c>
      <c r="E39" s="329"/>
      <c r="F39" s="330"/>
    </row>
    <row r="40" spans="1:6" ht="20.25" customHeight="1" x14ac:dyDescent="0.15">
      <c r="A40" s="251" t="s">
        <v>134</v>
      </c>
      <c r="B40" s="331" t="s">
        <v>620</v>
      </c>
      <c r="C40" s="332"/>
      <c r="D40" s="333"/>
      <c r="E40" s="333"/>
      <c r="F40" s="334"/>
    </row>
    <row r="41" spans="1:6" ht="20.25" customHeight="1" x14ac:dyDescent="0.15">
      <c r="A41" s="251" t="s">
        <v>38</v>
      </c>
      <c r="B41" s="335" t="s">
        <v>618</v>
      </c>
      <c r="C41" s="333"/>
      <c r="D41" s="333"/>
      <c r="E41" s="333"/>
      <c r="F41" s="334"/>
    </row>
    <row r="42" spans="1:6" ht="20.25" customHeight="1" thickBot="1" x14ac:dyDescent="0.2">
      <c r="A42" s="252" t="s">
        <v>33</v>
      </c>
      <c r="B42" s="336"/>
      <c r="C42" s="336"/>
      <c r="D42" s="336"/>
      <c r="E42" s="336"/>
      <c r="F42" s="337"/>
    </row>
    <row r="43" spans="1:6" ht="20.25" customHeight="1" thickTop="1" x14ac:dyDescent="0.15">
      <c r="A43" s="250" t="s">
        <v>26</v>
      </c>
      <c r="B43" s="338" t="s">
        <v>604</v>
      </c>
      <c r="C43" s="339"/>
      <c r="D43" s="339"/>
      <c r="E43" s="339"/>
      <c r="F43" s="340"/>
    </row>
    <row r="44" spans="1:6" ht="20.25" customHeight="1" x14ac:dyDescent="0.15">
      <c r="A44" s="341" t="s">
        <v>34</v>
      </c>
      <c r="B44" s="344" t="s">
        <v>27</v>
      </c>
      <c r="C44" s="345" t="s">
        <v>74</v>
      </c>
      <c r="D44" s="281" t="s">
        <v>35</v>
      </c>
      <c r="E44" s="281" t="s">
        <v>28</v>
      </c>
      <c r="F44" s="282" t="s">
        <v>88</v>
      </c>
    </row>
    <row r="45" spans="1:6" ht="20.25" customHeight="1" x14ac:dyDescent="0.15">
      <c r="A45" s="342"/>
      <c r="B45" s="344"/>
      <c r="C45" s="346"/>
      <c r="D45" s="281" t="s">
        <v>36</v>
      </c>
      <c r="E45" s="281" t="s">
        <v>29</v>
      </c>
      <c r="F45" s="282" t="s">
        <v>37</v>
      </c>
    </row>
    <row r="46" spans="1:6" ht="20.25" customHeight="1" x14ac:dyDescent="0.15">
      <c r="A46" s="342"/>
      <c r="B46" s="347">
        <v>44923</v>
      </c>
      <c r="C46" s="348" t="s">
        <v>585</v>
      </c>
      <c r="D46" s="350">
        <v>58118792</v>
      </c>
      <c r="E46" s="350">
        <v>55200000</v>
      </c>
      <c r="F46" s="352">
        <f>E46/D46</f>
        <v>0.94977885982213806</v>
      </c>
    </row>
    <row r="47" spans="1:6" ht="20.25" customHeight="1" x14ac:dyDescent="0.15">
      <c r="A47" s="343"/>
      <c r="B47" s="347"/>
      <c r="C47" s="349"/>
      <c r="D47" s="351"/>
      <c r="E47" s="351"/>
      <c r="F47" s="352"/>
    </row>
    <row r="48" spans="1:6" ht="20.25" customHeight="1" x14ac:dyDescent="0.15">
      <c r="A48" s="324" t="s">
        <v>30</v>
      </c>
      <c r="B48" s="280" t="s">
        <v>31</v>
      </c>
      <c r="C48" s="280" t="s">
        <v>621</v>
      </c>
      <c r="D48" s="326" t="s">
        <v>32</v>
      </c>
      <c r="E48" s="326"/>
      <c r="F48" s="327"/>
    </row>
    <row r="49" spans="1:6" ht="20.25" customHeight="1" x14ac:dyDescent="0.15">
      <c r="A49" s="325"/>
      <c r="B49" s="7" t="s">
        <v>587</v>
      </c>
      <c r="C49" s="7" t="s">
        <v>612</v>
      </c>
      <c r="D49" s="328" t="s">
        <v>589</v>
      </c>
      <c r="E49" s="329"/>
      <c r="F49" s="330"/>
    </row>
    <row r="50" spans="1:6" ht="20.25" customHeight="1" x14ac:dyDescent="0.15">
      <c r="A50" s="251" t="s">
        <v>134</v>
      </c>
      <c r="B50" s="331" t="s">
        <v>617</v>
      </c>
      <c r="C50" s="332"/>
      <c r="D50" s="333"/>
      <c r="E50" s="333"/>
      <c r="F50" s="334"/>
    </row>
    <row r="51" spans="1:6" ht="20.25" customHeight="1" x14ac:dyDescent="0.15">
      <c r="A51" s="251" t="s">
        <v>38</v>
      </c>
      <c r="B51" s="335" t="s">
        <v>253</v>
      </c>
      <c r="C51" s="333"/>
      <c r="D51" s="333"/>
      <c r="E51" s="333"/>
      <c r="F51" s="334"/>
    </row>
    <row r="52" spans="1:6" ht="20.25" customHeight="1" thickBot="1" x14ac:dyDescent="0.2">
      <c r="A52" s="252" t="s">
        <v>33</v>
      </c>
      <c r="B52" s="336"/>
      <c r="C52" s="336"/>
      <c r="D52" s="336"/>
      <c r="E52" s="336"/>
      <c r="F52" s="337"/>
    </row>
    <row r="53" spans="1:6" ht="20.25" customHeight="1" thickTop="1" x14ac:dyDescent="0.15">
      <c r="A53" s="250" t="s">
        <v>26</v>
      </c>
      <c r="B53" s="338" t="s">
        <v>607</v>
      </c>
      <c r="C53" s="339"/>
      <c r="D53" s="339"/>
      <c r="E53" s="339"/>
      <c r="F53" s="340"/>
    </row>
    <row r="54" spans="1:6" ht="20.25" customHeight="1" x14ac:dyDescent="0.15">
      <c r="A54" s="341" t="s">
        <v>34</v>
      </c>
      <c r="B54" s="344" t="s">
        <v>27</v>
      </c>
      <c r="C54" s="345" t="s">
        <v>74</v>
      </c>
      <c r="D54" s="281" t="s">
        <v>35</v>
      </c>
      <c r="E54" s="281" t="s">
        <v>28</v>
      </c>
      <c r="F54" s="282" t="s">
        <v>88</v>
      </c>
    </row>
    <row r="55" spans="1:6" ht="20.25" customHeight="1" x14ac:dyDescent="0.15">
      <c r="A55" s="342"/>
      <c r="B55" s="344"/>
      <c r="C55" s="346"/>
      <c r="D55" s="281" t="s">
        <v>36</v>
      </c>
      <c r="E55" s="281" t="s">
        <v>29</v>
      </c>
      <c r="F55" s="282" t="s">
        <v>37</v>
      </c>
    </row>
    <row r="56" spans="1:6" ht="20.25" customHeight="1" x14ac:dyDescent="0.15">
      <c r="A56" s="342"/>
      <c r="B56" s="347">
        <v>44923</v>
      </c>
      <c r="C56" s="348" t="s">
        <v>585</v>
      </c>
      <c r="D56" s="350">
        <v>57963864</v>
      </c>
      <c r="E56" s="350">
        <v>55200000</v>
      </c>
      <c r="F56" s="352">
        <f>E56/D56</f>
        <v>0.95231746454998234</v>
      </c>
    </row>
    <row r="57" spans="1:6" ht="20.25" customHeight="1" x14ac:dyDescent="0.15">
      <c r="A57" s="343"/>
      <c r="B57" s="347"/>
      <c r="C57" s="349"/>
      <c r="D57" s="351"/>
      <c r="E57" s="351"/>
      <c r="F57" s="352"/>
    </row>
    <row r="58" spans="1:6" ht="20.25" customHeight="1" x14ac:dyDescent="0.15">
      <c r="A58" s="324" t="s">
        <v>30</v>
      </c>
      <c r="B58" s="280" t="s">
        <v>31</v>
      </c>
      <c r="C58" s="280" t="s">
        <v>251</v>
      </c>
      <c r="D58" s="326" t="s">
        <v>32</v>
      </c>
      <c r="E58" s="326"/>
      <c r="F58" s="327"/>
    </row>
    <row r="59" spans="1:6" ht="20.25" customHeight="1" x14ac:dyDescent="0.15">
      <c r="A59" s="325"/>
      <c r="B59" s="7" t="s">
        <v>587</v>
      </c>
      <c r="C59" s="7" t="s">
        <v>612</v>
      </c>
      <c r="D59" s="328" t="s">
        <v>589</v>
      </c>
      <c r="E59" s="329"/>
      <c r="F59" s="330"/>
    </row>
    <row r="60" spans="1:6" ht="20.25" customHeight="1" x14ac:dyDescent="0.15">
      <c r="A60" s="251" t="s">
        <v>134</v>
      </c>
      <c r="B60" s="331" t="s">
        <v>617</v>
      </c>
      <c r="C60" s="332"/>
      <c r="D60" s="333"/>
      <c r="E60" s="333"/>
      <c r="F60" s="334"/>
    </row>
    <row r="61" spans="1:6" ht="20.25" customHeight="1" x14ac:dyDescent="0.15">
      <c r="A61" s="251" t="s">
        <v>38</v>
      </c>
      <c r="B61" s="335" t="s">
        <v>622</v>
      </c>
      <c r="C61" s="333"/>
      <c r="D61" s="333"/>
      <c r="E61" s="333"/>
      <c r="F61" s="334"/>
    </row>
    <row r="62" spans="1:6" ht="20.25" customHeight="1" thickBot="1" x14ac:dyDescent="0.2">
      <c r="A62" s="252" t="s">
        <v>33</v>
      </c>
      <c r="B62" s="336"/>
      <c r="C62" s="336"/>
      <c r="D62" s="336"/>
      <c r="E62" s="336"/>
      <c r="F62" s="337"/>
    </row>
    <row r="63" spans="1:6" ht="20.25" customHeight="1" thickTop="1" x14ac:dyDescent="0.15">
      <c r="A63" s="250" t="s">
        <v>26</v>
      </c>
      <c r="B63" s="338" t="s">
        <v>609</v>
      </c>
      <c r="C63" s="339"/>
      <c r="D63" s="339"/>
      <c r="E63" s="339"/>
      <c r="F63" s="340"/>
    </row>
    <row r="64" spans="1:6" ht="20.25" customHeight="1" x14ac:dyDescent="0.15">
      <c r="A64" s="341" t="s">
        <v>34</v>
      </c>
      <c r="B64" s="344" t="s">
        <v>27</v>
      </c>
      <c r="C64" s="345" t="s">
        <v>74</v>
      </c>
      <c r="D64" s="281" t="s">
        <v>35</v>
      </c>
      <c r="E64" s="281" t="s">
        <v>28</v>
      </c>
      <c r="F64" s="282" t="s">
        <v>88</v>
      </c>
    </row>
    <row r="65" spans="1:6" ht="20.25" customHeight="1" x14ac:dyDescent="0.15">
      <c r="A65" s="342"/>
      <c r="B65" s="344"/>
      <c r="C65" s="346"/>
      <c r="D65" s="281" t="s">
        <v>36</v>
      </c>
      <c r="E65" s="281" t="s">
        <v>29</v>
      </c>
      <c r="F65" s="282" t="s">
        <v>37</v>
      </c>
    </row>
    <row r="66" spans="1:6" ht="20.25" customHeight="1" x14ac:dyDescent="0.15">
      <c r="A66" s="342"/>
      <c r="B66" s="347">
        <v>44923</v>
      </c>
      <c r="C66" s="348" t="s">
        <v>585</v>
      </c>
      <c r="D66" s="350">
        <v>57731012</v>
      </c>
      <c r="E66" s="350">
        <v>55200000</v>
      </c>
      <c r="F66" s="352">
        <f>E66/D66</f>
        <v>0.95615853745990109</v>
      </c>
    </row>
    <row r="67" spans="1:6" ht="20.25" customHeight="1" x14ac:dyDescent="0.15">
      <c r="A67" s="343"/>
      <c r="B67" s="347"/>
      <c r="C67" s="349"/>
      <c r="D67" s="351"/>
      <c r="E67" s="351"/>
      <c r="F67" s="352"/>
    </row>
    <row r="68" spans="1:6" ht="20.25" customHeight="1" x14ac:dyDescent="0.15">
      <c r="A68" s="324" t="s">
        <v>30</v>
      </c>
      <c r="B68" s="280" t="s">
        <v>31</v>
      </c>
      <c r="C68" s="280" t="s">
        <v>251</v>
      </c>
      <c r="D68" s="326" t="s">
        <v>32</v>
      </c>
      <c r="E68" s="326"/>
      <c r="F68" s="327"/>
    </row>
    <row r="69" spans="1:6" ht="20.25" customHeight="1" x14ac:dyDescent="0.15">
      <c r="A69" s="325"/>
      <c r="B69" s="7" t="s">
        <v>587</v>
      </c>
      <c r="C69" s="7" t="s">
        <v>612</v>
      </c>
      <c r="D69" s="328" t="s">
        <v>589</v>
      </c>
      <c r="E69" s="329"/>
      <c r="F69" s="330"/>
    </row>
    <row r="70" spans="1:6" ht="20.25" customHeight="1" x14ac:dyDescent="0.15">
      <c r="A70" s="251" t="s">
        <v>623</v>
      </c>
      <c r="B70" s="331" t="s">
        <v>617</v>
      </c>
      <c r="C70" s="332"/>
      <c r="D70" s="333"/>
      <c r="E70" s="333"/>
      <c r="F70" s="334"/>
    </row>
    <row r="71" spans="1:6" ht="20.25" customHeight="1" x14ac:dyDescent="0.15">
      <c r="A71" s="251" t="s">
        <v>38</v>
      </c>
      <c r="B71" s="335" t="s">
        <v>624</v>
      </c>
      <c r="C71" s="333"/>
      <c r="D71" s="333"/>
      <c r="E71" s="333"/>
      <c r="F71" s="334"/>
    </row>
    <row r="72" spans="1:6" ht="20.25" customHeight="1" thickBot="1" x14ac:dyDescent="0.2">
      <c r="A72" s="252" t="s">
        <v>33</v>
      </c>
      <c r="B72" s="336"/>
      <c r="C72" s="336"/>
      <c r="D72" s="336"/>
      <c r="E72" s="336"/>
      <c r="F72" s="337"/>
    </row>
    <row r="73" spans="1:6" ht="20.25" customHeight="1" thickTop="1" x14ac:dyDescent="0.15">
      <c r="A73" s="164" t="s">
        <v>26</v>
      </c>
      <c r="B73" s="364" t="s">
        <v>294</v>
      </c>
      <c r="C73" s="365"/>
      <c r="D73" s="365"/>
      <c r="E73" s="365"/>
      <c r="F73" s="366"/>
    </row>
    <row r="74" spans="1:6" ht="20.25" customHeight="1" x14ac:dyDescent="0.15">
      <c r="A74" s="318" t="s">
        <v>34</v>
      </c>
      <c r="B74" s="367" t="s">
        <v>27</v>
      </c>
      <c r="C74" s="371" t="s">
        <v>625</v>
      </c>
      <c r="D74" s="278" t="s">
        <v>35</v>
      </c>
      <c r="E74" s="278" t="s">
        <v>28</v>
      </c>
      <c r="F74" s="279" t="s">
        <v>88</v>
      </c>
    </row>
    <row r="75" spans="1:6" ht="20.25" customHeight="1" x14ac:dyDescent="0.15">
      <c r="A75" s="319"/>
      <c r="B75" s="367"/>
      <c r="C75" s="372"/>
      <c r="D75" s="278" t="s">
        <v>36</v>
      </c>
      <c r="E75" s="278" t="s">
        <v>29</v>
      </c>
      <c r="F75" s="279" t="s">
        <v>37</v>
      </c>
    </row>
    <row r="76" spans="1:6" ht="20.25" customHeight="1" x14ac:dyDescent="0.15">
      <c r="A76" s="319"/>
      <c r="B76" s="368" t="s">
        <v>339</v>
      </c>
      <c r="C76" s="373" t="s">
        <v>363</v>
      </c>
      <c r="D76" s="321"/>
      <c r="E76" s="321">
        <v>3000000</v>
      </c>
      <c r="F76" s="323"/>
    </row>
    <row r="77" spans="1:6" ht="20.25" customHeight="1" x14ac:dyDescent="0.15">
      <c r="A77" s="320"/>
      <c r="B77" s="368"/>
      <c r="C77" s="374"/>
      <c r="D77" s="322"/>
      <c r="E77" s="322"/>
      <c r="F77" s="323"/>
    </row>
    <row r="78" spans="1:6" ht="20.25" customHeight="1" x14ac:dyDescent="0.15">
      <c r="A78" s="301" t="s">
        <v>30</v>
      </c>
      <c r="B78" s="369" t="s">
        <v>31</v>
      </c>
      <c r="C78" s="375" t="s">
        <v>251</v>
      </c>
      <c r="D78" s="303" t="s">
        <v>32</v>
      </c>
      <c r="E78" s="303"/>
      <c r="F78" s="304"/>
    </row>
    <row r="79" spans="1:6" ht="20.25" customHeight="1" x14ac:dyDescent="0.15">
      <c r="A79" s="302"/>
      <c r="B79" s="228" t="s">
        <v>284</v>
      </c>
      <c r="C79" s="376" t="s">
        <v>285</v>
      </c>
      <c r="D79" s="305" t="s">
        <v>460</v>
      </c>
      <c r="E79" s="306"/>
      <c r="F79" s="307"/>
    </row>
    <row r="80" spans="1:6" ht="20.25" customHeight="1" x14ac:dyDescent="0.15">
      <c r="A80" s="165" t="s">
        <v>134</v>
      </c>
      <c r="B80" s="308" t="s">
        <v>287</v>
      </c>
      <c r="C80" s="309"/>
      <c r="D80" s="310"/>
      <c r="E80" s="310"/>
      <c r="F80" s="311"/>
    </row>
    <row r="81" spans="1:6" ht="20.25" customHeight="1" x14ac:dyDescent="0.15">
      <c r="A81" s="165" t="s">
        <v>38</v>
      </c>
      <c r="B81" s="312" t="s">
        <v>131</v>
      </c>
      <c r="C81" s="310"/>
      <c r="D81" s="310"/>
      <c r="E81" s="310"/>
      <c r="F81" s="311"/>
    </row>
    <row r="82" spans="1:6" ht="20.25" customHeight="1" thickBot="1" x14ac:dyDescent="0.2">
      <c r="A82" s="166" t="s">
        <v>33</v>
      </c>
      <c r="B82" s="313"/>
      <c r="C82" s="313"/>
      <c r="D82" s="313"/>
      <c r="E82" s="313"/>
      <c r="F82" s="314"/>
    </row>
    <row r="83" spans="1:6" ht="20.25" customHeight="1" thickTop="1" x14ac:dyDescent="0.15">
      <c r="A83" s="164" t="s">
        <v>282</v>
      </c>
      <c r="B83" s="315" t="s">
        <v>295</v>
      </c>
      <c r="C83" s="316"/>
      <c r="D83" s="316"/>
      <c r="E83" s="316"/>
      <c r="F83" s="317"/>
    </row>
    <row r="84" spans="1:6" ht="20.25" customHeight="1" x14ac:dyDescent="0.15">
      <c r="A84" s="318" t="s">
        <v>34</v>
      </c>
      <c r="B84" s="367" t="s">
        <v>27</v>
      </c>
      <c r="C84" s="371" t="s">
        <v>74</v>
      </c>
      <c r="D84" s="278" t="s">
        <v>35</v>
      </c>
      <c r="E84" s="278" t="s">
        <v>28</v>
      </c>
      <c r="F84" s="279" t="s">
        <v>88</v>
      </c>
    </row>
    <row r="85" spans="1:6" ht="20.25" customHeight="1" x14ac:dyDescent="0.15">
      <c r="A85" s="319"/>
      <c r="B85" s="367"/>
      <c r="C85" s="372"/>
      <c r="D85" s="278" t="s">
        <v>36</v>
      </c>
      <c r="E85" s="278" t="s">
        <v>29</v>
      </c>
      <c r="F85" s="279" t="s">
        <v>37</v>
      </c>
    </row>
    <row r="86" spans="1:6" ht="20.25" customHeight="1" x14ac:dyDescent="0.15">
      <c r="A86" s="319"/>
      <c r="B86" s="368" t="s">
        <v>341</v>
      </c>
      <c r="C86" s="373" t="s">
        <v>367</v>
      </c>
      <c r="D86" s="321"/>
      <c r="E86" s="321">
        <v>3800000</v>
      </c>
      <c r="F86" s="323"/>
    </row>
    <row r="87" spans="1:6" ht="20.25" customHeight="1" x14ac:dyDescent="0.15">
      <c r="A87" s="320"/>
      <c r="B87" s="368"/>
      <c r="C87" s="374"/>
      <c r="D87" s="322"/>
      <c r="E87" s="322"/>
      <c r="F87" s="323"/>
    </row>
    <row r="88" spans="1:6" ht="20.25" customHeight="1" x14ac:dyDescent="0.15">
      <c r="A88" s="301" t="s">
        <v>30</v>
      </c>
      <c r="B88" s="369" t="s">
        <v>31</v>
      </c>
      <c r="C88" s="375" t="s">
        <v>251</v>
      </c>
      <c r="D88" s="303" t="s">
        <v>32</v>
      </c>
      <c r="E88" s="303"/>
      <c r="F88" s="304"/>
    </row>
    <row r="89" spans="1:6" ht="20.25" customHeight="1" x14ac:dyDescent="0.15">
      <c r="A89" s="302"/>
      <c r="B89" s="228" t="s">
        <v>369</v>
      </c>
      <c r="C89" s="7" t="s">
        <v>461</v>
      </c>
      <c r="D89" s="305" t="s">
        <v>374</v>
      </c>
      <c r="E89" s="306"/>
      <c r="F89" s="307"/>
    </row>
    <row r="90" spans="1:6" ht="20.25" customHeight="1" x14ac:dyDescent="0.15">
      <c r="A90" s="165" t="s">
        <v>134</v>
      </c>
      <c r="B90" s="308" t="s">
        <v>287</v>
      </c>
      <c r="C90" s="309"/>
      <c r="D90" s="310"/>
      <c r="E90" s="310"/>
      <c r="F90" s="311"/>
    </row>
    <row r="91" spans="1:6" ht="20.25" customHeight="1" x14ac:dyDescent="0.15">
      <c r="A91" s="165" t="s">
        <v>38</v>
      </c>
      <c r="B91" s="312" t="s">
        <v>131</v>
      </c>
      <c r="C91" s="310"/>
      <c r="D91" s="310"/>
      <c r="E91" s="310"/>
      <c r="F91" s="311"/>
    </row>
    <row r="92" spans="1:6" ht="20.25" customHeight="1" thickBot="1" x14ac:dyDescent="0.2">
      <c r="A92" s="166" t="s">
        <v>33</v>
      </c>
      <c r="B92" s="313"/>
      <c r="C92" s="313"/>
      <c r="D92" s="313"/>
      <c r="E92" s="313"/>
      <c r="F92" s="314"/>
    </row>
    <row r="93" spans="1:6" ht="20.25" customHeight="1" thickTop="1" x14ac:dyDescent="0.15">
      <c r="A93" s="164" t="s">
        <v>26</v>
      </c>
      <c r="B93" s="315" t="s">
        <v>296</v>
      </c>
      <c r="C93" s="316"/>
      <c r="D93" s="316"/>
      <c r="E93" s="316"/>
      <c r="F93" s="317"/>
    </row>
    <row r="94" spans="1:6" ht="20.25" customHeight="1" x14ac:dyDescent="0.15">
      <c r="A94" s="318" t="s">
        <v>34</v>
      </c>
      <c r="B94" s="367" t="s">
        <v>27</v>
      </c>
      <c r="C94" s="371" t="s">
        <v>74</v>
      </c>
      <c r="D94" s="278" t="s">
        <v>35</v>
      </c>
      <c r="E94" s="278" t="s">
        <v>28</v>
      </c>
      <c r="F94" s="279" t="s">
        <v>88</v>
      </c>
    </row>
    <row r="95" spans="1:6" ht="20.25" customHeight="1" x14ac:dyDescent="0.15">
      <c r="A95" s="319"/>
      <c r="B95" s="367"/>
      <c r="C95" s="372"/>
      <c r="D95" s="278" t="s">
        <v>36</v>
      </c>
      <c r="E95" s="278" t="s">
        <v>29</v>
      </c>
      <c r="F95" s="279" t="s">
        <v>37</v>
      </c>
    </row>
    <row r="96" spans="1:6" ht="20.25" customHeight="1" x14ac:dyDescent="0.15">
      <c r="A96" s="319"/>
      <c r="B96" s="368" t="s">
        <v>341</v>
      </c>
      <c r="C96" s="373" t="s">
        <v>370</v>
      </c>
      <c r="D96" s="321"/>
      <c r="E96" s="321">
        <v>2859780</v>
      </c>
      <c r="F96" s="323"/>
    </row>
    <row r="97" spans="1:6" ht="20.25" customHeight="1" x14ac:dyDescent="0.15">
      <c r="A97" s="320"/>
      <c r="B97" s="368"/>
      <c r="C97" s="374"/>
      <c r="D97" s="322"/>
      <c r="E97" s="322"/>
      <c r="F97" s="323"/>
    </row>
    <row r="98" spans="1:6" ht="20.25" customHeight="1" x14ac:dyDescent="0.15">
      <c r="A98" s="301" t="s">
        <v>30</v>
      </c>
      <c r="B98" s="369" t="s">
        <v>31</v>
      </c>
      <c r="C98" s="375" t="s">
        <v>251</v>
      </c>
      <c r="D98" s="303" t="s">
        <v>32</v>
      </c>
      <c r="E98" s="303"/>
      <c r="F98" s="304"/>
    </row>
    <row r="99" spans="1:6" ht="20.25" customHeight="1" x14ac:dyDescent="0.15">
      <c r="A99" s="302"/>
      <c r="B99" s="228" t="s">
        <v>373</v>
      </c>
      <c r="C99" s="7" t="s">
        <v>462</v>
      </c>
      <c r="D99" s="305" t="s">
        <v>375</v>
      </c>
      <c r="E99" s="306"/>
      <c r="F99" s="307"/>
    </row>
    <row r="100" spans="1:6" ht="20.25" customHeight="1" x14ac:dyDescent="0.15">
      <c r="A100" s="165" t="s">
        <v>134</v>
      </c>
      <c r="B100" s="308" t="s">
        <v>287</v>
      </c>
      <c r="C100" s="309"/>
      <c r="D100" s="310"/>
      <c r="E100" s="310"/>
      <c r="F100" s="311"/>
    </row>
    <row r="101" spans="1:6" ht="20.25" customHeight="1" x14ac:dyDescent="0.15">
      <c r="A101" s="165" t="s">
        <v>38</v>
      </c>
      <c r="B101" s="312" t="s">
        <v>131</v>
      </c>
      <c r="C101" s="310"/>
      <c r="D101" s="310"/>
      <c r="E101" s="310"/>
      <c r="F101" s="311"/>
    </row>
    <row r="102" spans="1:6" ht="20.25" customHeight="1" thickBot="1" x14ac:dyDescent="0.2">
      <c r="A102" s="166" t="s">
        <v>33</v>
      </c>
      <c r="B102" s="313"/>
      <c r="C102" s="313"/>
      <c r="D102" s="313"/>
      <c r="E102" s="313"/>
      <c r="F102" s="314"/>
    </row>
    <row r="103" spans="1:6" ht="20.25" customHeight="1" thickTop="1" x14ac:dyDescent="0.15">
      <c r="A103" s="164" t="s">
        <v>26</v>
      </c>
      <c r="B103" s="315" t="s">
        <v>297</v>
      </c>
      <c r="C103" s="316"/>
      <c r="D103" s="316"/>
      <c r="E103" s="316"/>
      <c r="F103" s="317"/>
    </row>
    <row r="104" spans="1:6" ht="20.25" customHeight="1" x14ac:dyDescent="0.15">
      <c r="A104" s="318" t="s">
        <v>34</v>
      </c>
      <c r="B104" s="367" t="s">
        <v>27</v>
      </c>
      <c r="C104" s="371" t="s">
        <v>625</v>
      </c>
      <c r="D104" s="278" t="s">
        <v>35</v>
      </c>
      <c r="E104" s="278" t="s">
        <v>28</v>
      </c>
      <c r="F104" s="279" t="s">
        <v>88</v>
      </c>
    </row>
    <row r="105" spans="1:6" ht="20.25" customHeight="1" x14ac:dyDescent="0.15">
      <c r="A105" s="319"/>
      <c r="B105" s="367"/>
      <c r="C105" s="372"/>
      <c r="D105" s="278" t="s">
        <v>36</v>
      </c>
      <c r="E105" s="278" t="s">
        <v>29</v>
      </c>
      <c r="F105" s="279" t="s">
        <v>37</v>
      </c>
    </row>
    <row r="106" spans="1:6" ht="20.25" customHeight="1" x14ac:dyDescent="0.15">
      <c r="A106" s="319"/>
      <c r="B106" s="368" t="s">
        <v>341</v>
      </c>
      <c r="C106" s="373" t="s">
        <v>436</v>
      </c>
      <c r="D106" s="321"/>
      <c r="E106" s="321">
        <v>4950000</v>
      </c>
      <c r="F106" s="323"/>
    </row>
    <row r="107" spans="1:6" ht="20.25" customHeight="1" x14ac:dyDescent="0.15">
      <c r="A107" s="320"/>
      <c r="B107" s="368"/>
      <c r="C107" s="374"/>
      <c r="D107" s="322"/>
      <c r="E107" s="322"/>
      <c r="F107" s="323"/>
    </row>
    <row r="108" spans="1:6" ht="20.25" customHeight="1" x14ac:dyDescent="0.15">
      <c r="A108" s="301" t="s">
        <v>30</v>
      </c>
      <c r="B108" s="369" t="s">
        <v>31</v>
      </c>
      <c r="C108" s="375" t="s">
        <v>251</v>
      </c>
      <c r="D108" s="303" t="s">
        <v>32</v>
      </c>
      <c r="E108" s="303"/>
      <c r="F108" s="304"/>
    </row>
    <row r="109" spans="1:6" ht="20.25" customHeight="1" x14ac:dyDescent="0.15">
      <c r="A109" s="302"/>
      <c r="B109" s="228" t="s">
        <v>380</v>
      </c>
      <c r="C109" s="7" t="s">
        <v>463</v>
      </c>
      <c r="D109" s="305" t="s">
        <v>378</v>
      </c>
      <c r="E109" s="306"/>
      <c r="F109" s="307"/>
    </row>
    <row r="110" spans="1:6" ht="20.25" customHeight="1" x14ac:dyDescent="0.15">
      <c r="A110" s="165" t="s">
        <v>134</v>
      </c>
      <c r="B110" s="308" t="s">
        <v>287</v>
      </c>
      <c r="C110" s="309"/>
      <c r="D110" s="310"/>
      <c r="E110" s="310"/>
      <c r="F110" s="311"/>
    </row>
    <row r="111" spans="1:6" ht="20.25" customHeight="1" x14ac:dyDescent="0.15">
      <c r="A111" s="165" t="s">
        <v>38</v>
      </c>
      <c r="B111" s="312" t="s">
        <v>131</v>
      </c>
      <c r="C111" s="310"/>
      <c r="D111" s="310"/>
      <c r="E111" s="310"/>
      <c r="F111" s="311"/>
    </row>
    <row r="112" spans="1:6" ht="20.25" customHeight="1" thickBot="1" x14ac:dyDescent="0.2">
      <c r="A112" s="166" t="s">
        <v>33</v>
      </c>
      <c r="B112" s="313"/>
      <c r="C112" s="313"/>
      <c r="D112" s="313"/>
      <c r="E112" s="313"/>
      <c r="F112" s="314"/>
    </row>
    <row r="113" spans="1:6" ht="20.25" customHeight="1" thickTop="1" x14ac:dyDescent="0.15">
      <c r="A113" s="164" t="s">
        <v>26</v>
      </c>
      <c r="B113" s="315" t="s">
        <v>298</v>
      </c>
      <c r="C113" s="316"/>
      <c r="D113" s="316"/>
      <c r="E113" s="316"/>
      <c r="F113" s="317"/>
    </row>
    <row r="114" spans="1:6" ht="20.25" customHeight="1" x14ac:dyDescent="0.15">
      <c r="A114" s="318" t="s">
        <v>34</v>
      </c>
      <c r="B114" s="367" t="s">
        <v>27</v>
      </c>
      <c r="C114" s="371" t="s">
        <v>74</v>
      </c>
      <c r="D114" s="278" t="s">
        <v>35</v>
      </c>
      <c r="E114" s="278" t="s">
        <v>28</v>
      </c>
      <c r="F114" s="279" t="s">
        <v>88</v>
      </c>
    </row>
    <row r="115" spans="1:6" ht="20.25" customHeight="1" x14ac:dyDescent="0.15">
      <c r="A115" s="319"/>
      <c r="B115" s="367"/>
      <c r="C115" s="372"/>
      <c r="D115" s="278" t="s">
        <v>36</v>
      </c>
      <c r="E115" s="278" t="s">
        <v>29</v>
      </c>
      <c r="F115" s="279" t="s">
        <v>37</v>
      </c>
    </row>
    <row r="116" spans="1:6" ht="20.25" customHeight="1" x14ac:dyDescent="0.15">
      <c r="A116" s="319"/>
      <c r="B116" s="368" t="s">
        <v>341</v>
      </c>
      <c r="C116" s="373" t="s">
        <v>436</v>
      </c>
      <c r="D116" s="321"/>
      <c r="E116" s="321">
        <v>4455000</v>
      </c>
      <c r="F116" s="323"/>
    </row>
    <row r="117" spans="1:6" ht="20.25" customHeight="1" x14ac:dyDescent="0.15">
      <c r="A117" s="320"/>
      <c r="B117" s="368"/>
      <c r="C117" s="374"/>
      <c r="D117" s="322"/>
      <c r="E117" s="322"/>
      <c r="F117" s="323"/>
    </row>
    <row r="118" spans="1:6" ht="20.25" customHeight="1" x14ac:dyDescent="0.15">
      <c r="A118" s="301" t="s">
        <v>30</v>
      </c>
      <c r="B118" s="369" t="s">
        <v>31</v>
      </c>
      <c r="C118" s="375" t="s">
        <v>251</v>
      </c>
      <c r="D118" s="303" t="s">
        <v>32</v>
      </c>
      <c r="E118" s="303"/>
      <c r="F118" s="304"/>
    </row>
    <row r="119" spans="1:6" ht="20.25" customHeight="1" x14ac:dyDescent="0.15">
      <c r="A119" s="302"/>
      <c r="B119" s="228" t="s">
        <v>286</v>
      </c>
      <c r="C119" s="7" t="s">
        <v>464</v>
      </c>
      <c r="D119" s="305" t="s">
        <v>382</v>
      </c>
      <c r="E119" s="306"/>
      <c r="F119" s="307"/>
    </row>
    <row r="120" spans="1:6" ht="20.25" customHeight="1" x14ac:dyDescent="0.15">
      <c r="A120" s="165" t="s">
        <v>134</v>
      </c>
      <c r="B120" s="308" t="s">
        <v>287</v>
      </c>
      <c r="C120" s="309"/>
      <c r="D120" s="310"/>
      <c r="E120" s="310"/>
      <c r="F120" s="311"/>
    </row>
    <row r="121" spans="1:6" ht="20.25" customHeight="1" x14ac:dyDescent="0.15">
      <c r="A121" s="165" t="s">
        <v>38</v>
      </c>
      <c r="B121" s="312" t="s">
        <v>131</v>
      </c>
      <c r="C121" s="310"/>
      <c r="D121" s="310"/>
      <c r="E121" s="310"/>
      <c r="F121" s="311"/>
    </row>
    <row r="122" spans="1:6" ht="20.25" customHeight="1" thickBot="1" x14ac:dyDescent="0.2">
      <c r="A122" s="166" t="s">
        <v>33</v>
      </c>
      <c r="B122" s="313"/>
      <c r="C122" s="313"/>
      <c r="D122" s="313"/>
      <c r="E122" s="313"/>
      <c r="F122" s="314"/>
    </row>
    <row r="123" spans="1:6" ht="20.25" customHeight="1" thickTop="1" x14ac:dyDescent="0.15">
      <c r="A123" s="164" t="s">
        <v>26</v>
      </c>
      <c r="B123" s="315" t="s">
        <v>299</v>
      </c>
      <c r="C123" s="316"/>
      <c r="D123" s="316"/>
      <c r="E123" s="316"/>
      <c r="F123" s="317"/>
    </row>
    <row r="124" spans="1:6" ht="20.25" customHeight="1" x14ac:dyDescent="0.15">
      <c r="A124" s="318" t="s">
        <v>34</v>
      </c>
      <c r="B124" s="367" t="s">
        <v>27</v>
      </c>
      <c r="C124" s="371" t="s">
        <v>74</v>
      </c>
      <c r="D124" s="278" t="s">
        <v>35</v>
      </c>
      <c r="E124" s="278" t="s">
        <v>28</v>
      </c>
      <c r="F124" s="279" t="s">
        <v>88</v>
      </c>
    </row>
    <row r="125" spans="1:6" ht="20.25" customHeight="1" x14ac:dyDescent="0.15">
      <c r="A125" s="319"/>
      <c r="B125" s="367"/>
      <c r="C125" s="372"/>
      <c r="D125" s="278" t="s">
        <v>36</v>
      </c>
      <c r="E125" s="278" t="s">
        <v>29</v>
      </c>
      <c r="F125" s="279" t="s">
        <v>37</v>
      </c>
    </row>
    <row r="126" spans="1:6" ht="20.25" customHeight="1" x14ac:dyDescent="0.15">
      <c r="A126" s="319"/>
      <c r="B126" s="368" t="s">
        <v>343</v>
      </c>
      <c r="C126" s="373" t="s">
        <v>440</v>
      </c>
      <c r="D126" s="321"/>
      <c r="E126" s="321">
        <v>1172290</v>
      </c>
      <c r="F126" s="323"/>
    </row>
    <row r="127" spans="1:6" ht="20.25" customHeight="1" x14ac:dyDescent="0.15">
      <c r="A127" s="320"/>
      <c r="B127" s="368"/>
      <c r="C127" s="374"/>
      <c r="D127" s="322"/>
      <c r="E127" s="322"/>
      <c r="F127" s="323"/>
    </row>
    <row r="128" spans="1:6" ht="20.25" customHeight="1" x14ac:dyDescent="0.15">
      <c r="A128" s="301" t="s">
        <v>30</v>
      </c>
      <c r="B128" s="369" t="s">
        <v>31</v>
      </c>
      <c r="C128" s="375" t="s">
        <v>251</v>
      </c>
      <c r="D128" s="303" t="s">
        <v>32</v>
      </c>
      <c r="E128" s="303"/>
      <c r="F128" s="304"/>
    </row>
    <row r="129" spans="1:6" ht="20.25" customHeight="1" x14ac:dyDescent="0.15">
      <c r="A129" s="302"/>
      <c r="B129" s="228" t="s">
        <v>384</v>
      </c>
      <c r="C129" s="7" t="s">
        <v>465</v>
      </c>
      <c r="D129" s="305" t="s">
        <v>385</v>
      </c>
      <c r="E129" s="306"/>
      <c r="F129" s="307"/>
    </row>
    <row r="130" spans="1:6" ht="20.25" customHeight="1" x14ac:dyDescent="0.15">
      <c r="A130" s="165" t="s">
        <v>134</v>
      </c>
      <c r="B130" s="308" t="s">
        <v>287</v>
      </c>
      <c r="C130" s="309"/>
      <c r="D130" s="310"/>
      <c r="E130" s="310"/>
      <c r="F130" s="311"/>
    </row>
    <row r="131" spans="1:6" ht="20.25" customHeight="1" x14ac:dyDescent="0.15">
      <c r="A131" s="165" t="s">
        <v>38</v>
      </c>
      <c r="B131" s="312" t="s">
        <v>131</v>
      </c>
      <c r="C131" s="310"/>
      <c r="D131" s="310"/>
      <c r="E131" s="310"/>
      <c r="F131" s="311"/>
    </row>
    <row r="132" spans="1:6" ht="20.25" customHeight="1" thickBot="1" x14ac:dyDescent="0.2">
      <c r="A132" s="166" t="s">
        <v>33</v>
      </c>
      <c r="B132" s="313"/>
      <c r="C132" s="313"/>
      <c r="D132" s="313"/>
      <c r="E132" s="313"/>
      <c r="F132" s="314"/>
    </row>
    <row r="133" spans="1:6" ht="20.25" customHeight="1" thickTop="1" x14ac:dyDescent="0.15">
      <c r="A133" s="164" t="s">
        <v>26</v>
      </c>
      <c r="B133" s="315" t="s">
        <v>626</v>
      </c>
      <c r="C133" s="316"/>
      <c r="D133" s="316"/>
      <c r="E133" s="316"/>
      <c r="F133" s="317"/>
    </row>
    <row r="134" spans="1:6" ht="20.25" customHeight="1" x14ac:dyDescent="0.15">
      <c r="A134" s="318" t="s">
        <v>34</v>
      </c>
      <c r="B134" s="367" t="s">
        <v>27</v>
      </c>
      <c r="C134" s="371" t="s">
        <v>74</v>
      </c>
      <c r="D134" s="278" t="s">
        <v>35</v>
      </c>
      <c r="E134" s="278" t="s">
        <v>28</v>
      </c>
      <c r="F134" s="279" t="s">
        <v>88</v>
      </c>
    </row>
    <row r="135" spans="1:6" ht="20.25" customHeight="1" x14ac:dyDescent="0.15">
      <c r="A135" s="319"/>
      <c r="B135" s="367"/>
      <c r="C135" s="372"/>
      <c r="D135" s="278" t="s">
        <v>36</v>
      </c>
      <c r="E135" s="278" t="s">
        <v>29</v>
      </c>
      <c r="F135" s="279" t="s">
        <v>37</v>
      </c>
    </row>
    <row r="136" spans="1:6" ht="20.25" customHeight="1" x14ac:dyDescent="0.15">
      <c r="A136" s="319"/>
      <c r="B136" s="368" t="s">
        <v>345</v>
      </c>
      <c r="C136" s="373" t="s">
        <v>443</v>
      </c>
      <c r="D136" s="321"/>
      <c r="E136" s="321">
        <v>521500</v>
      </c>
      <c r="F136" s="323"/>
    </row>
    <row r="137" spans="1:6" ht="20.25" customHeight="1" x14ac:dyDescent="0.15">
      <c r="A137" s="320"/>
      <c r="B137" s="368"/>
      <c r="C137" s="374"/>
      <c r="D137" s="322"/>
      <c r="E137" s="322"/>
      <c r="F137" s="323"/>
    </row>
    <row r="138" spans="1:6" ht="20.25" customHeight="1" x14ac:dyDescent="0.15">
      <c r="A138" s="301" t="s">
        <v>30</v>
      </c>
      <c r="B138" s="369" t="s">
        <v>31</v>
      </c>
      <c r="C138" s="375" t="s">
        <v>251</v>
      </c>
      <c r="D138" s="303" t="s">
        <v>32</v>
      </c>
      <c r="E138" s="303"/>
      <c r="F138" s="304"/>
    </row>
    <row r="139" spans="1:6" ht="20.25" customHeight="1" x14ac:dyDescent="0.15">
      <c r="A139" s="302"/>
      <c r="B139" s="228" t="s">
        <v>387</v>
      </c>
      <c r="C139" s="7" t="s">
        <v>466</v>
      </c>
      <c r="D139" s="305" t="s">
        <v>388</v>
      </c>
      <c r="E139" s="306"/>
      <c r="F139" s="307"/>
    </row>
    <row r="140" spans="1:6" ht="20.25" customHeight="1" x14ac:dyDescent="0.15">
      <c r="A140" s="165" t="s">
        <v>134</v>
      </c>
      <c r="B140" s="308" t="s">
        <v>287</v>
      </c>
      <c r="C140" s="309"/>
      <c r="D140" s="310"/>
      <c r="E140" s="310"/>
      <c r="F140" s="311"/>
    </row>
    <row r="141" spans="1:6" ht="20.25" customHeight="1" x14ac:dyDescent="0.15">
      <c r="A141" s="165" t="s">
        <v>38</v>
      </c>
      <c r="B141" s="312" t="s">
        <v>131</v>
      </c>
      <c r="C141" s="310"/>
      <c r="D141" s="310"/>
      <c r="E141" s="310"/>
      <c r="F141" s="311"/>
    </row>
    <row r="142" spans="1:6" ht="20.25" customHeight="1" thickBot="1" x14ac:dyDescent="0.2">
      <c r="A142" s="166" t="s">
        <v>33</v>
      </c>
      <c r="B142" s="313"/>
      <c r="C142" s="313"/>
      <c r="D142" s="313"/>
      <c r="E142" s="313"/>
      <c r="F142" s="314"/>
    </row>
    <row r="143" spans="1:6" ht="20.25" customHeight="1" thickTop="1" x14ac:dyDescent="0.15">
      <c r="A143" s="164" t="s">
        <v>26</v>
      </c>
      <c r="B143" s="315" t="s">
        <v>301</v>
      </c>
      <c r="C143" s="316"/>
      <c r="D143" s="316"/>
      <c r="E143" s="316"/>
      <c r="F143" s="317"/>
    </row>
    <row r="144" spans="1:6" ht="20.25" customHeight="1" x14ac:dyDescent="0.15">
      <c r="A144" s="318" t="s">
        <v>34</v>
      </c>
      <c r="B144" s="367" t="s">
        <v>27</v>
      </c>
      <c r="C144" s="371" t="s">
        <v>74</v>
      </c>
      <c r="D144" s="278" t="s">
        <v>35</v>
      </c>
      <c r="E144" s="278" t="s">
        <v>28</v>
      </c>
      <c r="F144" s="279" t="s">
        <v>88</v>
      </c>
    </row>
    <row r="145" spans="1:6" ht="20.25" customHeight="1" x14ac:dyDescent="0.15">
      <c r="A145" s="319"/>
      <c r="B145" s="367"/>
      <c r="C145" s="372"/>
      <c r="D145" s="278" t="s">
        <v>36</v>
      </c>
      <c r="E145" s="278" t="s">
        <v>29</v>
      </c>
      <c r="F145" s="279" t="s">
        <v>37</v>
      </c>
    </row>
    <row r="146" spans="1:6" ht="20.25" customHeight="1" x14ac:dyDescent="0.15">
      <c r="A146" s="319"/>
      <c r="B146" s="368" t="s">
        <v>347</v>
      </c>
      <c r="C146" s="373" t="s">
        <v>445</v>
      </c>
      <c r="D146" s="321"/>
      <c r="E146" s="321">
        <v>3800000</v>
      </c>
      <c r="F146" s="323"/>
    </row>
    <row r="147" spans="1:6" ht="20.25" customHeight="1" x14ac:dyDescent="0.15">
      <c r="A147" s="320"/>
      <c r="B147" s="368"/>
      <c r="C147" s="374"/>
      <c r="D147" s="322"/>
      <c r="E147" s="322"/>
      <c r="F147" s="323"/>
    </row>
    <row r="148" spans="1:6" ht="20.25" customHeight="1" x14ac:dyDescent="0.15">
      <c r="A148" s="301" t="s">
        <v>30</v>
      </c>
      <c r="B148" s="369" t="s">
        <v>31</v>
      </c>
      <c r="C148" s="375" t="s">
        <v>251</v>
      </c>
      <c r="D148" s="303" t="s">
        <v>32</v>
      </c>
      <c r="E148" s="303"/>
      <c r="F148" s="304"/>
    </row>
    <row r="149" spans="1:6" ht="20.25" customHeight="1" x14ac:dyDescent="0.15">
      <c r="A149" s="302"/>
      <c r="B149" s="228" t="s">
        <v>283</v>
      </c>
      <c r="C149" s="7" t="s">
        <v>467</v>
      </c>
      <c r="D149" s="305" t="s">
        <v>390</v>
      </c>
      <c r="E149" s="306"/>
      <c r="F149" s="307"/>
    </row>
    <row r="150" spans="1:6" ht="20.25" customHeight="1" x14ac:dyDescent="0.15">
      <c r="A150" s="165" t="s">
        <v>134</v>
      </c>
      <c r="B150" s="308" t="s">
        <v>287</v>
      </c>
      <c r="C150" s="309"/>
      <c r="D150" s="310"/>
      <c r="E150" s="310"/>
      <c r="F150" s="311"/>
    </row>
    <row r="151" spans="1:6" ht="20.25" customHeight="1" x14ac:dyDescent="0.15">
      <c r="A151" s="165" t="s">
        <v>38</v>
      </c>
      <c r="B151" s="312" t="s">
        <v>131</v>
      </c>
      <c r="C151" s="310"/>
      <c r="D151" s="310"/>
      <c r="E151" s="310"/>
      <c r="F151" s="311"/>
    </row>
    <row r="152" spans="1:6" ht="20.25" customHeight="1" thickBot="1" x14ac:dyDescent="0.2">
      <c r="A152" s="166" t="s">
        <v>33</v>
      </c>
      <c r="B152" s="313"/>
      <c r="C152" s="313"/>
      <c r="D152" s="313"/>
      <c r="E152" s="313"/>
      <c r="F152" s="314"/>
    </row>
    <row r="153" spans="1:6" ht="20.25" customHeight="1" thickTop="1" x14ac:dyDescent="0.15">
      <c r="A153" s="164" t="s">
        <v>26</v>
      </c>
      <c r="B153" s="315" t="s">
        <v>302</v>
      </c>
      <c r="C153" s="316"/>
      <c r="D153" s="316"/>
      <c r="E153" s="316"/>
      <c r="F153" s="317"/>
    </row>
    <row r="154" spans="1:6" ht="20.25" customHeight="1" x14ac:dyDescent="0.15">
      <c r="A154" s="318" t="s">
        <v>34</v>
      </c>
      <c r="B154" s="367" t="s">
        <v>27</v>
      </c>
      <c r="C154" s="371" t="s">
        <v>74</v>
      </c>
      <c r="D154" s="278" t="s">
        <v>35</v>
      </c>
      <c r="E154" s="278" t="s">
        <v>28</v>
      </c>
      <c r="F154" s="279" t="s">
        <v>88</v>
      </c>
    </row>
    <row r="155" spans="1:6" ht="20.25" customHeight="1" x14ac:dyDescent="0.15">
      <c r="A155" s="319"/>
      <c r="B155" s="367"/>
      <c r="C155" s="372"/>
      <c r="D155" s="278" t="s">
        <v>36</v>
      </c>
      <c r="E155" s="278" t="s">
        <v>29</v>
      </c>
      <c r="F155" s="279" t="s">
        <v>37</v>
      </c>
    </row>
    <row r="156" spans="1:6" ht="20.25" customHeight="1" x14ac:dyDescent="0.15">
      <c r="A156" s="319"/>
      <c r="B156" s="368" t="s">
        <v>347</v>
      </c>
      <c r="C156" s="373" t="s">
        <v>445</v>
      </c>
      <c r="D156" s="321"/>
      <c r="E156" s="321">
        <v>2456610</v>
      </c>
      <c r="F156" s="323"/>
    </row>
    <row r="157" spans="1:6" ht="20.25" customHeight="1" x14ac:dyDescent="0.15">
      <c r="A157" s="320"/>
      <c r="B157" s="368"/>
      <c r="C157" s="374"/>
      <c r="D157" s="322"/>
      <c r="E157" s="322"/>
      <c r="F157" s="323"/>
    </row>
    <row r="158" spans="1:6" ht="20.25" customHeight="1" x14ac:dyDescent="0.15">
      <c r="A158" s="301" t="s">
        <v>30</v>
      </c>
      <c r="B158" s="369" t="s">
        <v>31</v>
      </c>
      <c r="C158" s="375" t="s">
        <v>251</v>
      </c>
      <c r="D158" s="303" t="s">
        <v>32</v>
      </c>
      <c r="E158" s="303"/>
      <c r="F158" s="304"/>
    </row>
    <row r="159" spans="1:6" ht="20.25" customHeight="1" x14ac:dyDescent="0.15">
      <c r="A159" s="302"/>
      <c r="B159" s="228" t="s">
        <v>395</v>
      </c>
      <c r="C159" s="7" t="s">
        <v>468</v>
      </c>
      <c r="D159" s="305" t="s">
        <v>393</v>
      </c>
      <c r="E159" s="306"/>
      <c r="F159" s="307"/>
    </row>
    <row r="160" spans="1:6" ht="20.25" customHeight="1" x14ac:dyDescent="0.15">
      <c r="A160" s="165" t="s">
        <v>134</v>
      </c>
      <c r="B160" s="308" t="s">
        <v>287</v>
      </c>
      <c r="C160" s="309"/>
      <c r="D160" s="310"/>
      <c r="E160" s="310"/>
      <c r="F160" s="311"/>
    </row>
    <row r="161" spans="1:6" ht="20.25" customHeight="1" x14ac:dyDescent="0.15">
      <c r="A161" s="165" t="s">
        <v>38</v>
      </c>
      <c r="B161" s="312" t="s">
        <v>131</v>
      </c>
      <c r="C161" s="310"/>
      <c r="D161" s="310"/>
      <c r="E161" s="310"/>
      <c r="F161" s="311"/>
    </row>
    <row r="162" spans="1:6" ht="20.25" customHeight="1" thickBot="1" x14ac:dyDescent="0.2">
      <c r="A162" s="166" t="s">
        <v>33</v>
      </c>
      <c r="B162" s="313"/>
      <c r="C162" s="313"/>
      <c r="D162" s="313"/>
      <c r="E162" s="313"/>
      <c r="F162" s="314"/>
    </row>
    <row r="163" spans="1:6" ht="20.25" customHeight="1" thickTop="1" x14ac:dyDescent="0.15">
      <c r="A163" s="164" t="s">
        <v>26</v>
      </c>
      <c r="B163" s="315" t="s">
        <v>303</v>
      </c>
      <c r="C163" s="316"/>
      <c r="D163" s="316"/>
      <c r="E163" s="316"/>
      <c r="F163" s="317"/>
    </row>
    <row r="164" spans="1:6" ht="20.25" customHeight="1" x14ac:dyDescent="0.15">
      <c r="A164" s="318" t="s">
        <v>34</v>
      </c>
      <c r="B164" s="367" t="s">
        <v>27</v>
      </c>
      <c r="C164" s="371" t="s">
        <v>74</v>
      </c>
      <c r="D164" s="278" t="s">
        <v>35</v>
      </c>
      <c r="E164" s="278" t="s">
        <v>28</v>
      </c>
      <c r="F164" s="279" t="s">
        <v>88</v>
      </c>
    </row>
    <row r="165" spans="1:6" ht="20.25" customHeight="1" x14ac:dyDescent="0.15">
      <c r="A165" s="319"/>
      <c r="B165" s="367"/>
      <c r="C165" s="372"/>
      <c r="D165" s="278" t="s">
        <v>36</v>
      </c>
      <c r="E165" s="278" t="s">
        <v>29</v>
      </c>
      <c r="F165" s="279" t="s">
        <v>37</v>
      </c>
    </row>
    <row r="166" spans="1:6" ht="20.25" customHeight="1" x14ac:dyDescent="0.15">
      <c r="A166" s="319"/>
      <c r="B166" s="368" t="s">
        <v>347</v>
      </c>
      <c r="C166" s="373" t="s">
        <v>448</v>
      </c>
      <c r="D166" s="321"/>
      <c r="E166" s="321">
        <v>5900000</v>
      </c>
      <c r="F166" s="323"/>
    </row>
    <row r="167" spans="1:6" ht="20.25" customHeight="1" x14ac:dyDescent="0.15">
      <c r="A167" s="320"/>
      <c r="B167" s="368"/>
      <c r="C167" s="374"/>
      <c r="D167" s="322"/>
      <c r="E167" s="322"/>
      <c r="F167" s="323"/>
    </row>
    <row r="168" spans="1:6" ht="20.25" customHeight="1" x14ac:dyDescent="0.15">
      <c r="A168" s="301" t="s">
        <v>30</v>
      </c>
      <c r="B168" s="369" t="s">
        <v>31</v>
      </c>
      <c r="C168" s="375" t="s">
        <v>251</v>
      </c>
      <c r="D168" s="303" t="s">
        <v>32</v>
      </c>
      <c r="E168" s="303"/>
      <c r="F168" s="304"/>
    </row>
    <row r="169" spans="1:6" ht="20.25" customHeight="1" x14ac:dyDescent="0.15">
      <c r="A169" s="302"/>
      <c r="B169" s="228" t="s">
        <v>396</v>
      </c>
      <c r="C169" s="7" t="s">
        <v>469</v>
      </c>
      <c r="D169" s="305" t="s">
        <v>397</v>
      </c>
      <c r="E169" s="306"/>
      <c r="F169" s="307"/>
    </row>
    <row r="170" spans="1:6" ht="20.25" customHeight="1" x14ac:dyDescent="0.15">
      <c r="A170" s="165" t="s">
        <v>623</v>
      </c>
      <c r="B170" s="308" t="s">
        <v>287</v>
      </c>
      <c r="C170" s="309"/>
      <c r="D170" s="310"/>
      <c r="E170" s="310"/>
      <c r="F170" s="311"/>
    </row>
    <row r="171" spans="1:6" ht="20.25" customHeight="1" x14ac:dyDescent="0.15">
      <c r="A171" s="165" t="s">
        <v>38</v>
      </c>
      <c r="B171" s="312" t="s">
        <v>131</v>
      </c>
      <c r="C171" s="310"/>
      <c r="D171" s="310"/>
      <c r="E171" s="310"/>
      <c r="F171" s="311"/>
    </row>
    <row r="172" spans="1:6" ht="20.25" customHeight="1" thickBot="1" x14ac:dyDescent="0.2">
      <c r="A172" s="166" t="s">
        <v>33</v>
      </c>
      <c r="B172" s="313"/>
      <c r="C172" s="313"/>
      <c r="D172" s="313"/>
      <c r="E172" s="313"/>
      <c r="F172" s="314"/>
    </row>
    <row r="173" spans="1:6" ht="20.25" customHeight="1" thickTop="1" x14ac:dyDescent="0.15">
      <c r="A173" s="164" t="s">
        <v>26</v>
      </c>
      <c r="B173" s="315" t="s">
        <v>304</v>
      </c>
      <c r="C173" s="316"/>
      <c r="D173" s="316"/>
      <c r="E173" s="316"/>
      <c r="F173" s="317"/>
    </row>
    <row r="174" spans="1:6" ht="20.25" customHeight="1" x14ac:dyDescent="0.15">
      <c r="A174" s="318" t="s">
        <v>34</v>
      </c>
      <c r="B174" s="367" t="s">
        <v>27</v>
      </c>
      <c r="C174" s="371" t="s">
        <v>74</v>
      </c>
      <c r="D174" s="278" t="s">
        <v>35</v>
      </c>
      <c r="E174" s="278" t="s">
        <v>28</v>
      </c>
      <c r="F174" s="279" t="s">
        <v>88</v>
      </c>
    </row>
    <row r="175" spans="1:6" ht="20.25" customHeight="1" x14ac:dyDescent="0.15">
      <c r="A175" s="319"/>
      <c r="B175" s="367"/>
      <c r="C175" s="372"/>
      <c r="D175" s="278" t="s">
        <v>36</v>
      </c>
      <c r="E175" s="278" t="s">
        <v>29</v>
      </c>
      <c r="F175" s="279" t="s">
        <v>37</v>
      </c>
    </row>
    <row r="176" spans="1:6" ht="20.25" customHeight="1" x14ac:dyDescent="0.15">
      <c r="A176" s="319"/>
      <c r="B176" s="368" t="s">
        <v>347</v>
      </c>
      <c r="C176" s="373" t="s">
        <v>422</v>
      </c>
      <c r="D176" s="321"/>
      <c r="E176" s="321">
        <v>3600000</v>
      </c>
      <c r="F176" s="323"/>
    </row>
    <row r="177" spans="1:6" ht="20.25" customHeight="1" x14ac:dyDescent="0.15">
      <c r="A177" s="320"/>
      <c r="B177" s="368"/>
      <c r="C177" s="374"/>
      <c r="D177" s="322"/>
      <c r="E177" s="322"/>
      <c r="F177" s="323"/>
    </row>
    <row r="178" spans="1:6" ht="20.25" customHeight="1" x14ac:dyDescent="0.15">
      <c r="A178" s="301" t="s">
        <v>30</v>
      </c>
      <c r="B178" s="369" t="s">
        <v>31</v>
      </c>
      <c r="C178" s="375" t="s">
        <v>251</v>
      </c>
      <c r="D178" s="303" t="s">
        <v>32</v>
      </c>
      <c r="E178" s="303"/>
      <c r="F178" s="304"/>
    </row>
    <row r="179" spans="1:6" ht="20.25" customHeight="1" x14ac:dyDescent="0.15">
      <c r="A179" s="302"/>
      <c r="B179" s="228" t="s">
        <v>399</v>
      </c>
      <c r="C179" s="7" t="s">
        <v>627</v>
      </c>
      <c r="D179" s="305" t="s">
        <v>400</v>
      </c>
      <c r="E179" s="306"/>
      <c r="F179" s="307"/>
    </row>
    <row r="180" spans="1:6" ht="20.25" customHeight="1" x14ac:dyDescent="0.15">
      <c r="A180" s="165" t="s">
        <v>134</v>
      </c>
      <c r="B180" s="308" t="s">
        <v>287</v>
      </c>
      <c r="C180" s="309"/>
      <c r="D180" s="310"/>
      <c r="E180" s="310"/>
      <c r="F180" s="311"/>
    </row>
    <row r="181" spans="1:6" ht="20.25" customHeight="1" x14ac:dyDescent="0.15">
      <c r="A181" s="165" t="s">
        <v>38</v>
      </c>
      <c r="B181" s="312" t="s">
        <v>131</v>
      </c>
      <c r="C181" s="310"/>
      <c r="D181" s="310"/>
      <c r="E181" s="310"/>
      <c r="F181" s="311"/>
    </row>
    <row r="182" spans="1:6" ht="20.25" customHeight="1" thickBot="1" x14ac:dyDescent="0.2">
      <c r="A182" s="166" t="s">
        <v>33</v>
      </c>
      <c r="B182" s="313"/>
      <c r="C182" s="313"/>
      <c r="D182" s="313"/>
      <c r="E182" s="313"/>
      <c r="F182" s="314"/>
    </row>
    <row r="183" spans="1:6" ht="20.25" customHeight="1" thickTop="1" x14ac:dyDescent="0.15">
      <c r="A183" s="164" t="s">
        <v>26</v>
      </c>
      <c r="B183" s="315" t="s">
        <v>305</v>
      </c>
      <c r="C183" s="316"/>
      <c r="D183" s="316"/>
      <c r="E183" s="316"/>
      <c r="F183" s="317"/>
    </row>
    <row r="184" spans="1:6" ht="20.25" customHeight="1" x14ac:dyDescent="0.15">
      <c r="A184" s="318" t="s">
        <v>34</v>
      </c>
      <c r="B184" s="367" t="s">
        <v>27</v>
      </c>
      <c r="C184" s="371" t="s">
        <v>74</v>
      </c>
      <c r="D184" s="278" t="s">
        <v>35</v>
      </c>
      <c r="E184" s="278" t="s">
        <v>28</v>
      </c>
      <c r="F184" s="279" t="s">
        <v>88</v>
      </c>
    </row>
    <row r="185" spans="1:6" ht="20.25" customHeight="1" x14ac:dyDescent="0.15">
      <c r="A185" s="319"/>
      <c r="B185" s="367"/>
      <c r="C185" s="372"/>
      <c r="D185" s="278" t="s">
        <v>36</v>
      </c>
      <c r="E185" s="278" t="s">
        <v>29</v>
      </c>
      <c r="F185" s="279" t="s">
        <v>37</v>
      </c>
    </row>
    <row r="186" spans="1:6" ht="20.25" customHeight="1" x14ac:dyDescent="0.15">
      <c r="A186" s="319"/>
      <c r="B186" s="368" t="s">
        <v>347</v>
      </c>
      <c r="C186" s="373" t="s">
        <v>448</v>
      </c>
      <c r="D186" s="321"/>
      <c r="E186" s="321">
        <v>5893800</v>
      </c>
      <c r="F186" s="323"/>
    </row>
    <row r="187" spans="1:6" ht="20.25" customHeight="1" x14ac:dyDescent="0.15">
      <c r="A187" s="320"/>
      <c r="B187" s="368"/>
      <c r="C187" s="374"/>
      <c r="D187" s="322"/>
      <c r="E187" s="322"/>
      <c r="F187" s="323"/>
    </row>
    <row r="188" spans="1:6" ht="20.25" customHeight="1" x14ac:dyDescent="0.15">
      <c r="A188" s="301" t="s">
        <v>30</v>
      </c>
      <c r="B188" s="369" t="s">
        <v>31</v>
      </c>
      <c r="C188" s="375" t="s">
        <v>251</v>
      </c>
      <c r="D188" s="303" t="s">
        <v>32</v>
      </c>
      <c r="E188" s="303"/>
      <c r="F188" s="304"/>
    </row>
    <row r="189" spans="1:6" ht="20.25" customHeight="1" x14ac:dyDescent="0.15">
      <c r="A189" s="302"/>
      <c r="B189" s="228" t="s">
        <v>373</v>
      </c>
      <c r="C189" s="7" t="s">
        <v>462</v>
      </c>
      <c r="D189" s="305" t="s">
        <v>402</v>
      </c>
      <c r="E189" s="306"/>
      <c r="F189" s="307"/>
    </row>
    <row r="190" spans="1:6" ht="20.25" customHeight="1" x14ac:dyDescent="0.15">
      <c r="A190" s="165" t="s">
        <v>134</v>
      </c>
      <c r="B190" s="308" t="s">
        <v>287</v>
      </c>
      <c r="C190" s="309"/>
      <c r="D190" s="310"/>
      <c r="E190" s="310"/>
      <c r="F190" s="311"/>
    </row>
    <row r="191" spans="1:6" ht="20.25" customHeight="1" x14ac:dyDescent="0.15">
      <c r="A191" s="165" t="s">
        <v>38</v>
      </c>
      <c r="B191" s="312" t="s">
        <v>131</v>
      </c>
      <c r="C191" s="310"/>
      <c r="D191" s="310"/>
      <c r="E191" s="310"/>
      <c r="F191" s="311"/>
    </row>
    <row r="192" spans="1:6" ht="20.25" customHeight="1" thickBot="1" x14ac:dyDescent="0.2">
      <c r="A192" s="166" t="s">
        <v>33</v>
      </c>
      <c r="B192" s="313"/>
      <c r="C192" s="313"/>
      <c r="D192" s="313"/>
      <c r="E192" s="313"/>
      <c r="F192" s="314"/>
    </row>
    <row r="193" spans="1:6" ht="20.25" customHeight="1" thickTop="1" x14ac:dyDescent="0.15">
      <c r="A193" s="164" t="s">
        <v>26</v>
      </c>
      <c r="B193" s="315" t="s">
        <v>628</v>
      </c>
      <c r="C193" s="316"/>
      <c r="D193" s="316"/>
      <c r="E193" s="316"/>
      <c r="F193" s="317"/>
    </row>
    <row r="194" spans="1:6" ht="20.25" customHeight="1" x14ac:dyDescent="0.15">
      <c r="A194" s="318" t="s">
        <v>34</v>
      </c>
      <c r="B194" s="367" t="s">
        <v>27</v>
      </c>
      <c r="C194" s="371" t="s">
        <v>74</v>
      </c>
      <c r="D194" s="278" t="s">
        <v>35</v>
      </c>
      <c r="E194" s="278" t="s">
        <v>28</v>
      </c>
      <c r="F194" s="279" t="s">
        <v>88</v>
      </c>
    </row>
    <row r="195" spans="1:6" ht="20.25" customHeight="1" x14ac:dyDescent="0.15">
      <c r="A195" s="319"/>
      <c r="B195" s="367"/>
      <c r="C195" s="372"/>
      <c r="D195" s="278" t="s">
        <v>36</v>
      </c>
      <c r="E195" s="278" t="s">
        <v>29</v>
      </c>
      <c r="F195" s="279" t="s">
        <v>37</v>
      </c>
    </row>
    <row r="196" spans="1:6" ht="20.25" customHeight="1" x14ac:dyDescent="0.15">
      <c r="A196" s="319"/>
      <c r="B196" s="368" t="s">
        <v>349</v>
      </c>
      <c r="C196" s="373" t="s">
        <v>452</v>
      </c>
      <c r="D196" s="321"/>
      <c r="E196" s="321">
        <v>1870000</v>
      </c>
      <c r="F196" s="323"/>
    </row>
    <row r="197" spans="1:6" ht="20.25" customHeight="1" x14ac:dyDescent="0.15">
      <c r="A197" s="320"/>
      <c r="B197" s="368"/>
      <c r="C197" s="374"/>
      <c r="D197" s="322"/>
      <c r="E197" s="322"/>
      <c r="F197" s="323"/>
    </row>
    <row r="198" spans="1:6" ht="20.25" customHeight="1" x14ac:dyDescent="0.15">
      <c r="A198" s="301" t="s">
        <v>30</v>
      </c>
      <c r="B198" s="369" t="s">
        <v>31</v>
      </c>
      <c r="C198" s="375" t="s">
        <v>251</v>
      </c>
      <c r="D198" s="303" t="s">
        <v>32</v>
      </c>
      <c r="E198" s="303"/>
      <c r="F198" s="304"/>
    </row>
    <row r="199" spans="1:6" ht="20.25" customHeight="1" x14ac:dyDescent="0.15">
      <c r="A199" s="302"/>
      <c r="B199" s="228" t="s">
        <v>404</v>
      </c>
      <c r="C199" s="7" t="s">
        <v>470</v>
      </c>
      <c r="D199" s="305" t="s">
        <v>405</v>
      </c>
      <c r="E199" s="306"/>
      <c r="F199" s="307"/>
    </row>
    <row r="200" spans="1:6" ht="20.25" customHeight="1" x14ac:dyDescent="0.15">
      <c r="A200" s="165" t="s">
        <v>623</v>
      </c>
      <c r="B200" s="308" t="s">
        <v>287</v>
      </c>
      <c r="C200" s="309"/>
      <c r="D200" s="310"/>
      <c r="E200" s="310"/>
      <c r="F200" s="311"/>
    </row>
    <row r="201" spans="1:6" ht="20.25" customHeight="1" x14ac:dyDescent="0.15">
      <c r="A201" s="165" t="s">
        <v>38</v>
      </c>
      <c r="B201" s="312" t="s">
        <v>131</v>
      </c>
      <c r="C201" s="310"/>
      <c r="D201" s="310"/>
      <c r="E201" s="310"/>
      <c r="F201" s="311"/>
    </row>
    <row r="202" spans="1:6" ht="20.25" customHeight="1" thickBot="1" x14ac:dyDescent="0.2">
      <c r="A202" s="166" t="s">
        <v>33</v>
      </c>
      <c r="B202" s="313"/>
      <c r="C202" s="313"/>
      <c r="D202" s="313"/>
      <c r="E202" s="313"/>
      <c r="F202" s="314"/>
    </row>
    <row r="203" spans="1:6" ht="20.25" customHeight="1" thickTop="1" x14ac:dyDescent="0.15">
      <c r="A203" s="164" t="s">
        <v>26</v>
      </c>
      <c r="B203" s="315" t="s">
        <v>307</v>
      </c>
      <c r="C203" s="316"/>
      <c r="D203" s="316"/>
      <c r="E203" s="316"/>
      <c r="F203" s="317"/>
    </row>
    <row r="204" spans="1:6" ht="20.25" customHeight="1" x14ac:dyDescent="0.15">
      <c r="A204" s="318" t="s">
        <v>34</v>
      </c>
      <c r="B204" s="367" t="s">
        <v>27</v>
      </c>
      <c r="C204" s="371" t="s">
        <v>74</v>
      </c>
      <c r="D204" s="278" t="s">
        <v>35</v>
      </c>
      <c r="E204" s="278" t="s">
        <v>28</v>
      </c>
      <c r="F204" s="279" t="s">
        <v>88</v>
      </c>
    </row>
    <row r="205" spans="1:6" ht="20.25" customHeight="1" x14ac:dyDescent="0.15">
      <c r="A205" s="319"/>
      <c r="B205" s="367"/>
      <c r="C205" s="372"/>
      <c r="D205" s="278" t="s">
        <v>36</v>
      </c>
      <c r="E205" s="278" t="s">
        <v>29</v>
      </c>
      <c r="F205" s="279" t="s">
        <v>37</v>
      </c>
    </row>
    <row r="206" spans="1:6" ht="20.25" customHeight="1" x14ac:dyDescent="0.15">
      <c r="A206" s="319"/>
      <c r="B206" s="368" t="s">
        <v>349</v>
      </c>
      <c r="C206" s="373" t="s">
        <v>452</v>
      </c>
      <c r="D206" s="321"/>
      <c r="E206" s="321">
        <v>2070000</v>
      </c>
      <c r="F206" s="323"/>
    </row>
    <row r="207" spans="1:6" ht="20.25" customHeight="1" x14ac:dyDescent="0.15">
      <c r="A207" s="320"/>
      <c r="B207" s="368"/>
      <c r="C207" s="374"/>
      <c r="D207" s="322"/>
      <c r="E207" s="322"/>
      <c r="F207" s="323"/>
    </row>
    <row r="208" spans="1:6" ht="20.25" customHeight="1" x14ac:dyDescent="0.15">
      <c r="A208" s="301" t="s">
        <v>30</v>
      </c>
      <c r="B208" s="369" t="s">
        <v>31</v>
      </c>
      <c r="C208" s="375" t="s">
        <v>251</v>
      </c>
      <c r="D208" s="303" t="s">
        <v>32</v>
      </c>
      <c r="E208" s="303"/>
      <c r="F208" s="304"/>
    </row>
    <row r="209" spans="1:6" ht="20.25" customHeight="1" x14ac:dyDescent="0.15">
      <c r="A209" s="302"/>
      <c r="B209" s="228" t="s">
        <v>409</v>
      </c>
      <c r="C209" s="7" t="s">
        <v>629</v>
      </c>
      <c r="D209" s="305" t="s">
        <v>411</v>
      </c>
      <c r="E209" s="306"/>
      <c r="F209" s="307"/>
    </row>
    <row r="210" spans="1:6" ht="20.25" customHeight="1" x14ac:dyDescent="0.15">
      <c r="A210" s="165" t="s">
        <v>134</v>
      </c>
      <c r="B210" s="308" t="s">
        <v>287</v>
      </c>
      <c r="C210" s="309"/>
      <c r="D210" s="310"/>
      <c r="E210" s="310"/>
      <c r="F210" s="311"/>
    </row>
    <row r="211" spans="1:6" ht="20.25" customHeight="1" x14ac:dyDescent="0.15">
      <c r="A211" s="165" t="s">
        <v>38</v>
      </c>
      <c r="B211" s="312" t="s">
        <v>131</v>
      </c>
      <c r="C211" s="310"/>
      <c r="D211" s="310"/>
      <c r="E211" s="310"/>
      <c r="F211" s="311"/>
    </row>
    <row r="212" spans="1:6" ht="20.25" customHeight="1" thickBot="1" x14ac:dyDescent="0.2">
      <c r="A212" s="166" t="s">
        <v>33</v>
      </c>
      <c r="B212" s="313"/>
      <c r="C212" s="313"/>
      <c r="D212" s="313"/>
      <c r="E212" s="313"/>
      <c r="F212" s="314"/>
    </row>
    <row r="213" spans="1:6" ht="20.25" customHeight="1" thickTop="1" x14ac:dyDescent="0.15">
      <c r="A213" s="164" t="s">
        <v>26</v>
      </c>
      <c r="B213" s="315" t="s">
        <v>308</v>
      </c>
      <c r="C213" s="316"/>
      <c r="D213" s="316"/>
      <c r="E213" s="316"/>
      <c r="F213" s="317"/>
    </row>
    <row r="214" spans="1:6" ht="20.25" customHeight="1" x14ac:dyDescent="0.15">
      <c r="A214" s="318" t="s">
        <v>34</v>
      </c>
      <c r="B214" s="367" t="s">
        <v>27</v>
      </c>
      <c r="C214" s="371" t="s">
        <v>74</v>
      </c>
      <c r="D214" s="278" t="s">
        <v>35</v>
      </c>
      <c r="E214" s="278" t="s">
        <v>28</v>
      </c>
      <c r="F214" s="279" t="s">
        <v>88</v>
      </c>
    </row>
    <row r="215" spans="1:6" ht="20.25" customHeight="1" x14ac:dyDescent="0.15">
      <c r="A215" s="319"/>
      <c r="B215" s="367"/>
      <c r="C215" s="372"/>
      <c r="D215" s="278" t="s">
        <v>36</v>
      </c>
      <c r="E215" s="278" t="s">
        <v>29</v>
      </c>
      <c r="F215" s="279" t="s">
        <v>37</v>
      </c>
    </row>
    <row r="216" spans="1:6" ht="20.25" customHeight="1" x14ac:dyDescent="0.15">
      <c r="A216" s="319"/>
      <c r="B216" s="368" t="s">
        <v>351</v>
      </c>
      <c r="C216" s="373" t="s">
        <v>456</v>
      </c>
      <c r="D216" s="321"/>
      <c r="E216" s="321">
        <v>9510000</v>
      </c>
      <c r="F216" s="323"/>
    </row>
    <row r="217" spans="1:6" ht="20.25" customHeight="1" x14ac:dyDescent="0.15">
      <c r="A217" s="320"/>
      <c r="B217" s="368"/>
      <c r="C217" s="374"/>
      <c r="D217" s="322"/>
      <c r="E217" s="322"/>
      <c r="F217" s="323"/>
    </row>
    <row r="218" spans="1:6" ht="20.25" customHeight="1" x14ac:dyDescent="0.15">
      <c r="A218" s="301" t="s">
        <v>30</v>
      </c>
      <c r="B218" s="369" t="s">
        <v>31</v>
      </c>
      <c r="C218" s="375" t="s">
        <v>251</v>
      </c>
      <c r="D218" s="303" t="s">
        <v>32</v>
      </c>
      <c r="E218" s="303"/>
      <c r="F218" s="304"/>
    </row>
    <row r="219" spans="1:6" ht="20.25" customHeight="1" x14ac:dyDescent="0.15">
      <c r="A219" s="302"/>
      <c r="B219" s="228" t="s">
        <v>630</v>
      </c>
      <c r="C219" s="7" t="s">
        <v>631</v>
      </c>
      <c r="D219" s="305" t="s">
        <v>408</v>
      </c>
      <c r="E219" s="306"/>
      <c r="F219" s="307"/>
    </row>
    <row r="220" spans="1:6" ht="20.25" customHeight="1" x14ac:dyDescent="0.15">
      <c r="A220" s="165" t="s">
        <v>134</v>
      </c>
      <c r="B220" s="308" t="s">
        <v>287</v>
      </c>
      <c r="C220" s="309"/>
      <c r="D220" s="310"/>
      <c r="E220" s="310"/>
      <c r="F220" s="311"/>
    </row>
    <row r="221" spans="1:6" ht="20.25" customHeight="1" x14ac:dyDescent="0.15">
      <c r="A221" s="165" t="s">
        <v>38</v>
      </c>
      <c r="B221" s="312" t="s">
        <v>131</v>
      </c>
      <c r="C221" s="310"/>
      <c r="D221" s="310"/>
      <c r="E221" s="310"/>
      <c r="F221" s="311"/>
    </row>
    <row r="222" spans="1:6" ht="20.25" customHeight="1" thickBot="1" x14ac:dyDescent="0.2">
      <c r="A222" s="166" t="s">
        <v>33</v>
      </c>
      <c r="B222" s="313"/>
      <c r="C222" s="313"/>
      <c r="D222" s="313"/>
      <c r="E222" s="313"/>
      <c r="F222" s="314"/>
    </row>
    <row r="223" spans="1:6" ht="20.25" customHeight="1" thickTop="1" x14ac:dyDescent="0.15">
      <c r="A223" s="164" t="s">
        <v>26</v>
      </c>
      <c r="B223" s="315" t="s">
        <v>632</v>
      </c>
      <c r="C223" s="316"/>
      <c r="D223" s="316"/>
      <c r="E223" s="316"/>
      <c r="F223" s="317"/>
    </row>
    <row r="224" spans="1:6" ht="20.25" customHeight="1" x14ac:dyDescent="0.15">
      <c r="A224" s="318" t="s">
        <v>34</v>
      </c>
      <c r="B224" s="367" t="s">
        <v>27</v>
      </c>
      <c r="C224" s="371" t="s">
        <v>74</v>
      </c>
      <c r="D224" s="278" t="s">
        <v>35</v>
      </c>
      <c r="E224" s="278" t="s">
        <v>28</v>
      </c>
      <c r="F224" s="279" t="s">
        <v>88</v>
      </c>
    </row>
    <row r="225" spans="1:6" ht="20.25" customHeight="1" x14ac:dyDescent="0.15">
      <c r="A225" s="319"/>
      <c r="B225" s="367"/>
      <c r="C225" s="372"/>
      <c r="D225" s="278" t="s">
        <v>36</v>
      </c>
      <c r="E225" s="278" t="s">
        <v>29</v>
      </c>
      <c r="F225" s="279" t="s">
        <v>37</v>
      </c>
    </row>
    <row r="226" spans="1:6" ht="20.25" customHeight="1" x14ac:dyDescent="0.15">
      <c r="A226" s="319"/>
      <c r="B226" s="368" t="s">
        <v>351</v>
      </c>
      <c r="C226" s="373" t="s">
        <v>422</v>
      </c>
      <c r="D226" s="321"/>
      <c r="E226" s="321">
        <v>4784400</v>
      </c>
      <c r="F226" s="323"/>
    </row>
    <row r="227" spans="1:6" ht="20.25" customHeight="1" x14ac:dyDescent="0.15">
      <c r="A227" s="320"/>
      <c r="B227" s="368"/>
      <c r="C227" s="374"/>
      <c r="D227" s="322"/>
      <c r="E227" s="322"/>
      <c r="F227" s="323"/>
    </row>
    <row r="228" spans="1:6" ht="20.25" customHeight="1" x14ac:dyDescent="0.15">
      <c r="A228" s="301" t="s">
        <v>30</v>
      </c>
      <c r="B228" s="369" t="s">
        <v>31</v>
      </c>
      <c r="C228" s="375" t="s">
        <v>251</v>
      </c>
      <c r="D228" s="303" t="s">
        <v>32</v>
      </c>
      <c r="E228" s="303"/>
      <c r="F228" s="304"/>
    </row>
    <row r="229" spans="1:6" ht="20.25" customHeight="1" x14ac:dyDescent="0.15">
      <c r="A229" s="302"/>
      <c r="B229" s="228" t="s">
        <v>414</v>
      </c>
      <c r="C229" s="7" t="s">
        <v>471</v>
      </c>
      <c r="D229" s="305" t="s">
        <v>415</v>
      </c>
      <c r="E229" s="306"/>
      <c r="F229" s="307"/>
    </row>
    <row r="230" spans="1:6" ht="20.25" customHeight="1" x14ac:dyDescent="0.15">
      <c r="A230" s="165" t="s">
        <v>134</v>
      </c>
      <c r="B230" s="308" t="s">
        <v>287</v>
      </c>
      <c r="C230" s="309"/>
      <c r="D230" s="310"/>
      <c r="E230" s="310"/>
      <c r="F230" s="311"/>
    </row>
    <row r="231" spans="1:6" ht="20.25" customHeight="1" x14ac:dyDescent="0.15">
      <c r="A231" s="165" t="s">
        <v>38</v>
      </c>
      <c r="B231" s="312" t="s">
        <v>131</v>
      </c>
      <c r="C231" s="310"/>
      <c r="D231" s="310"/>
      <c r="E231" s="310"/>
      <c r="F231" s="311"/>
    </row>
    <row r="232" spans="1:6" ht="20.25" customHeight="1" thickBot="1" x14ac:dyDescent="0.2">
      <c r="A232" s="166" t="s">
        <v>33</v>
      </c>
      <c r="B232" s="313"/>
      <c r="C232" s="313"/>
      <c r="D232" s="313"/>
      <c r="E232" s="313"/>
      <c r="F232" s="314"/>
    </row>
    <row r="233" spans="1:6" ht="20.25" customHeight="1" thickTop="1" x14ac:dyDescent="0.15">
      <c r="A233" s="164" t="s">
        <v>26</v>
      </c>
      <c r="B233" s="315" t="s">
        <v>310</v>
      </c>
      <c r="C233" s="316"/>
      <c r="D233" s="316"/>
      <c r="E233" s="316"/>
      <c r="F233" s="317"/>
    </row>
    <row r="234" spans="1:6" ht="20.25" customHeight="1" x14ac:dyDescent="0.15">
      <c r="A234" s="318" t="s">
        <v>34</v>
      </c>
      <c r="B234" s="367" t="s">
        <v>27</v>
      </c>
      <c r="C234" s="371" t="s">
        <v>74</v>
      </c>
      <c r="D234" s="278" t="s">
        <v>35</v>
      </c>
      <c r="E234" s="278" t="s">
        <v>28</v>
      </c>
      <c r="F234" s="279" t="s">
        <v>88</v>
      </c>
    </row>
    <row r="235" spans="1:6" ht="20.25" customHeight="1" x14ac:dyDescent="0.15">
      <c r="A235" s="319"/>
      <c r="B235" s="367"/>
      <c r="C235" s="372"/>
      <c r="D235" s="278" t="s">
        <v>36</v>
      </c>
      <c r="E235" s="278" t="s">
        <v>29</v>
      </c>
      <c r="F235" s="279" t="s">
        <v>37</v>
      </c>
    </row>
    <row r="236" spans="1:6" ht="20.25" customHeight="1" x14ac:dyDescent="0.15">
      <c r="A236" s="319"/>
      <c r="B236" s="368" t="s">
        <v>353</v>
      </c>
      <c r="C236" s="373" t="s">
        <v>422</v>
      </c>
      <c r="D236" s="321"/>
      <c r="E236" s="321">
        <v>4999920</v>
      </c>
      <c r="F236" s="323"/>
    </row>
    <row r="237" spans="1:6" ht="20.25" customHeight="1" x14ac:dyDescent="0.15">
      <c r="A237" s="320"/>
      <c r="B237" s="368"/>
      <c r="C237" s="374"/>
      <c r="D237" s="322"/>
      <c r="E237" s="322"/>
      <c r="F237" s="323"/>
    </row>
    <row r="238" spans="1:6" ht="20.25" customHeight="1" x14ac:dyDescent="0.15">
      <c r="A238" s="301" t="s">
        <v>30</v>
      </c>
      <c r="B238" s="369" t="s">
        <v>31</v>
      </c>
      <c r="C238" s="375" t="s">
        <v>251</v>
      </c>
      <c r="D238" s="303" t="s">
        <v>32</v>
      </c>
      <c r="E238" s="303"/>
      <c r="F238" s="304"/>
    </row>
    <row r="239" spans="1:6" ht="20.25" customHeight="1" x14ac:dyDescent="0.15">
      <c r="A239" s="302"/>
      <c r="B239" s="228" t="s">
        <v>425</v>
      </c>
      <c r="C239" s="7" t="s">
        <v>472</v>
      </c>
      <c r="D239" s="305" t="s">
        <v>417</v>
      </c>
      <c r="E239" s="306"/>
      <c r="F239" s="307"/>
    </row>
    <row r="240" spans="1:6" ht="20.25" customHeight="1" x14ac:dyDescent="0.15">
      <c r="A240" s="165" t="s">
        <v>134</v>
      </c>
      <c r="B240" s="308" t="s">
        <v>287</v>
      </c>
      <c r="C240" s="309"/>
      <c r="D240" s="310"/>
      <c r="E240" s="310"/>
      <c r="F240" s="311"/>
    </row>
    <row r="241" spans="1:6" ht="20.25" customHeight="1" x14ac:dyDescent="0.15">
      <c r="A241" s="165" t="s">
        <v>38</v>
      </c>
      <c r="B241" s="312" t="s">
        <v>131</v>
      </c>
      <c r="C241" s="310"/>
      <c r="D241" s="310"/>
      <c r="E241" s="310"/>
      <c r="F241" s="311"/>
    </row>
    <row r="242" spans="1:6" ht="20.25" customHeight="1" thickBot="1" x14ac:dyDescent="0.2">
      <c r="A242" s="166" t="s">
        <v>33</v>
      </c>
      <c r="B242" s="313"/>
      <c r="C242" s="313"/>
      <c r="D242" s="313"/>
      <c r="E242" s="313"/>
      <c r="F242" s="314"/>
    </row>
    <row r="243" spans="1:6" ht="20.25" customHeight="1" thickTop="1" x14ac:dyDescent="0.15">
      <c r="A243" s="164" t="s">
        <v>26</v>
      </c>
      <c r="B243" s="315" t="s">
        <v>311</v>
      </c>
      <c r="C243" s="316"/>
      <c r="D243" s="316"/>
      <c r="E243" s="316"/>
      <c r="F243" s="317"/>
    </row>
    <row r="244" spans="1:6" ht="20.25" customHeight="1" x14ac:dyDescent="0.15">
      <c r="A244" s="318" t="s">
        <v>34</v>
      </c>
      <c r="B244" s="367" t="s">
        <v>27</v>
      </c>
      <c r="C244" s="371" t="s">
        <v>74</v>
      </c>
      <c r="D244" s="278" t="s">
        <v>35</v>
      </c>
      <c r="E244" s="278" t="s">
        <v>28</v>
      </c>
      <c r="F244" s="279" t="s">
        <v>88</v>
      </c>
    </row>
    <row r="245" spans="1:6" ht="20.25" customHeight="1" x14ac:dyDescent="0.15">
      <c r="A245" s="319"/>
      <c r="B245" s="367"/>
      <c r="C245" s="372"/>
      <c r="D245" s="278" t="s">
        <v>36</v>
      </c>
      <c r="E245" s="278" t="s">
        <v>29</v>
      </c>
      <c r="F245" s="279" t="s">
        <v>37</v>
      </c>
    </row>
    <row r="246" spans="1:6" ht="20.25" customHeight="1" x14ac:dyDescent="0.15">
      <c r="A246" s="319"/>
      <c r="B246" s="368" t="s">
        <v>355</v>
      </c>
      <c r="C246" s="373" t="s">
        <v>422</v>
      </c>
      <c r="D246" s="321"/>
      <c r="E246" s="321">
        <v>7101600</v>
      </c>
      <c r="F246" s="323"/>
    </row>
    <row r="247" spans="1:6" ht="20.25" customHeight="1" x14ac:dyDescent="0.15">
      <c r="A247" s="320"/>
      <c r="B247" s="368"/>
      <c r="C247" s="374"/>
      <c r="D247" s="322"/>
      <c r="E247" s="322"/>
      <c r="F247" s="323"/>
    </row>
    <row r="248" spans="1:6" ht="20.25" customHeight="1" x14ac:dyDescent="0.15">
      <c r="A248" s="301" t="s">
        <v>30</v>
      </c>
      <c r="B248" s="369" t="s">
        <v>31</v>
      </c>
      <c r="C248" s="375" t="s">
        <v>251</v>
      </c>
      <c r="D248" s="303" t="s">
        <v>32</v>
      </c>
      <c r="E248" s="303"/>
      <c r="F248" s="304"/>
    </row>
    <row r="249" spans="1:6" ht="20.25" customHeight="1" x14ac:dyDescent="0.15">
      <c r="A249" s="302"/>
      <c r="B249" s="228" t="s">
        <v>419</v>
      </c>
      <c r="C249" s="7" t="s">
        <v>473</v>
      </c>
      <c r="D249" s="305" t="s">
        <v>420</v>
      </c>
      <c r="E249" s="306"/>
      <c r="F249" s="307"/>
    </row>
    <row r="250" spans="1:6" ht="20.25" customHeight="1" x14ac:dyDescent="0.15">
      <c r="A250" s="165" t="s">
        <v>134</v>
      </c>
      <c r="B250" s="308" t="s">
        <v>633</v>
      </c>
      <c r="C250" s="309"/>
      <c r="D250" s="310"/>
      <c r="E250" s="310"/>
      <c r="F250" s="311"/>
    </row>
    <row r="251" spans="1:6" ht="20.25" customHeight="1" x14ac:dyDescent="0.15">
      <c r="A251" s="165" t="s">
        <v>38</v>
      </c>
      <c r="B251" s="312" t="s">
        <v>131</v>
      </c>
      <c r="C251" s="310"/>
      <c r="D251" s="310"/>
      <c r="E251" s="310"/>
      <c r="F251" s="311"/>
    </row>
    <row r="252" spans="1:6" ht="20.25" customHeight="1" thickBot="1" x14ac:dyDescent="0.2">
      <c r="A252" s="166" t="s">
        <v>33</v>
      </c>
      <c r="B252" s="313"/>
      <c r="C252" s="313"/>
      <c r="D252" s="313"/>
      <c r="E252" s="313"/>
      <c r="F252" s="314"/>
    </row>
    <row r="253" spans="1:6" ht="20.25" customHeight="1" thickTop="1" x14ac:dyDescent="0.15">
      <c r="A253" s="164" t="s">
        <v>26</v>
      </c>
      <c r="B253" s="315" t="s">
        <v>312</v>
      </c>
      <c r="C253" s="316"/>
      <c r="D253" s="316"/>
      <c r="E253" s="316"/>
      <c r="F253" s="317"/>
    </row>
    <row r="254" spans="1:6" ht="20.25" customHeight="1" x14ac:dyDescent="0.15">
      <c r="A254" s="318" t="s">
        <v>34</v>
      </c>
      <c r="B254" s="367" t="s">
        <v>27</v>
      </c>
      <c r="C254" s="371" t="s">
        <v>74</v>
      </c>
      <c r="D254" s="278" t="s">
        <v>35</v>
      </c>
      <c r="E254" s="278" t="s">
        <v>28</v>
      </c>
      <c r="F254" s="279" t="s">
        <v>88</v>
      </c>
    </row>
    <row r="255" spans="1:6" ht="20.25" customHeight="1" x14ac:dyDescent="0.15">
      <c r="A255" s="319"/>
      <c r="B255" s="367"/>
      <c r="C255" s="372"/>
      <c r="D255" s="278" t="s">
        <v>36</v>
      </c>
      <c r="E255" s="278" t="s">
        <v>29</v>
      </c>
      <c r="F255" s="279" t="s">
        <v>37</v>
      </c>
    </row>
    <row r="256" spans="1:6" ht="20.25" customHeight="1" x14ac:dyDescent="0.15">
      <c r="A256" s="319"/>
      <c r="B256" s="368" t="s">
        <v>355</v>
      </c>
      <c r="C256" s="373" t="s">
        <v>422</v>
      </c>
      <c r="D256" s="321"/>
      <c r="E256" s="321">
        <v>3020400</v>
      </c>
      <c r="F256" s="323"/>
    </row>
    <row r="257" spans="1:6" ht="20.25" customHeight="1" x14ac:dyDescent="0.15">
      <c r="A257" s="320"/>
      <c r="B257" s="368"/>
      <c r="C257" s="374"/>
      <c r="D257" s="322"/>
      <c r="E257" s="322"/>
      <c r="F257" s="323"/>
    </row>
    <row r="258" spans="1:6" ht="20.25" customHeight="1" x14ac:dyDescent="0.15">
      <c r="A258" s="301" t="s">
        <v>30</v>
      </c>
      <c r="B258" s="369" t="s">
        <v>31</v>
      </c>
      <c r="C258" s="375" t="s">
        <v>251</v>
      </c>
      <c r="D258" s="303" t="s">
        <v>32</v>
      </c>
      <c r="E258" s="303"/>
      <c r="F258" s="304"/>
    </row>
    <row r="259" spans="1:6" ht="20.25" customHeight="1" x14ac:dyDescent="0.15">
      <c r="A259" s="302"/>
      <c r="B259" s="228" t="s">
        <v>419</v>
      </c>
      <c r="C259" s="7" t="s">
        <v>473</v>
      </c>
      <c r="D259" s="305" t="s">
        <v>420</v>
      </c>
      <c r="E259" s="306"/>
      <c r="F259" s="307"/>
    </row>
    <row r="260" spans="1:6" ht="20.25" customHeight="1" x14ac:dyDescent="0.15">
      <c r="A260" s="165" t="s">
        <v>134</v>
      </c>
      <c r="B260" s="308" t="s">
        <v>287</v>
      </c>
      <c r="C260" s="309"/>
      <c r="D260" s="310"/>
      <c r="E260" s="310"/>
      <c r="F260" s="311"/>
    </row>
    <row r="261" spans="1:6" ht="20.25" customHeight="1" x14ac:dyDescent="0.15">
      <c r="A261" s="165" t="s">
        <v>38</v>
      </c>
      <c r="B261" s="312" t="s">
        <v>131</v>
      </c>
      <c r="C261" s="310"/>
      <c r="D261" s="310"/>
      <c r="E261" s="310"/>
      <c r="F261" s="311"/>
    </row>
    <row r="262" spans="1:6" ht="20.25" customHeight="1" thickBot="1" x14ac:dyDescent="0.2">
      <c r="A262" s="166" t="s">
        <v>33</v>
      </c>
      <c r="B262" s="313"/>
      <c r="C262" s="313"/>
      <c r="D262" s="313"/>
      <c r="E262" s="313"/>
      <c r="F262" s="314"/>
    </row>
    <row r="263" spans="1:6" ht="20.25" customHeight="1" thickTop="1" x14ac:dyDescent="0.15">
      <c r="A263" s="164" t="s">
        <v>26</v>
      </c>
      <c r="B263" s="315" t="s">
        <v>634</v>
      </c>
      <c r="C263" s="316"/>
      <c r="D263" s="316"/>
      <c r="E263" s="316"/>
      <c r="F263" s="317"/>
    </row>
    <row r="264" spans="1:6" ht="20.25" customHeight="1" x14ac:dyDescent="0.15">
      <c r="A264" s="318" t="s">
        <v>34</v>
      </c>
      <c r="B264" s="367" t="s">
        <v>27</v>
      </c>
      <c r="C264" s="371" t="s">
        <v>74</v>
      </c>
      <c r="D264" s="278" t="s">
        <v>35</v>
      </c>
      <c r="E264" s="278" t="s">
        <v>28</v>
      </c>
      <c r="F264" s="279" t="s">
        <v>88</v>
      </c>
    </row>
    <row r="265" spans="1:6" ht="20.25" customHeight="1" x14ac:dyDescent="0.15">
      <c r="A265" s="319"/>
      <c r="B265" s="367"/>
      <c r="C265" s="372"/>
      <c r="D265" s="278" t="s">
        <v>36</v>
      </c>
      <c r="E265" s="278" t="s">
        <v>29</v>
      </c>
      <c r="F265" s="279" t="s">
        <v>37</v>
      </c>
    </row>
    <row r="266" spans="1:6" ht="20.25" customHeight="1" x14ac:dyDescent="0.15">
      <c r="A266" s="319"/>
      <c r="B266" s="368" t="s">
        <v>355</v>
      </c>
      <c r="C266" s="373" t="s">
        <v>422</v>
      </c>
      <c r="D266" s="321"/>
      <c r="E266" s="321">
        <v>6954000</v>
      </c>
      <c r="F266" s="323"/>
    </row>
    <row r="267" spans="1:6" ht="20.25" customHeight="1" x14ac:dyDescent="0.15">
      <c r="A267" s="320"/>
      <c r="B267" s="368"/>
      <c r="C267" s="374"/>
      <c r="D267" s="322"/>
      <c r="E267" s="322"/>
      <c r="F267" s="323"/>
    </row>
    <row r="268" spans="1:6" ht="20.25" customHeight="1" x14ac:dyDescent="0.15">
      <c r="A268" s="301" t="s">
        <v>30</v>
      </c>
      <c r="B268" s="369" t="s">
        <v>31</v>
      </c>
      <c r="C268" s="375" t="s">
        <v>251</v>
      </c>
      <c r="D268" s="303" t="s">
        <v>32</v>
      </c>
      <c r="E268" s="303"/>
      <c r="F268" s="304"/>
    </row>
    <row r="269" spans="1:6" ht="20.25" customHeight="1" x14ac:dyDescent="0.15">
      <c r="A269" s="302"/>
      <c r="B269" s="228" t="s">
        <v>419</v>
      </c>
      <c r="C269" s="7" t="s">
        <v>473</v>
      </c>
      <c r="D269" s="305" t="s">
        <v>420</v>
      </c>
      <c r="E269" s="306"/>
      <c r="F269" s="307"/>
    </row>
    <row r="270" spans="1:6" ht="20.25" customHeight="1" x14ac:dyDescent="0.15">
      <c r="A270" s="165" t="s">
        <v>134</v>
      </c>
      <c r="B270" s="308" t="s">
        <v>287</v>
      </c>
      <c r="C270" s="309"/>
      <c r="D270" s="310"/>
      <c r="E270" s="310"/>
      <c r="F270" s="311"/>
    </row>
    <row r="271" spans="1:6" ht="20.25" customHeight="1" x14ac:dyDescent="0.15">
      <c r="A271" s="165" t="s">
        <v>38</v>
      </c>
      <c r="B271" s="312" t="s">
        <v>131</v>
      </c>
      <c r="C271" s="310"/>
      <c r="D271" s="310"/>
      <c r="E271" s="310"/>
      <c r="F271" s="311"/>
    </row>
    <row r="272" spans="1:6" ht="20.25" customHeight="1" thickBot="1" x14ac:dyDescent="0.2">
      <c r="A272" s="166" t="s">
        <v>33</v>
      </c>
      <c r="B272" s="313"/>
      <c r="C272" s="313"/>
      <c r="D272" s="313"/>
      <c r="E272" s="313"/>
      <c r="F272" s="314"/>
    </row>
    <row r="273" spans="1:6" ht="20.25" customHeight="1" thickTop="1" x14ac:dyDescent="0.15">
      <c r="A273" s="164" t="s">
        <v>26</v>
      </c>
      <c r="B273" s="315" t="s">
        <v>314</v>
      </c>
      <c r="C273" s="316"/>
      <c r="D273" s="316"/>
      <c r="E273" s="316"/>
      <c r="F273" s="317"/>
    </row>
    <row r="274" spans="1:6" ht="20.25" customHeight="1" x14ac:dyDescent="0.15">
      <c r="A274" s="318" t="s">
        <v>34</v>
      </c>
      <c r="B274" s="367" t="s">
        <v>27</v>
      </c>
      <c r="C274" s="371" t="s">
        <v>625</v>
      </c>
      <c r="D274" s="278" t="s">
        <v>35</v>
      </c>
      <c r="E274" s="278" t="s">
        <v>28</v>
      </c>
      <c r="F274" s="279" t="s">
        <v>88</v>
      </c>
    </row>
    <row r="275" spans="1:6" ht="20.25" customHeight="1" x14ac:dyDescent="0.15">
      <c r="A275" s="319"/>
      <c r="B275" s="367"/>
      <c r="C275" s="372"/>
      <c r="D275" s="278" t="s">
        <v>36</v>
      </c>
      <c r="E275" s="278" t="s">
        <v>29</v>
      </c>
      <c r="F275" s="279" t="s">
        <v>37</v>
      </c>
    </row>
    <row r="276" spans="1:6" ht="20.25" customHeight="1" x14ac:dyDescent="0.15">
      <c r="A276" s="319"/>
      <c r="B276" s="368" t="s">
        <v>355</v>
      </c>
      <c r="C276" s="373" t="s">
        <v>422</v>
      </c>
      <c r="D276" s="321"/>
      <c r="E276" s="321">
        <v>2719200</v>
      </c>
      <c r="F276" s="323"/>
    </row>
    <row r="277" spans="1:6" ht="20.25" customHeight="1" x14ac:dyDescent="0.15">
      <c r="A277" s="320"/>
      <c r="B277" s="368"/>
      <c r="C277" s="374"/>
      <c r="D277" s="322"/>
      <c r="E277" s="322"/>
      <c r="F277" s="323"/>
    </row>
    <row r="278" spans="1:6" ht="20.25" customHeight="1" x14ac:dyDescent="0.15">
      <c r="A278" s="301" t="s">
        <v>30</v>
      </c>
      <c r="B278" s="369" t="s">
        <v>31</v>
      </c>
      <c r="C278" s="375" t="s">
        <v>251</v>
      </c>
      <c r="D278" s="303" t="s">
        <v>32</v>
      </c>
      <c r="E278" s="303"/>
      <c r="F278" s="304"/>
    </row>
    <row r="279" spans="1:6" ht="20.25" customHeight="1" x14ac:dyDescent="0.15">
      <c r="A279" s="302"/>
      <c r="B279" s="228" t="s">
        <v>419</v>
      </c>
      <c r="C279" s="7" t="s">
        <v>473</v>
      </c>
      <c r="D279" s="305" t="s">
        <v>420</v>
      </c>
      <c r="E279" s="306"/>
      <c r="F279" s="307"/>
    </row>
    <row r="280" spans="1:6" ht="20.25" customHeight="1" x14ac:dyDescent="0.15">
      <c r="A280" s="165" t="s">
        <v>134</v>
      </c>
      <c r="B280" s="308" t="s">
        <v>287</v>
      </c>
      <c r="C280" s="309"/>
      <c r="D280" s="310"/>
      <c r="E280" s="310"/>
      <c r="F280" s="311"/>
    </row>
    <row r="281" spans="1:6" ht="20.25" customHeight="1" x14ac:dyDescent="0.15">
      <c r="A281" s="165" t="s">
        <v>38</v>
      </c>
      <c r="B281" s="312" t="s">
        <v>131</v>
      </c>
      <c r="C281" s="310"/>
      <c r="D281" s="310"/>
      <c r="E281" s="310"/>
      <c r="F281" s="311"/>
    </row>
    <row r="282" spans="1:6" ht="20.25" customHeight="1" thickBot="1" x14ac:dyDescent="0.2">
      <c r="A282" s="166" t="s">
        <v>33</v>
      </c>
      <c r="B282" s="313"/>
      <c r="C282" s="313"/>
      <c r="D282" s="313"/>
      <c r="E282" s="313"/>
      <c r="F282" s="314"/>
    </row>
    <row r="283" spans="1:6" ht="20.25" customHeight="1" thickTop="1" x14ac:dyDescent="0.15">
      <c r="A283" s="164" t="s">
        <v>26</v>
      </c>
      <c r="B283" s="315" t="s">
        <v>315</v>
      </c>
      <c r="C283" s="316"/>
      <c r="D283" s="316"/>
      <c r="E283" s="316"/>
      <c r="F283" s="317"/>
    </row>
    <row r="284" spans="1:6" ht="20.25" customHeight="1" x14ac:dyDescent="0.15">
      <c r="A284" s="318" t="s">
        <v>34</v>
      </c>
      <c r="B284" s="367" t="s">
        <v>27</v>
      </c>
      <c r="C284" s="371" t="s">
        <v>74</v>
      </c>
      <c r="D284" s="278" t="s">
        <v>35</v>
      </c>
      <c r="E284" s="278" t="s">
        <v>28</v>
      </c>
      <c r="F284" s="279" t="s">
        <v>88</v>
      </c>
    </row>
    <row r="285" spans="1:6" ht="20.25" customHeight="1" x14ac:dyDescent="0.15">
      <c r="A285" s="319"/>
      <c r="B285" s="367"/>
      <c r="C285" s="372"/>
      <c r="D285" s="278" t="s">
        <v>36</v>
      </c>
      <c r="E285" s="278" t="s">
        <v>29</v>
      </c>
      <c r="F285" s="279" t="s">
        <v>37</v>
      </c>
    </row>
    <row r="286" spans="1:6" ht="20.25" customHeight="1" x14ac:dyDescent="0.15">
      <c r="A286" s="319"/>
      <c r="B286" s="368" t="s">
        <v>355</v>
      </c>
      <c r="C286" s="373" t="s">
        <v>476</v>
      </c>
      <c r="D286" s="321"/>
      <c r="E286" s="321">
        <v>7601880</v>
      </c>
      <c r="F286" s="323"/>
    </row>
    <row r="287" spans="1:6" ht="20.25" customHeight="1" x14ac:dyDescent="0.15">
      <c r="A287" s="320"/>
      <c r="B287" s="368"/>
      <c r="C287" s="374"/>
      <c r="D287" s="322"/>
      <c r="E287" s="322"/>
      <c r="F287" s="323"/>
    </row>
    <row r="288" spans="1:6" ht="20.25" customHeight="1" x14ac:dyDescent="0.15">
      <c r="A288" s="301" t="s">
        <v>30</v>
      </c>
      <c r="B288" s="369" t="s">
        <v>31</v>
      </c>
      <c r="C288" s="375" t="s">
        <v>251</v>
      </c>
      <c r="D288" s="303" t="s">
        <v>32</v>
      </c>
      <c r="E288" s="303"/>
      <c r="F288" s="304"/>
    </row>
    <row r="289" spans="1:6" ht="20.25" customHeight="1" x14ac:dyDescent="0.15">
      <c r="A289" s="302"/>
      <c r="B289" s="228" t="s">
        <v>419</v>
      </c>
      <c r="C289" s="7" t="s">
        <v>473</v>
      </c>
      <c r="D289" s="305" t="s">
        <v>420</v>
      </c>
      <c r="E289" s="306"/>
      <c r="F289" s="307"/>
    </row>
    <row r="290" spans="1:6" ht="20.25" customHeight="1" x14ac:dyDescent="0.15">
      <c r="A290" s="165" t="s">
        <v>623</v>
      </c>
      <c r="B290" s="308" t="s">
        <v>287</v>
      </c>
      <c r="C290" s="309"/>
      <c r="D290" s="310"/>
      <c r="E290" s="310"/>
      <c r="F290" s="311"/>
    </row>
    <row r="291" spans="1:6" ht="20.25" customHeight="1" x14ac:dyDescent="0.15">
      <c r="A291" s="165" t="s">
        <v>38</v>
      </c>
      <c r="B291" s="312" t="s">
        <v>131</v>
      </c>
      <c r="C291" s="310"/>
      <c r="D291" s="310"/>
      <c r="E291" s="310"/>
      <c r="F291" s="311"/>
    </row>
    <row r="292" spans="1:6" ht="20.25" customHeight="1" thickBot="1" x14ac:dyDescent="0.2">
      <c r="A292" s="166" t="s">
        <v>33</v>
      </c>
      <c r="B292" s="313"/>
      <c r="C292" s="313"/>
      <c r="D292" s="313"/>
      <c r="E292" s="313"/>
      <c r="F292" s="314"/>
    </row>
    <row r="293" spans="1:6" ht="20.25" customHeight="1" thickTop="1" x14ac:dyDescent="0.15">
      <c r="A293" s="164" t="s">
        <v>26</v>
      </c>
      <c r="B293" s="315" t="s">
        <v>316</v>
      </c>
      <c r="C293" s="316"/>
      <c r="D293" s="316"/>
      <c r="E293" s="316"/>
      <c r="F293" s="317"/>
    </row>
    <row r="294" spans="1:6" ht="20.25" customHeight="1" x14ac:dyDescent="0.15">
      <c r="A294" s="318" t="s">
        <v>34</v>
      </c>
      <c r="B294" s="367" t="s">
        <v>27</v>
      </c>
      <c r="C294" s="371" t="s">
        <v>74</v>
      </c>
      <c r="D294" s="278" t="s">
        <v>35</v>
      </c>
      <c r="E294" s="278" t="s">
        <v>28</v>
      </c>
      <c r="F294" s="279" t="s">
        <v>88</v>
      </c>
    </row>
    <row r="295" spans="1:6" ht="20.25" customHeight="1" x14ac:dyDescent="0.15">
      <c r="A295" s="319"/>
      <c r="B295" s="367"/>
      <c r="C295" s="372"/>
      <c r="D295" s="278" t="s">
        <v>36</v>
      </c>
      <c r="E295" s="278" t="s">
        <v>29</v>
      </c>
      <c r="F295" s="279" t="s">
        <v>37</v>
      </c>
    </row>
    <row r="296" spans="1:6" ht="20.25" customHeight="1" x14ac:dyDescent="0.15">
      <c r="A296" s="319"/>
      <c r="B296" s="368" t="s">
        <v>478</v>
      </c>
      <c r="C296" s="373" t="s">
        <v>476</v>
      </c>
      <c r="D296" s="321"/>
      <c r="E296" s="321">
        <v>3600000</v>
      </c>
      <c r="F296" s="323"/>
    </row>
    <row r="297" spans="1:6" ht="20.25" customHeight="1" x14ac:dyDescent="0.15">
      <c r="A297" s="320"/>
      <c r="B297" s="368"/>
      <c r="C297" s="374"/>
      <c r="D297" s="322"/>
      <c r="E297" s="322"/>
      <c r="F297" s="323"/>
    </row>
    <row r="298" spans="1:6" ht="20.25" customHeight="1" x14ac:dyDescent="0.15">
      <c r="A298" s="301" t="s">
        <v>30</v>
      </c>
      <c r="B298" s="369" t="s">
        <v>31</v>
      </c>
      <c r="C298" s="375" t="s">
        <v>251</v>
      </c>
      <c r="D298" s="303" t="s">
        <v>32</v>
      </c>
      <c r="E298" s="303"/>
      <c r="F298" s="304"/>
    </row>
    <row r="299" spans="1:6" ht="20.25" customHeight="1" x14ac:dyDescent="0.15">
      <c r="A299" s="302"/>
      <c r="B299" s="228" t="s">
        <v>635</v>
      </c>
      <c r="C299" s="7" t="s">
        <v>475</v>
      </c>
      <c r="D299" s="305" t="s">
        <v>474</v>
      </c>
      <c r="E299" s="306"/>
      <c r="F299" s="307"/>
    </row>
    <row r="300" spans="1:6" ht="20.25" customHeight="1" x14ac:dyDescent="0.15">
      <c r="A300" s="165" t="s">
        <v>134</v>
      </c>
      <c r="B300" s="308" t="s">
        <v>287</v>
      </c>
      <c r="C300" s="309"/>
      <c r="D300" s="310"/>
      <c r="E300" s="310"/>
      <c r="F300" s="311"/>
    </row>
    <row r="301" spans="1:6" ht="20.25" customHeight="1" x14ac:dyDescent="0.15">
      <c r="A301" s="165" t="s">
        <v>38</v>
      </c>
      <c r="B301" s="312" t="s">
        <v>131</v>
      </c>
      <c r="C301" s="310"/>
      <c r="D301" s="310"/>
      <c r="E301" s="310"/>
      <c r="F301" s="311"/>
    </row>
    <row r="302" spans="1:6" ht="20.25" customHeight="1" thickBot="1" x14ac:dyDescent="0.2">
      <c r="A302" s="166" t="s">
        <v>33</v>
      </c>
      <c r="B302" s="313"/>
      <c r="C302" s="313"/>
      <c r="D302" s="313"/>
      <c r="E302" s="313"/>
      <c r="F302" s="314"/>
    </row>
    <row r="303" spans="1:6" ht="20.25" customHeight="1" thickTop="1" x14ac:dyDescent="0.15">
      <c r="A303" s="164" t="s">
        <v>26</v>
      </c>
      <c r="B303" s="315" t="s">
        <v>317</v>
      </c>
      <c r="C303" s="316"/>
      <c r="D303" s="316"/>
      <c r="E303" s="316"/>
      <c r="F303" s="317"/>
    </row>
    <row r="304" spans="1:6" ht="20.25" customHeight="1" x14ac:dyDescent="0.15">
      <c r="A304" s="318" t="s">
        <v>34</v>
      </c>
      <c r="B304" s="367" t="s">
        <v>27</v>
      </c>
      <c r="C304" s="371" t="s">
        <v>74</v>
      </c>
      <c r="D304" s="278" t="s">
        <v>35</v>
      </c>
      <c r="E304" s="278" t="s">
        <v>28</v>
      </c>
      <c r="F304" s="279" t="s">
        <v>88</v>
      </c>
    </row>
    <row r="305" spans="1:6" ht="20.25" customHeight="1" x14ac:dyDescent="0.15">
      <c r="A305" s="319"/>
      <c r="B305" s="367"/>
      <c r="C305" s="372"/>
      <c r="D305" s="278" t="s">
        <v>36</v>
      </c>
      <c r="E305" s="278" t="s">
        <v>29</v>
      </c>
      <c r="F305" s="279" t="s">
        <v>37</v>
      </c>
    </row>
    <row r="306" spans="1:6" ht="20.25" customHeight="1" x14ac:dyDescent="0.15">
      <c r="A306" s="319"/>
      <c r="B306" s="368" t="s">
        <v>479</v>
      </c>
      <c r="C306" s="373" t="s">
        <v>476</v>
      </c>
      <c r="D306" s="321"/>
      <c r="E306" s="321">
        <v>3960000</v>
      </c>
      <c r="F306" s="323"/>
    </row>
    <row r="307" spans="1:6" ht="20.25" customHeight="1" x14ac:dyDescent="0.15">
      <c r="A307" s="320"/>
      <c r="B307" s="368"/>
      <c r="C307" s="374"/>
      <c r="D307" s="322"/>
      <c r="E307" s="322"/>
      <c r="F307" s="323"/>
    </row>
    <row r="308" spans="1:6" ht="20.25" customHeight="1" x14ac:dyDescent="0.15">
      <c r="A308" s="301" t="s">
        <v>30</v>
      </c>
      <c r="B308" s="369" t="s">
        <v>31</v>
      </c>
      <c r="C308" s="375" t="s">
        <v>251</v>
      </c>
      <c r="D308" s="303" t="s">
        <v>32</v>
      </c>
      <c r="E308" s="303"/>
      <c r="F308" s="304"/>
    </row>
    <row r="309" spans="1:6" ht="20.25" customHeight="1" x14ac:dyDescent="0.15">
      <c r="A309" s="302"/>
      <c r="B309" s="228" t="s">
        <v>636</v>
      </c>
      <c r="C309" s="7" t="s">
        <v>480</v>
      </c>
      <c r="D309" s="305" t="s">
        <v>481</v>
      </c>
      <c r="E309" s="306"/>
      <c r="F309" s="307"/>
    </row>
    <row r="310" spans="1:6" ht="20.25" customHeight="1" x14ac:dyDescent="0.15">
      <c r="A310" s="165" t="s">
        <v>134</v>
      </c>
      <c r="B310" s="308" t="s">
        <v>287</v>
      </c>
      <c r="C310" s="309"/>
      <c r="D310" s="310"/>
      <c r="E310" s="310"/>
      <c r="F310" s="311"/>
    </row>
    <row r="311" spans="1:6" ht="20.25" customHeight="1" x14ac:dyDescent="0.15">
      <c r="A311" s="165" t="s">
        <v>38</v>
      </c>
      <c r="B311" s="312" t="s">
        <v>131</v>
      </c>
      <c r="C311" s="310"/>
      <c r="D311" s="310"/>
      <c r="E311" s="310"/>
      <c r="F311" s="311"/>
    </row>
    <row r="312" spans="1:6" ht="20.25" customHeight="1" thickBot="1" x14ac:dyDescent="0.2">
      <c r="A312" s="166" t="s">
        <v>33</v>
      </c>
      <c r="B312" s="313"/>
      <c r="C312" s="313"/>
      <c r="D312" s="313"/>
      <c r="E312" s="313"/>
      <c r="F312" s="314"/>
    </row>
    <row r="313" spans="1:6" ht="20.25" customHeight="1" thickTop="1" x14ac:dyDescent="0.15">
      <c r="A313" s="164" t="s">
        <v>26</v>
      </c>
      <c r="B313" s="315" t="s">
        <v>318</v>
      </c>
      <c r="C313" s="316"/>
      <c r="D313" s="316"/>
      <c r="E313" s="316"/>
      <c r="F313" s="317"/>
    </row>
    <row r="314" spans="1:6" ht="20.25" customHeight="1" x14ac:dyDescent="0.15">
      <c r="A314" s="318" t="s">
        <v>34</v>
      </c>
      <c r="B314" s="367" t="s">
        <v>27</v>
      </c>
      <c r="C314" s="371" t="s">
        <v>74</v>
      </c>
      <c r="D314" s="278" t="s">
        <v>35</v>
      </c>
      <c r="E314" s="278" t="s">
        <v>28</v>
      </c>
      <c r="F314" s="279" t="s">
        <v>88</v>
      </c>
    </row>
    <row r="315" spans="1:6" ht="20.25" customHeight="1" x14ac:dyDescent="0.15">
      <c r="A315" s="319"/>
      <c r="B315" s="367"/>
      <c r="C315" s="372"/>
      <c r="D315" s="278" t="s">
        <v>36</v>
      </c>
      <c r="E315" s="278" t="s">
        <v>29</v>
      </c>
      <c r="F315" s="279" t="s">
        <v>37</v>
      </c>
    </row>
    <row r="316" spans="1:6" ht="20.25" customHeight="1" x14ac:dyDescent="0.15">
      <c r="A316" s="319"/>
      <c r="B316" s="368" t="s">
        <v>637</v>
      </c>
      <c r="C316" s="373" t="s">
        <v>476</v>
      </c>
      <c r="D316" s="321"/>
      <c r="E316" s="321">
        <v>5280000</v>
      </c>
      <c r="F316" s="323"/>
    </row>
    <row r="317" spans="1:6" ht="20.25" customHeight="1" x14ac:dyDescent="0.15">
      <c r="A317" s="320"/>
      <c r="B317" s="368"/>
      <c r="C317" s="374"/>
      <c r="D317" s="322"/>
      <c r="E317" s="322"/>
      <c r="F317" s="323"/>
    </row>
    <row r="318" spans="1:6" ht="20.25" customHeight="1" x14ac:dyDescent="0.15">
      <c r="A318" s="301" t="s">
        <v>30</v>
      </c>
      <c r="B318" s="369" t="s">
        <v>31</v>
      </c>
      <c r="C318" s="375" t="s">
        <v>251</v>
      </c>
      <c r="D318" s="303" t="s">
        <v>32</v>
      </c>
      <c r="E318" s="303"/>
      <c r="F318" s="304"/>
    </row>
    <row r="319" spans="1:6" ht="20.25" customHeight="1" x14ac:dyDescent="0.15">
      <c r="A319" s="302"/>
      <c r="B319" s="228" t="s">
        <v>638</v>
      </c>
      <c r="C319" s="7" t="s">
        <v>482</v>
      </c>
      <c r="D319" s="305" t="s">
        <v>483</v>
      </c>
      <c r="E319" s="306"/>
      <c r="F319" s="307"/>
    </row>
    <row r="320" spans="1:6" ht="20.25" customHeight="1" x14ac:dyDescent="0.15">
      <c r="A320" s="165" t="s">
        <v>134</v>
      </c>
      <c r="B320" s="308" t="s">
        <v>287</v>
      </c>
      <c r="C320" s="309"/>
      <c r="D320" s="310"/>
      <c r="E320" s="310"/>
      <c r="F320" s="311"/>
    </row>
    <row r="321" spans="1:6" ht="20.25" customHeight="1" x14ac:dyDescent="0.15">
      <c r="A321" s="165" t="s">
        <v>38</v>
      </c>
      <c r="B321" s="312" t="s">
        <v>131</v>
      </c>
      <c r="C321" s="310"/>
      <c r="D321" s="310"/>
      <c r="E321" s="310"/>
      <c r="F321" s="311"/>
    </row>
    <row r="322" spans="1:6" ht="20.25" customHeight="1" thickBot="1" x14ac:dyDescent="0.2">
      <c r="A322" s="166" t="s">
        <v>33</v>
      </c>
      <c r="B322" s="313"/>
      <c r="C322" s="313"/>
      <c r="D322" s="313"/>
      <c r="E322" s="313"/>
      <c r="F322" s="314"/>
    </row>
    <row r="323" spans="1:6" ht="20.25" customHeight="1" thickTop="1" x14ac:dyDescent="0.15">
      <c r="A323" s="164" t="s">
        <v>26</v>
      </c>
      <c r="B323" s="315" t="s">
        <v>319</v>
      </c>
      <c r="C323" s="316"/>
      <c r="D323" s="316"/>
      <c r="E323" s="316"/>
      <c r="F323" s="317"/>
    </row>
    <row r="324" spans="1:6" ht="20.25" customHeight="1" x14ac:dyDescent="0.15">
      <c r="A324" s="318" t="s">
        <v>34</v>
      </c>
      <c r="B324" s="367" t="s">
        <v>27</v>
      </c>
      <c r="C324" s="371" t="s">
        <v>74</v>
      </c>
      <c r="D324" s="278" t="s">
        <v>35</v>
      </c>
      <c r="E324" s="278" t="s">
        <v>28</v>
      </c>
      <c r="F324" s="279" t="s">
        <v>88</v>
      </c>
    </row>
    <row r="325" spans="1:6" ht="20.25" customHeight="1" x14ac:dyDescent="0.15">
      <c r="A325" s="319"/>
      <c r="B325" s="367"/>
      <c r="C325" s="372"/>
      <c r="D325" s="278" t="s">
        <v>36</v>
      </c>
      <c r="E325" s="278" t="s">
        <v>29</v>
      </c>
      <c r="F325" s="279" t="s">
        <v>37</v>
      </c>
    </row>
    <row r="326" spans="1:6" ht="20.25" customHeight="1" x14ac:dyDescent="0.15">
      <c r="A326" s="319"/>
      <c r="B326" s="368" t="s">
        <v>484</v>
      </c>
      <c r="C326" s="373" t="s">
        <v>477</v>
      </c>
      <c r="D326" s="321"/>
      <c r="E326" s="321">
        <v>6840000</v>
      </c>
      <c r="F326" s="323"/>
    </row>
    <row r="327" spans="1:6" ht="20.25" customHeight="1" x14ac:dyDescent="0.15">
      <c r="A327" s="320"/>
      <c r="B327" s="368"/>
      <c r="C327" s="374"/>
      <c r="D327" s="322"/>
      <c r="E327" s="322"/>
      <c r="F327" s="323"/>
    </row>
    <row r="328" spans="1:6" ht="20.25" customHeight="1" x14ac:dyDescent="0.15">
      <c r="A328" s="301" t="s">
        <v>30</v>
      </c>
      <c r="B328" s="369" t="s">
        <v>31</v>
      </c>
      <c r="C328" s="375" t="s">
        <v>251</v>
      </c>
      <c r="D328" s="303" t="s">
        <v>32</v>
      </c>
      <c r="E328" s="303"/>
      <c r="F328" s="304"/>
    </row>
    <row r="329" spans="1:6" ht="20.25" customHeight="1" x14ac:dyDescent="0.15">
      <c r="A329" s="302"/>
      <c r="B329" s="228" t="s">
        <v>485</v>
      </c>
      <c r="C329" s="7" t="s">
        <v>486</v>
      </c>
      <c r="D329" s="305" t="s">
        <v>487</v>
      </c>
      <c r="E329" s="306"/>
      <c r="F329" s="307"/>
    </row>
    <row r="330" spans="1:6" ht="20.25" customHeight="1" x14ac:dyDescent="0.15">
      <c r="A330" s="165" t="s">
        <v>134</v>
      </c>
      <c r="B330" s="308" t="s">
        <v>287</v>
      </c>
      <c r="C330" s="309"/>
      <c r="D330" s="310"/>
      <c r="E330" s="310"/>
      <c r="F330" s="311"/>
    </row>
    <row r="331" spans="1:6" ht="20.25" customHeight="1" x14ac:dyDescent="0.15">
      <c r="A331" s="165" t="s">
        <v>38</v>
      </c>
      <c r="B331" s="312" t="s">
        <v>131</v>
      </c>
      <c r="C331" s="310"/>
      <c r="D331" s="310"/>
      <c r="E331" s="310"/>
      <c r="F331" s="311"/>
    </row>
    <row r="332" spans="1:6" ht="20.25" customHeight="1" thickBot="1" x14ac:dyDescent="0.2">
      <c r="A332" s="166" t="s">
        <v>33</v>
      </c>
      <c r="B332" s="313"/>
      <c r="C332" s="313"/>
      <c r="D332" s="313"/>
      <c r="E332" s="313"/>
      <c r="F332" s="314"/>
    </row>
    <row r="333" spans="1:6" ht="20.25" customHeight="1" thickTop="1" x14ac:dyDescent="0.15">
      <c r="A333" s="164" t="s">
        <v>26</v>
      </c>
      <c r="B333" s="315" t="s">
        <v>320</v>
      </c>
      <c r="C333" s="316"/>
      <c r="D333" s="316"/>
      <c r="E333" s="316"/>
      <c r="F333" s="317"/>
    </row>
    <row r="334" spans="1:6" ht="20.25" customHeight="1" x14ac:dyDescent="0.15">
      <c r="A334" s="318" t="s">
        <v>34</v>
      </c>
      <c r="B334" s="367" t="s">
        <v>27</v>
      </c>
      <c r="C334" s="371" t="s">
        <v>74</v>
      </c>
      <c r="D334" s="278" t="s">
        <v>35</v>
      </c>
      <c r="E334" s="278" t="s">
        <v>28</v>
      </c>
      <c r="F334" s="279" t="s">
        <v>88</v>
      </c>
    </row>
    <row r="335" spans="1:6" ht="20.25" customHeight="1" x14ac:dyDescent="0.15">
      <c r="A335" s="319"/>
      <c r="B335" s="367"/>
      <c r="C335" s="372"/>
      <c r="D335" s="278" t="s">
        <v>36</v>
      </c>
      <c r="E335" s="278" t="s">
        <v>29</v>
      </c>
      <c r="F335" s="279" t="s">
        <v>37</v>
      </c>
    </row>
    <row r="336" spans="1:6" ht="20.25" customHeight="1" x14ac:dyDescent="0.15">
      <c r="A336" s="319"/>
      <c r="B336" s="368" t="s">
        <v>484</v>
      </c>
      <c r="C336" s="373" t="s">
        <v>476</v>
      </c>
      <c r="D336" s="321"/>
      <c r="E336" s="321">
        <v>4800000</v>
      </c>
      <c r="F336" s="323"/>
    </row>
    <row r="337" spans="1:6" ht="20.25" customHeight="1" x14ac:dyDescent="0.15">
      <c r="A337" s="320"/>
      <c r="B337" s="368"/>
      <c r="C337" s="374"/>
      <c r="D337" s="322"/>
      <c r="E337" s="322"/>
      <c r="F337" s="323"/>
    </row>
    <row r="338" spans="1:6" ht="20.25" customHeight="1" x14ac:dyDescent="0.15">
      <c r="A338" s="301" t="s">
        <v>30</v>
      </c>
      <c r="B338" s="369" t="s">
        <v>31</v>
      </c>
      <c r="C338" s="375" t="s">
        <v>621</v>
      </c>
      <c r="D338" s="303" t="s">
        <v>32</v>
      </c>
      <c r="E338" s="303"/>
      <c r="F338" s="304"/>
    </row>
    <row r="339" spans="1:6" ht="20.25" customHeight="1" x14ac:dyDescent="0.15">
      <c r="A339" s="302"/>
      <c r="B339" s="228" t="s">
        <v>488</v>
      </c>
      <c r="C339" s="7" t="s">
        <v>639</v>
      </c>
      <c r="D339" s="305" t="s">
        <v>640</v>
      </c>
      <c r="E339" s="306"/>
      <c r="F339" s="307"/>
    </row>
    <row r="340" spans="1:6" ht="20.25" customHeight="1" x14ac:dyDescent="0.15">
      <c r="A340" s="165" t="s">
        <v>134</v>
      </c>
      <c r="B340" s="308" t="s">
        <v>287</v>
      </c>
      <c r="C340" s="309"/>
      <c r="D340" s="310"/>
      <c r="E340" s="310"/>
      <c r="F340" s="311"/>
    </row>
    <row r="341" spans="1:6" ht="20.25" customHeight="1" x14ac:dyDescent="0.15">
      <c r="A341" s="165" t="s">
        <v>38</v>
      </c>
      <c r="B341" s="312" t="s">
        <v>131</v>
      </c>
      <c r="C341" s="310"/>
      <c r="D341" s="310"/>
      <c r="E341" s="310"/>
      <c r="F341" s="311"/>
    </row>
    <row r="342" spans="1:6" ht="20.25" customHeight="1" thickBot="1" x14ac:dyDescent="0.2">
      <c r="A342" s="166" t="s">
        <v>33</v>
      </c>
      <c r="B342" s="313"/>
      <c r="C342" s="313"/>
      <c r="D342" s="313"/>
      <c r="E342" s="313"/>
      <c r="F342" s="314"/>
    </row>
    <row r="343" spans="1:6" ht="20.25" customHeight="1" thickTop="1" x14ac:dyDescent="0.15"/>
  </sheetData>
  <mergeCells count="510">
    <mergeCell ref="A338:A339"/>
    <mergeCell ref="D338:F338"/>
    <mergeCell ref="D339:F339"/>
    <mergeCell ref="B340:F340"/>
    <mergeCell ref="B341:F341"/>
    <mergeCell ref="B342:F342"/>
    <mergeCell ref="A328:A329"/>
    <mergeCell ref="D328:F328"/>
    <mergeCell ref="D329:F329"/>
    <mergeCell ref="B330:F330"/>
    <mergeCell ref="B331:F331"/>
    <mergeCell ref="B332:F332"/>
    <mergeCell ref="B333:F333"/>
    <mergeCell ref="A334:A337"/>
    <mergeCell ref="B334:B335"/>
    <mergeCell ref="C334:C335"/>
    <mergeCell ref="B336:B337"/>
    <mergeCell ref="C336:C337"/>
    <mergeCell ref="D336:D337"/>
    <mergeCell ref="E336:E337"/>
    <mergeCell ref="F336:F337"/>
    <mergeCell ref="A318:A319"/>
    <mergeCell ref="D318:F318"/>
    <mergeCell ref="D319:F319"/>
    <mergeCell ref="B320:F320"/>
    <mergeCell ref="B321:F321"/>
    <mergeCell ref="B322:F322"/>
    <mergeCell ref="B323:F323"/>
    <mergeCell ref="A324:A327"/>
    <mergeCell ref="B324:B325"/>
    <mergeCell ref="C324:C325"/>
    <mergeCell ref="B326:B327"/>
    <mergeCell ref="C326:C327"/>
    <mergeCell ref="D326:D327"/>
    <mergeCell ref="E326:E327"/>
    <mergeCell ref="F326:F327"/>
    <mergeCell ref="A308:A309"/>
    <mergeCell ref="D308:F308"/>
    <mergeCell ref="D309:F309"/>
    <mergeCell ref="B310:F310"/>
    <mergeCell ref="B311:F311"/>
    <mergeCell ref="B312:F312"/>
    <mergeCell ref="B313:F313"/>
    <mergeCell ref="A314:A317"/>
    <mergeCell ref="B314:B315"/>
    <mergeCell ref="C314:C315"/>
    <mergeCell ref="B316:B317"/>
    <mergeCell ref="C316:C317"/>
    <mergeCell ref="D316:D317"/>
    <mergeCell ref="E316:E317"/>
    <mergeCell ref="F316:F317"/>
    <mergeCell ref="B300:F300"/>
    <mergeCell ref="B301:F301"/>
    <mergeCell ref="A304:A307"/>
    <mergeCell ref="B304:B305"/>
    <mergeCell ref="C304:C305"/>
    <mergeCell ref="B306:B307"/>
    <mergeCell ref="C306:C307"/>
    <mergeCell ref="D306:D307"/>
    <mergeCell ref="E306:E307"/>
    <mergeCell ref="F306:F307"/>
    <mergeCell ref="B291:F291"/>
    <mergeCell ref="A294:A297"/>
    <mergeCell ref="B294:B295"/>
    <mergeCell ref="C294:C295"/>
    <mergeCell ref="D296:D297"/>
    <mergeCell ref="E296:E297"/>
    <mergeCell ref="F296:F297"/>
    <mergeCell ref="A298:A299"/>
    <mergeCell ref="D298:F298"/>
    <mergeCell ref="D299:F299"/>
    <mergeCell ref="B284:B285"/>
    <mergeCell ref="C284:C285"/>
    <mergeCell ref="D286:D287"/>
    <mergeCell ref="E286:E287"/>
    <mergeCell ref="F286:F287"/>
    <mergeCell ref="A288:A289"/>
    <mergeCell ref="D288:F288"/>
    <mergeCell ref="D289:F289"/>
    <mergeCell ref="B290:F290"/>
    <mergeCell ref="A18:A19"/>
    <mergeCell ref="D18:F18"/>
    <mergeCell ref="D19:F19"/>
    <mergeCell ref="B20:F20"/>
    <mergeCell ref="B21:F21"/>
    <mergeCell ref="B22:F22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303:F303"/>
    <mergeCell ref="B3:F3"/>
    <mergeCell ref="B296:B297"/>
    <mergeCell ref="C296:C297"/>
    <mergeCell ref="B302:F302"/>
    <mergeCell ref="A274:A277"/>
    <mergeCell ref="B274:B275"/>
    <mergeCell ref="C274:C275"/>
    <mergeCell ref="D276:D277"/>
    <mergeCell ref="E276:E277"/>
    <mergeCell ref="F276:F277"/>
    <mergeCell ref="A278:A279"/>
    <mergeCell ref="D278:F278"/>
    <mergeCell ref="B292:F292"/>
    <mergeCell ref="B293:F293"/>
    <mergeCell ref="B282:F282"/>
    <mergeCell ref="B283:F283"/>
    <mergeCell ref="B286:B287"/>
    <mergeCell ref="C286:C287"/>
    <mergeCell ref="B280:F280"/>
    <mergeCell ref="B281:F281"/>
    <mergeCell ref="A284:A287"/>
    <mergeCell ref="B272:F272"/>
    <mergeCell ref="B273:F273"/>
    <mergeCell ref="B276:B277"/>
    <mergeCell ref="C276:C277"/>
    <mergeCell ref="D279:F279"/>
    <mergeCell ref="B262:F262"/>
    <mergeCell ref="B263:F263"/>
    <mergeCell ref="B266:B267"/>
    <mergeCell ref="C266:C267"/>
    <mergeCell ref="B252:F252"/>
    <mergeCell ref="B253:F253"/>
    <mergeCell ref="B256:B257"/>
    <mergeCell ref="C256:C257"/>
    <mergeCell ref="B242:F242"/>
    <mergeCell ref="B243:F243"/>
    <mergeCell ref="B246:B247"/>
    <mergeCell ref="C246:C247"/>
    <mergeCell ref="B232:F232"/>
    <mergeCell ref="B233:F233"/>
    <mergeCell ref="B236:B237"/>
    <mergeCell ref="C236:C237"/>
    <mergeCell ref="B222:F222"/>
    <mergeCell ref="B223:F223"/>
    <mergeCell ref="B226:B227"/>
    <mergeCell ref="C226:C227"/>
    <mergeCell ref="B212:F212"/>
    <mergeCell ref="B213:F213"/>
    <mergeCell ref="B216:B217"/>
    <mergeCell ref="C216:C217"/>
    <mergeCell ref="B202:F202"/>
    <mergeCell ref="B203:F203"/>
    <mergeCell ref="B206:B207"/>
    <mergeCell ref="C206:C207"/>
    <mergeCell ref="B192:F192"/>
    <mergeCell ref="B193:F193"/>
    <mergeCell ref="B196:B197"/>
    <mergeCell ref="C196:C197"/>
    <mergeCell ref="B182:F182"/>
    <mergeCell ref="B183:F183"/>
    <mergeCell ref="B186:B187"/>
    <mergeCell ref="C186:C187"/>
    <mergeCell ref="B172:F172"/>
    <mergeCell ref="B173:F173"/>
    <mergeCell ref="B176:B177"/>
    <mergeCell ref="C176:C177"/>
    <mergeCell ref="A98:A99"/>
    <mergeCell ref="D98:F98"/>
    <mergeCell ref="D99:F99"/>
    <mergeCell ref="B100:F100"/>
    <mergeCell ref="B101:F101"/>
    <mergeCell ref="B102:F102"/>
    <mergeCell ref="B166:B167"/>
    <mergeCell ref="C166:C16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40:F40"/>
    <mergeCell ref="B41:F41"/>
    <mergeCell ref="B42:F42"/>
    <mergeCell ref="A24:A27"/>
    <mergeCell ref="B26:B27"/>
    <mergeCell ref="C26:C27"/>
    <mergeCell ref="D26:D27"/>
    <mergeCell ref="E26:E27"/>
    <mergeCell ref="F26:F27"/>
    <mergeCell ref="B24:B25"/>
    <mergeCell ref="C24:C25"/>
    <mergeCell ref="B23:F23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63:F63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B60:F60"/>
    <mergeCell ref="D59:F59"/>
    <mergeCell ref="B61:F61"/>
    <mergeCell ref="B62:F62"/>
    <mergeCell ref="D66:D67"/>
    <mergeCell ref="E66:E67"/>
    <mergeCell ref="F66:F67"/>
    <mergeCell ref="A68:A69"/>
    <mergeCell ref="D68:F68"/>
    <mergeCell ref="D69:F69"/>
    <mergeCell ref="A64:A67"/>
    <mergeCell ref="B64:B65"/>
    <mergeCell ref="C64:C65"/>
    <mergeCell ref="B66:B67"/>
    <mergeCell ref="C66:C67"/>
    <mergeCell ref="A78:A79"/>
    <mergeCell ref="D78:F78"/>
    <mergeCell ref="D79:F79"/>
    <mergeCell ref="B80:F80"/>
    <mergeCell ref="B81:F81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D109:F109"/>
    <mergeCell ref="B111:F111"/>
    <mergeCell ref="B112:F112"/>
    <mergeCell ref="B113:F113"/>
    <mergeCell ref="D119:F119"/>
    <mergeCell ref="B121:F121"/>
    <mergeCell ref="B122:F122"/>
    <mergeCell ref="B123:F123"/>
    <mergeCell ref="D129:F129"/>
    <mergeCell ref="B131:F131"/>
    <mergeCell ref="B132:F132"/>
    <mergeCell ref="B133:F133"/>
    <mergeCell ref="D139:F139"/>
    <mergeCell ref="B141:F141"/>
    <mergeCell ref="B142:F142"/>
    <mergeCell ref="B143:F143"/>
    <mergeCell ref="D159:F159"/>
    <mergeCell ref="B161:F161"/>
    <mergeCell ref="B162:F162"/>
    <mergeCell ref="B163:F163"/>
    <mergeCell ref="D149:F149"/>
    <mergeCell ref="B151:F151"/>
    <mergeCell ref="B152:F152"/>
    <mergeCell ref="B153:F153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B110:F110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18:A119"/>
    <mergeCell ref="D118:F118"/>
    <mergeCell ref="B120:F120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28:A129"/>
    <mergeCell ref="D128:F128"/>
    <mergeCell ref="B130:F130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38:A139"/>
    <mergeCell ref="D138:F138"/>
    <mergeCell ref="B140:F140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48:A149"/>
    <mergeCell ref="D148:F148"/>
    <mergeCell ref="B150:F150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58:A159"/>
    <mergeCell ref="D158:F158"/>
    <mergeCell ref="B160:F160"/>
    <mergeCell ref="A164:A167"/>
    <mergeCell ref="B164:B165"/>
    <mergeCell ref="C164:C165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A174:A177"/>
    <mergeCell ref="B174:B175"/>
    <mergeCell ref="C174:C175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A184:A187"/>
    <mergeCell ref="B184:B185"/>
    <mergeCell ref="C184:C185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A194:A197"/>
    <mergeCell ref="B194:B195"/>
    <mergeCell ref="C194:C195"/>
    <mergeCell ref="D196:D197"/>
    <mergeCell ref="E196:E197"/>
    <mergeCell ref="F196:F197"/>
    <mergeCell ref="A198:A199"/>
    <mergeCell ref="D198:F198"/>
    <mergeCell ref="D199:F199"/>
    <mergeCell ref="B200:F200"/>
    <mergeCell ref="B201:F201"/>
    <mergeCell ref="A204:A207"/>
    <mergeCell ref="B204:B205"/>
    <mergeCell ref="C204:C205"/>
    <mergeCell ref="D206:D207"/>
    <mergeCell ref="E206:E207"/>
    <mergeCell ref="F206:F207"/>
    <mergeCell ref="A208:A209"/>
    <mergeCell ref="D208:F208"/>
    <mergeCell ref="D209:F209"/>
    <mergeCell ref="B210:F210"/>
    <mergeCell ref="B211:F211"/>
    <mergeCell ref="A214:A217"/>
    <mergeCell ref="B214:B215"/>
    <mergeCell ref="C214:C215"/>
    <mergeCell ref="D216:D217"/>
    <mergeCell ref="E216:E217"/>
    <mergeCell ref="F216:F217"/>
    <mergeCell ref="A218:A219"/>
    <mergeCell ref="D218:F218"/>
    <mergeCell ref="D219:F219"/>
    <mergeCell ref="B220:F220"/>
    <mergeCell ref="B221:F221"/>
    <mergeCell ref="A224:A227"/>
    <mergeCell ref="B224:B225"/>
    <mergeCell ref="C224:C225"/>
    <mergeCell ref="D226:D227"/>
    <mergeCell ref="E226:E227"/>
    <mergeCell ref="F226:F227"/>
    <mergeCell ref="A228:A229"/>
    <mergeCell ref="D228:F228"/>
    <mergeCell ref="D229:F229"/>
    <mergeCell ref="B230:F230"/>
    <mergeCell ref="B231:F231"/>
    <mergeCell ref="A234:A237"/>
    <mergeCell ref="B234:B235"/>
    <mergeCell ref="C234:C235"/>
    <mergeCell ref="D236:D237"/>
    <mergeCell ref="E236:E237"/>
    <mergeCell ref="F236:F237"/>
    <mergeCell ref="A238:A239"/>
    <mergeCell ref="D238:F238"/>
    <mergeCell ref="D239:F239"/>
    <mergeCell ref="B240:F240"/>
    <mergeCell ref="B241:F241"/>
    <mergeCell ref="A244:A247"/>
    <mergeCell ref="B244:B245"/>
    <mergeCell ref="C244:C245"/>
    <mergeCell ref="D246:D247"/>
    <mergeCell ref="E246:E247"/>
    <mergeCell ref="F246:F247"/>
    <mergeCell ref="A248:A249"/>
    <mergeCell ref="D248:F248"/>
    <mergeCell ref="D249:F249"/>
    <mergeCell ref="B250:F250"/>
    <mergeCell ref="B251:F251"/>
    <mergeCell ref="A254:A257"/>
    <mergeCell ref="B254:B255"/>
    <mergeCell ref="C254:C255"/>
    <mergeCell ref="D256:D257"/>
    <mergeCell ref="E256:E257"/>
    <mergeCell ref="F256:F257"/>
    <mergeCell ref="A268:A269"/>
    <mergeCell ref="D268:F268"/>
    <mergeCell ref="D269:F269"/>
    <mergeCell ref="B270:F270"/>
    <mergeCell ref="B271:F271"/>
    <mergeCell ref="A258:A259"/>
    <mergeCell ref="D258:F258"/>
    <mergeCell ref="D259:F259"/>
    <mergeCell ref="B260:F260"/>
    <mergeCell ref="B261:F261"/>
    <mergeCell ref="A264:A267"/>
    <mergeCell ref="B264:B265"/>
    <mergeCell ref="C264:C265"/>
    <mergeCell ref="D266:D267"/>
    <mergeCell ref="E266:E267"/>
    <mergeCell ref="F266:F267"/>
  </mergeCells>
  <phoneticPr fontId="1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2023-01-05T06:58:07Z</dcterms:modified>
</cp:coreProperties>
</file>