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19\10.계약관련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C12" i="5" l="1"/>
  <c r="C11" i="5"/>
  <c r="C9" i="5"/>
  <c r="C5" i="5"/>
  <c r="C4" i="5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<sst xmlns="http://schemas.openxmlformats.org/spreadsheetml/2006/main" count="232" uniqueCount="158">
  <si>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</si>
  <si>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</si>
  <si>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</si>
  <si>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</si>
  <si>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</si>
  <si>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</si>
  <si>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</si>
  <si>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</si>
  <si>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</si>
  <si>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</si>
  <si>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</si>
  <si>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</si>
  <si>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</si>
  <si>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</si>
  <si>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</si>
  <si>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</si>
  <si>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</si>
  <si>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</si>
  <si>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</si>
  <si>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</si>
  <si>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</si>
  <si>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</si>
  <si>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</si>
  <si>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</si>
  <si>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</si>
  <si>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</si>
  <si>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</si>
  <si>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</si>
  <si>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</si>
  <si>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</si>
  <si>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</si>
  <si>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</si>
  <si>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</si>
  <si>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</si>
  <si>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</si>
  <si>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</si>
  <si>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</si>
  <si>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</si>
  <si>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</si>
  <si>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</si>
  <si>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</si>
  <si>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</si>
  <si>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</si>
  <si>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</si>
  <si>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</si>
  <si>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</si>
  <si>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</si>
  <si>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</si>
  <si>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</si>
  <si>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</si>
  <si>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</si>
  <si>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</si>
  <si>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</si>
  <si>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</si>
  <si>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</si>
  <si>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</si>
  <si>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</si>
  <si>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</si>
  <si>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</si>
  <si>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</si>
  <si>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</si>
  <si>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</si>
  <si>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</si>
  <si>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</si>
  <si>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</si>
  <si>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</si>
  <si>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</si>
  <si>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지방자치를 당사자로 하는 계약에 관한 법률 시행령 제25조1항에 의한 수의계약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</si>
  <si>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</si>
  <si>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</si>
  <si>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</si>
  <si>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</si>
  <si>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</si>
  <si>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</si>
  <si>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</si>
  <si>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</si>
  <si>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</si>
  <si>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</si>
  <si>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2018.12.31.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</si>
  <si>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</si>
  <si>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</si>
  <si>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</si>
  <si>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</si>
  <si>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</si>
  <si>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</si>
  <si>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</si>
  <si>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</si>
  <si>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</si>
  <si>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</si>
  <si>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</si>
  <si>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</si>
  <si>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</si>
  <si>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</si>
  <si>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</si>
  <si>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</si>
  <si>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</si>
  <si>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</si>
  <si>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</si>
  <si>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</si>
  <si>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</si>
  <si>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</si>
  <si>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</si>
  <si>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</si>
  <si>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</si>
  <si>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</si>
  <si>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분당서현청소년수련관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</si>
  <si>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</si>
  <si>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</si>
  <si>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 xml:space="preserve">(연중)소방안전관리 업무대행 </t>
    <phoneticPr fontId="4" type="noConversion"/>
  </si>
  <si>
    <t>수의 1인 견적</t>
    <phoneticPr fontId="4" type="noConversion"/>
  </si>
  <si>
    <t>소액수의</t>
    <phoneticPr fontId="4" type="noConversion"/>
  </si>
  <si>
    <t>- 해당사항 없음 -</t>
    <phoneticPr fontId="4" type="noConversion"/>
  </si>
  <si>
    <t>- 해당사항 없음 -</t>
    <phoneticPr fontId="4" type="noConversion"/>
  </si>
  <si>
    <t>- 해당사항없음 -</t>
    <phoneticPr fontId="4" type="noConversion"/>
  </si>
  <si>
    <t>- 해당사항 없음-</t>
    <phoneticPr fontId="4" type="noConversion"/>
  </si>
  <si>
    <t>(연중)승강기 유지관리</t>
    <phoneticPr fontId="4" type="noConversion"/>
  </si>
  <si>
    <t>2018.12.27.</t>
    <phoneticPr fontId="4" type="noConversion"/>
  </si>
  <si>
    <t>2019.01.01.</t>
    <phoneticPr fontId="4" type="noConversion"/>
  </si>
  <si>
    <t>2019.12.31.</t>
    <phoneticPr fontId="4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</si>
  <si>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</si>
  <si>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</si>
  <si>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</si>
  <si>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</si>
  <si>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(연중)방과후아카데미 위탁급식</t>
    <phoneticPr fontId="4" type="noConversion"/>
  </si>
  <si>
    <t>주식회사 사나푸드</t>
    <phoneticPr fontId="28" type="noConversion"/>
  </si>
  <si>
    <t>2018.12.28.</t>
    <phoneticPr fontId="4" type="noConversion"/>
  </si>
  <si>
    <t>(연중)방과후아카데미 귀가차량</t>
    <phoneticPr fontId="4" type="noConversion"/>
  </si>
  <si>
    <t>㈜서울이라인</t>
    <phoneticPr fontId="28" type="noConversion"/>
  </si>
  <si>
    <t>(연중)업무용 사무기기(복합기) 임대</t>
    <phoneticPr fontId="4" type="noConversion"/>
  </si>
  <si>
    <t>(연중)방역소독 위탁</t>
    <phoneticPr fontId="4" type="noConversion"/>
  </si>
  <si>
    <t>주식회사 한창</t>
    <phoneticPr fontId="28" type="noConversion"/>
  </si>
  <si>
    <t>2019.01.10.</t>
    <phoneticPr fontId="4" type="noConversion"/>
  </si>
  <si>
    <t>2019.02.01.</t>
    <phoneticPr fontId="4" type="noConversion"/>
  </si>
  <si>
    <t>2019.12.16.</t>
    <phoneticPr fontId="4" type="noConversion"/>
  </si>
  <si>
    <t>㈜도솔방재</t>
    <phoneticPr fontId="28" type="noConversion"/>
  </si>
  <si>
    <t>2019.01.01.</t>
    <phoneticPr fontId="4" type="noConversion"/>
  </si>
  <si>
    <t>2019.12.31.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</si>
  <si>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</si>
  <si>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</si>
  <si>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>사회복지법인 미래재단</t>
    <phoneticPr fontId="28" type="noConversion"/>
  </si>
  <si>
    <t>2018.12.28.</t>
    <phoneticPr fontId="4" type="noConversion"/>
  </si>
  <si>
    <t>2019.01.01.</t>
    <phoneticPr fontId="4" type="noConversion"/>
  </si>
  <si>
    <t>2019.12.31.</t>
    <phoneticPr fontId="4" type="noConversion"/>
  </si>
  <si>
    <t>2019.01.31.</t>
    <phoneticPr fontId="4" type="noConversion"/>
  </si>
  <si>
    <t>- 해당없음 -</t>
    <phoneticPr fontId="4" type="noConversion"/>
  </si>
  <si>
    <t>2019년 방역소독 위탁</t>
    <phoneticPr fontId="4" type="noConversion"/>
  </si>
  <si>
    <t>2019.02.01.~12.16.</t>
    <phoneticPr fontId="4" type="noConversion"/>
  </si>
  <si>
    <t>주식회사 한창</t>
    <phoneticPr fontId="4" type="noConversion"/>
  </si>
  <si>
    <t>경기도 성남시 중원구 희망로 323, 2층 201호(상대원동, 월드뷰아파트)</t>
    <phoneticPr fontId="4" type="noConversion"/>
  </si>
  <si>
    <t>2019년 방역소독 위탁</t>
    <phoneticPr fontId="4" type="noConversion"/>
  </si>
  <si>
    <t>2019.02.01.~12.16.</t>
    <phoneticPr fontId="4" type="noConversion"/>
  </si>
  <si>
    <t>김은영</t>
    <phoneticPr fontId="4" type="noConversion"/>
  </si>
  <si>
    <t>방충망 교체</t>
    <phoneticPr fontId="4" type="noConversion"/>
  </si>
  <si>
    <t>기타</t>
  </si>
  <si>
    <t>수의</t>
  </si>
  <si>
    <t>서현</t>
    <phoneticPr fontId="4" type="noConversion"/>
  </si>
  <si>
    <t>윤동섭</t>
    <phoneticPr fontId="4" type="noConversion"/>
  </si>
  <si>
    <t>031-729-9414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</si>
</sst>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#,###,###"/>
  </numFmts>
  <fonts count="2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155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179" fontId="20" fillId="3" borderId="13" xfId="0" applyNumberFormat="1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3" fontId="17" fillId="0" borderId="5" xfId="0" applyNumberFormat="1" applyFont="1" applyBorder="1" applyAlignment="1">
      <alignment horizontal="right" vertical="center" shrinkToFit="1"/>
    </xf>
    <xf numFmtId="3" fontId="17" fillId="0" borderId="20" xfId="0" applyNumberFormat="1" applyFont="1" applyBorder="1" applyAlignment="1">
      <alignment horizontal="right" vertical="center" shrinkToFit="1"/>
    </xf>
    <xf numFmtId="0" fontId="17" fillId="0" borderId="20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20" fillId="0" borderId="35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41" fontId="20" fillId="0" borderId="36" xfId="1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45" xfId="0" applyNumberFormat="1" applyFont="1" applyFill="1" applyBorder="1" applyAlignment="1" applyProtection="1">
      <alignment horizontal="center" vertical="center"/>
    </xf>
    <xf numFmtId="0" fontId="24" fillId="0" borderId="47" xfId="0" applyNumberFormat="1" applyFont="1" applyFill="1" applyBorder="1" applyAlignment="1" applyProtection="1">
      <alignment horizontal="center" vertical="center"/>
    </xf>
    <xf numFmtId="177" fontId="8" fillId="0" borderId="48" xfId="0" quotePrefix="1" applyNumberFormat="1" applyFont="1" applyBorder="1" applyAlignment="1">
      <alignment horizontal="center" vertical="center" shrinkToFit="1"/>
    </xf>
    <xf numFmtId="178" fontId="9" fillId="0" borderId="48" xfId="0" applyNumberFormat="1" applyFont="1" applyFill="1" applyBorder="1" applyAlignment="1" applyProtection="1">
      <alignment horizontal="center" vertical="center"/>
    </xf>
    <xf numFmtId="0" fontId="24" fillId="0" borderId="26" xfId="0" applyNumberFormat="1" applyFont="1" applyFill="1" applyBorder="1" applyAlignment="1" applyProtection="1">
      <alignment horizontal="center" vertical="center"/>
    </xf>
    <xf numFmtId="0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178" fontId="24" fillId="0" borderId="23" xfId="0" applyNumberFormat="1" applyFont="1" applyFill="1" applyBorder="1" applyAlignment="1">
      <alignment horizontal="center" vertical="center"/>
    </xf>
    <xf numFmtId="177" fontId="8" fillId="0" borderId="23" xfId="0" applyNumberFormat="1" applyFont="1" applyFill="1" applyBorder="1" applyAlignment="1">
      <alignment horizontal="center" vertical="center"/>
    </xf>
    <xf numFmtId="177" fontId="8" fillId="0" borderId="24" xfId="0" applyNumberFormat="1" applyFont="1" applyFill="1" applyBorder="1" applyAlignment="1">
      <alignment horizontal="left" vertical="center" shrinkToFit="1"/>
    </xf>
    <xf numFmtId="177" fontId="8" fillId="0" borderId="25" xfId="0" applyNumberFormat="1" applyFont="1" applyFill="1" applyBorder="1" applyAlignment="1">
      <alignment horizontal="left" vertical="center" shrinkToFit="1"/>
    </xf>
    <xf numFmtId="177" fontId="8" fillId="0" borderId="26" xfId="0" applyNumberFormat="1" applyFont="1" applyFill="1" applyBorder="1" applyAlignment="1">
      <alignment horizontal="left" vertical="center" shrinkToFit="1"/>
    </xf>
    <xf numFmtId="177" fontId="8" fillId="0" borderId="27" xfId="0" applyNumberFormat="1" applyFont="1" applyFill="1" applyBorder="1" applyAlignment="1">
      <alignment horizontal="center" vertical="center"/>
    </xf>
    <xf numFmtId="177" fontId="8" fillId="0" borderId="28" xfId="0" applyNumberFormat="1" applyFont="1" applyFill="1" applyBorder="1" applyAlignment="1">
      <alignment horizontal="left" vertical="center" shrinkToFit="1"/>
    </xf>
    <xf numFmtId="49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 wrapText="1"/>
    </xf>
    <xf numFmtId="0" fontId="0" fillId="0" borderId="31" xfId="0" applyNumberFormat="1" applyFont="1" applyFill="1" applyBorder="1" applyAlignment="1" applyProtection="1">
      <alignment horizontal="center" vertical="center"/>
    </xf>
    <xf numFmtId="0" fontId="0" fillId="0" borderId="32" xfId="0" quotePrefix="1" applyNumberFormat="1" applyFont="1" applyFill="1" applyBorder="1" applyAlignment="1" applyProtection="1">
      <alignment horizontal="center" vertical="center"/>
    </xf>
    <xf numFmtId="0" fontId="0" fillId="0" borderId="32" xfId="0" applyNumberFormat="1" applyFont="1" applyFill="1" applyBorder="1" applyAlignment="1" applyProtection="1">
      <alignment horizontal="center" vertical="center"/>
    </xf>
    <xf numFmtId="0" fontId="0" fillId="0" borderId="32" xfId="0" quotePrefix="1" applyNumberFormat="1" applyFont="1" applyFill="1" applyBorder="1" applyAlignment="1" applyProtection="1">
      <alignment horizontal="left" vertical="center"/>
    </xf>
    <xf numFmtId="0" fontId="0" fillId="0" borderId="33" xfId="0" applyNumberFormat="1" applyFont="1" applyFill="1" applyBorder="1" applyAlignment="1" applyProtection="1">
      <alignment horizontal="center" vertical="center"/>
    </xf>
    <xf numFmtId="0" fontId="9" fillId="0" borderId="32" xfId="0" quotePrefix="1" applyNumberFormat="1" applyFont="1" applyFill="1" applyBorder="1" applyAlignment="1" applyProtection="1">
      <alignment horizontal="center" vertical="center"/>
    </xf>
    <xf numFmtId="0" fontId="0" fillId="0" borderId="35" xfId="0" applyNumberFormat="1" applyFont="1" applyFill="1" applyBorder="1" applyAlignment="1" applyProtection="1"/>
    <xf numFmtId="0" fontId="0" fillId="0" borderId="36" xfId="0" quotePrefix="1" applyNumberFormat="1" applyFont="1" applyFill="1" applyBorder="1" applyAlignment="1" applyProtection="1">
      <alignment horizontal="center" vertical="center"/>
    </xf>
    <xf numFmtId="0" fontId="0" fillId="0" borderId="36" xfId="0" applyNumberFormat="1" applyFont="1" applyFill="1" applyBorder="1" applyAlignment="1" applyProtection="1">
      <alignment horizontal="center" vertical="center"/>
    </xf>
    <xf numFmtId="0" fontId="0" fillId="0" borderId="36" xfId="0" quotePrefix="1" applyNumberFormat="1" applyFont="1" applyFill="1" applyBorder="1" applyAlignment="1" applyProtection="1">
      <alignment horizontal="left" vertical="center"/>
    </xf>
    <xf numFmtId="0" fontId="0" fillId="0" borderId="36" xfId="0" applyNumberFormat="1" applyFont="1" applyFill="1" applyBorder="1" applyAlignment="1" applyProtection="1">
      <alignment vertical="center"/>
    </xf>
    <xf numFmtId="0" fontId="0" fillId="0" borderId="36" xfId="0" applyNumberFormat="1" applyFont="1" applyFill="1" applyBorder="1" applyAlignment="1" applyProtection="1"/>
    <xf numFmtId="0" fontId="0" fillId="0" borderId="37" xfId="0" applyNumberFormat="1" applyFont="1" applyFill="1" applyBorder="1" applyAlignment="1" applyProtection="1"/>
    <xf numFmtId="0" fontId="9" fillId="0" borderId="36" xfId="0" quotePrefix="1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8" fontId="24" fillId="0" borderId="27" xfId="0" applyNumberFormat="1" applyFont="1" applyFill="1" applyBorder="1" applyAlignment="1">
      <alignment horizontal="center" vertical="center"/>
    </xf>
    <xf numFmtId="0" fontId="20" fillId="0" borderId="36" xfId="0" quotePrefix="1" applyFont="1" applyFill="1" applyBorder="1" applyAlignment="1">
      <alignment horizontal="center" vertical="center"/>
    </xf>
    <xf numFmtId="41" fontId="9" fillId="0" borderId="48" xfId="1" applyFont="1" applyFill="1" applyBorder="1" applyAlignment="1" applyProtection="1">
      <alignment horizontal="center" vertical="center"/>
    </xf>
    <xf numFmtId="177" fontId="27" fillId="0" borderId="34" xfId="0" applyNumberFormat="1" applyFont="1" applyFill="1" applyBorder="1" applyAlignment="1">
      <alignment horizontal="center" vertical="center"/>
    </xf>
    <xf numFmtId="178" fontId="8" fillId="0" borderId="23" xfId="0" applyNumberFormat="1" applyFont="1" applyFill="1" applyBorder="1" applyAlignment="1">
      <alignment horizontal="center" vertical="center"/>
    </xf>
    <xf numFmtId="38" fontId="24" fillId="0" borderId="23" xfId="2" applyNumberFormat="1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left" vertical="center"/>
    </xf>
    <xf numFmtId="177" fontId="8" fillId="0" borderId="25" xfId="0" applyNumberFormat="1" applyFont="1" applyFill="1" applyBorder="1" applyAlignment="1">
      <alignment horizontal="left" vertical="center" wrapText="1" shrinkToFit="1"/>
    </xf>
    <xf numFmtId="178" fontId="8" fillId="0" borderId="27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6" xfId="0" quotePrefix="1" applyFont="1" applyFill="1" applyBorder="1" applyAlignment="1">
      <alignment horizontal="center" vertical="center" wrapText="1"/>
    </xf>
    <xf numFmtId="176" fontId="3" fillId="0" borderId="36" xfId="1" applyNumberFormat="1" applyFont="1" applyFill="1" applyBorder="1" applyAlignment="1">
      <alignment horizontal="center" vertical="center"/>
    </xf>
    <xf numFmtId="41" fontId="3" fillId="0" borderId="36" xfId="1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6" xfId="0" quotePrefix="1" applyFont="1" applyBorder="1" applyAlignment="1">
      <alignment horizontal="center" vertical="center" wrapText="1"/>
    </xf>
    <xf numFmtId="41" fontId="3" fillId="0" borderId="36" xfId="1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41" fontId="24" fillId="0" borderId="27" xfId="1" applyFont="1" applyFill="1" applyBorder="1" applyAlignment="1" applyProtection="1">
      <alignment horizontal="center" vertical="center" wrapText="1"/>
    </xf>
    <xf numFmtId="41" fontId="26" fillId="0" borderId="27" xfId="1" applyFont="1" applyFill="1" applyBorder="1" applyAlignment="1" applyProtection="1">
      <alignment horizontal="center" vertical="center" wrapText="1"/>
    </xf>
    <xf numFmtId="41" fontId="8" fillId="0" borderId="28" xfId="1" applyFont="1" applyFill="1" applyBorder="1" applyAlignment="1">
      <alignment horizontal="center" vertical="center" wrapText="1"/>
    </xf>
    <xf numFmtId="0" fontId="24" fillId="0" borderId="27" xfId="12" applyFont="1" applyFill="1" applyBorder="1" applyAlignment="1">
      <alignment horizontal="center" vertical="center" wrapText="1" shrinkToFit="1"/>
    </xf>
    <xf numFmtId="41" fontId="8" fillId="0" borderId="27" xfId="1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9" fontId="14" fillId="0" borderId="6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49" fontId="8" fillId="2" borderId="40" xfId="0" applyNumberFormat="1" applyFont="1" applyFill="1" applyBorder="1" applyAlignment="1" applyProtection="1">
      <alignment horizontal="center" vertical="center"/>
    </xf>
    <xf numFmtId="49" fontId="8" fillId="2" borderId="41" xfId="0" applyNumberFormat="1" applyFont="1" applyFill="1" applyBorder="1" applyAlignment="1" applyProtection="1">
      <alignment horizontal="center" vertical="center"/>
    </xf>
    <xf numFmtId="49" fontId="8" fillId="2" borderId="42" xfId="0" applyNumberFormat="1" applyFont="1" applyFill="1" applyBorder="1" applyAlignment="1" applyProtection="1">
      <alignment horizontal="center" vertical="center"/>
    </xf>
    <xf numFmtId="49" fontId="8" fillId="2" borderId="46" xfId="0" applyNumberFormat="1" applyFont="1" applyFill="1" applyBorder="1" applyAlignment="1" applyProtection="1">
      <alignment horizontal="center" vertical="center"/>
    </xf>
    <xf numFmtId="49" fontId="8" fillId="2" borderId="39" xfId="0" applyNumberFormat="1" applyFont="1" applyFill="1" applyBorder="1" applyAlignment="1" applyProtection="1">
      <alignment horizontal="center" vertical="center"/>
    </xf>
    <xf numFmtId="49" fontId="8" fillId="2" borderId="44" xfId="0" applyNumberFormat="1" applyFont="1" applyFill="1" applyBorder="1" applyAlignment="1" applyProtection="1">
      <alignment horizontal="center" vertical="center"/>
    </xf>
    <xf numFmtId="0" fontId="8" fillId="2" borderId="38" xfId="0" applyNumberFormat="1" applyFont="1" applyFill="1" applyBorder="1" applyAlignment="1" applyProtection="1">
      <alignment horizontal="center" vertical="center"/>
    </xf>
    <xf numFmtId="0" fontId="8" fillId="2" borderId="43" xfId="0" applyNumberFormat="1" applyFont="1" applyFill="1" applyBorder="1" applyAlignment="1" applyProtection="1">
      <alignment horizontal="center" vertical="center"/>
    </xf>
    <xf numFmtId="0" fontId="24" fillId="0" borderId="49" xfId="11" applyFont="1" applyFill="1" applyBorder="1" applyAlignment="1">
      <alignment horizontal="center" vertical="center" shrinkToFit="1"/>
    </xf>
    <xf numFmtId="180" fontId="8" fillId="0" borderId="49" xfId="12" applyNumberFormat="1" applyFont="1" applyFill="1" applyBorder="1" applyAlignment="1">
      <alignment vertical="center" wrapText="1"/>
    </xf>
    <xf numFmtId="0" fontId="24" fillId="0" borderId="50" xfId="11" applyFont="1" applyFill="1" applyBorder="1" applyAlignment="1">
      <alignment horizontal="center" vertical="center" shrinkToFit="1"/>
    </xf>
    <xf numFmtId="180" fontId="8" fillId="0" borderId="50" xfId="12" applyNumberFormat="1" applyFont="1" applyFill="1" applyBorder="1" applyAlignment="1">
      <alignment vertical="center" wrapText="1"/>
    </xf>
    <xf numFmtId="0" fontId="24" fillId="0" borderId="27" xfId="12" quotePrefix="1" applyFont="1" applyFill="1" applyBorder="1" applyAlignment="1">
      <alignment horizontal="center" vertical="center" shrinkToFit="1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2"/>
    <cellStyle name="표준 2 2" xfId="1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activeCell="C3" sqref="C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38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 x14ac:dyDescent="0.2">
      <c r="A1" s="113" t="s">
        <v>68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ht="24.75" customHeight="1" thickBot="1" x14ac:dyDescent="0.2">
      <c r="A2" s="83" t="s">
        <v>69</v>
      </c>
      <c r="B2" s="84" t="s">
        <v>48</v>
      </c>
      <c r="C2" s="84" t="s">
        <v>70</v>
      </c>
      <c r="D2" s="84" t="s">
        <v>71</v>
      </c>
      <c r="E2" s="84" t="s">
        <v>72</v>
      </c>
      <c r="F2" s="84" t="s">
        <v>73</v>
      </c>
      <c r="G2" s="84" t="s">
        <v>74</v>
      </c>
      <c r="H2" s="84" t="s">
        <v>75</v>
      </c>
      <c r="I2" s="85" t="s">
        <v>49</v>
      </c>
      <c r="J2" s="85" t="s">
        <v>76</v>
      </c>
      <c r="K2" s="85" t="s">
        <v>77</v>
      </c>
      <c r="L2" s="86" t="s">
        <v>1</v>
      </c>
    </row>
    <row r="3" spans="1:12" ht="24.75" customHeight="1" thickTop="1" thickBot="1" x14ac:dyDescent="0.2">
      <c r="A3" s="97"/>
      <c r="B3" s="98"/>
      <c r="C3" s="99" t="s">
        <v>114</v>
      </c>
      <c r="D3" s="98"/>
      <c r="E3" s="99"/>
      <c r="F3" s="100"/>
      <c r="G3" s="98"/>
      <c r="H3" s="101"/>
      <c r="I3" s="44"/>
      <c r="J3" s="44"/>
      <c r="K3" s="44"/>
      <c r="L3" s="102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H19" sqref="H19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115" t="s">
        <v>97</v>
      </c>
      <c r="B1" s="115"/>
      <c r="C1" s="115"/>
      <c r="D1" s="115"/>
      <c r="E1" s="115"/>
      <c r="F1" s="115"/>
      <c r="G1" s="115"/>
      <c r="H1" s="115"/>
      <c r="I1" s="115"/>
    </row>
    <row r="2" spans="1:9" ht="26.25" thickBot="1" x14ac:dyDescent="0.2">
      <c r="A2" s="116"/>
      <c r="B2" s="116"/>
      <c r="C2" s="39"/>
      <c r="D2" s="39"/>
      <c r="E2" s="39"/>
      <c r="F2" s="39"/>
      <c r="G2" s="39"/>
      <c r="H2" s="39"/>
      <c r="I2" s="48" t="s">
        <v>3</v>
      </c>
    </row>
    <row r="3" spans="1:9" ht="26.25" customHeight="1" x14ac:dyDescent="0.15">
      <c r="A3" s="148" t="s">
        <v>4</v>
      </c>
      <c r="B3" s="146" t="s">
        <v>5</v>
      </c>
      <c r="C3" s="146" t="s">
        <v>80</v>
      </c>
      <c r="D3" s="146" t="s">
        <v>99</v>
      </c>
      <c r="E3" s="142" t="s">
        <v>102</v>
      </c>
      <c r="F3" s="143"/>
      <c r="G3" s="142" t="s">
        <v>103</v>
      </c>
      <c r="H3" s="143"/>
      <c r="I3" s="144" t="s">
        <v>98</v>
      </c>
    </row>
    <row r="4" spans="1:9" ht="28.5" customHeight="1" thickBot="1" x14ac:dyDescent="0.2">
      <c r="A4" s="149"/>
      <c r="B4" s="147"/>
      <c r="C4" s="147"/>
      <c r="D4" s="147"/>
      <c r="E4" s="51" t="s">
        <v>100</v>
      </c>
      <c r="F4" s="51" t="s">
        <v>101</v>
      </c>
      <c r="G4" s="51" t="s">
        <v>100</v>
      </c>
      <c r="H4" s="51" t="s">
        <v>101</v>
      </c>
      <c r="I4" s="145"/>
    </row>
    <row r="5" spans="1:9" ht="28.5" customHeight="1" thickTop="1" thickBot="1" x14ac:dyDescent="0.2">
      <c r="A5" s="52"/>
      <c r="B5" s="53" t="s">
        <v>113</v>
      </c>
      <c r="C5" s="54"/>
      <c r="D5" s="54"/>
      <c r="E5" s="89"/>
      <c r="F5" s="54"/>
      <c r="G5" s="89"/>
      <c r="H5" s="54"/>
      <c r="I5" s="90"/>
    </row>
    <row r="6" spans="1:9" x14ac:dyDescent="0.15">
      <c r="C6" s="49"/>
      <c r="D6" s="49"/>
      <c r="E6" s="49"/>
      <c r="F6" s="49"/>
      <c r="G6" s="49"/>
      <c r="H6" s="49"/>
      <c r="I6" s="50"/>
    </row>
    <row r="7" spans="1:9" x14ac:dyDescent="0.15">
      <c r="A7" s="2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E16" sqref="E16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9" ht="26.25" thickBot="1" x14ac:dyDescent="0.2">
      <c r="A1" s="114" t="s">
        <v>88</v>
      </c>
      <c r="B1" s="114"/>
      <c r="C1" s="114"/>
      <c r="D1" s="114"/>
      <c r="E1" s="114"/>
      <c r="F1" s="114"/>
      <c r="G1" s="114"/>
      <c r="H1" s="114"/>
      <c r="I1" s="114"/>
    </row>
    <row r="2" spans="1:9" ht="24.75" thickBot="1" x14ac:dyDescent="0.2">
      <c r="A2" s="21" t="s">
        <v>47</v>
      </c>
      <c r="B2" s="22" t="s">
        <v>48</v>
      </c>
      <c r="C2" s="23" t="s">
        <v>64</v>
      </c>
      <c r="D2" s="23" t="s">
        <v>0</v>
      </c>
      <c r="E2" s="24" t="s">
        <v>65</v>
      </c>
      <c r="F2" s="23" t="s">
        <v>49</v>
      </c>
      <c r="G2" s="23" t="s">
        <v>50</v>
      </c>
      <c r="H2" s="23" t="s">
        <v>51</v>
      </c>
      <c r="I2" s="25" t="s">
        <v>1</v>
      </c>
    </row>
    <row r="3" spans="1:9" ht="25.5" customHeight="1" thickTop="1" thickBot="1" x14ac:dyDescent="0.2">
      <c r="A3" s="103"/>
      <c r="B3" s="104"/>
      <c r="C3" s="105" t="s">
        <v>114</v>
      </c>
      <c r="D3" s="104"/>
      <c r="E3" s="106"/>
      <c r="F3" s="104"/>
      <c r="G3" s="104"/>
      <c r="H3" s="104"/>
      <c r="I3" s="107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H20" sqref="H20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114" t="s">
        <v>94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ht="27" customHeight="1" thickBot="1" x14ac:dyDescent="0.2">
      <c r="A2" s="21" t="s">
        <v>47</v>
      </c>
      <c r="B2" s="22" t="s">
        <v>48</v>
      </c>
      <c r="C2" s="23" t="s">
        <v>93</v>
      </c>
      <c r="D2" s="23" t="s">
        <v>92</v>
      </c>
      <c r="E2" s="23" t="s">
        <v>0</v>
      </c>
      <c r="F2" s="22" t="s">
        <v>104</v>
      </c>
      <c r="G2" s="22" t="s">
        <v>91</v>
      </c>
      <c r="H2" s="22" t="s">
        <v>90</v>
      </c>
      <c r="I2" s="22" t="s">
        <v>89</v>
      </c>
      <c r="J2" s="23" t="s">
        <v>49</v>
      </c>
      <c r="K2" s="23" t="s">
        <v>50</v>
      </c>
      <c r="L2" s="23" t="s">
        <v>51</v>
      </c>
      <c r="M2" s="25" t="s">
        <v>1</v>
      </c>
    </row>
    <row r="3" spans="1:13" ht="27" customHeight="1" thickTop="1" thickBot="1" x14ac:dyDescent="0.2">
      <c r="A3" s="41">
        <v>2019</v>
      </c>
      <c r="B3" s="42">
        <v>2</v>
      </c>
      <c r="C3" s="88" t="s">
        <v>152</v>
      </c>
      <c r="D3" s="44" t="s">
        <v>153</v>
      </c>
      <c r="E3" s="44" t="s">
        <v>154</v>
      </c>
      <c r="F3" s="45">
        <v>930</v>
      </c>
      <c r="G3" s="45"/>
      <c r="H3" s="45"/>
      <c r="I3" s="45">
        <v>930</v>
      </c>
      <c r="J3" s="43" t="s">
        <v>155</v>
      </c>
      <c r="K3" s="43" t="s">
        <v>156</v>
      </c>
      <c r="L3" s="43" t="s">
        <v>157</v>
      </c>
      <c r="M3" s="46"/>
    </row>
  </sheetData>
  <mergeCells count="1">
    <mergeCell ref="A1:M1"/>
  </mergeCells>
  <phoneticPr fontId="4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115" t="s">
        <v>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26.25" thickBot="1" x14ac:dyDescent="0.2">
      <c r="A2" s="116"/>
      <c r="B2" s="116"/>
      <c r="C2" s="39"/>
      <c r="D2" s="39"/>
      <c r="E2" s="39"/>
      <c r="F2" s="59"/>
      <c r="G2" s="59"/>
      <c r="H2" s="59"/>
      <c r="I2" s="59"/>
      <c r="J2" s="117" t="s">
        <v>3</v>
      </c>
      <c r="K2" s="117"/>
    </row>
    <row r="3" spans="1:11" ht="22.5" customHeight="1" thickBot="1" x14ac:dyDescent="0.2">
      <c r="A3" s="56" t="s">
        <v>4</v>
      </c>
      <c r="B3" s="57" t="s">
        <v>5</v>
      </c>
      <c r="C3" s="57" t="s">
        <v>0</v>
      </c>
      <c r="D3" s="57" t="s">
        <v>6</v>
      </c>
      <c r="E3" s="57" t="s">
        <v>7</v>
      </c>
      <c r="F3" s="57" t="s">
        <v>8</v>
      </c>
      <c r="G3" s="57" t="s">
        <v>9</v>
      </c>
      <c r="H3" s="57" t="s">
        <v>10</v>
      </c>
      <c r="I3" s="57" t="s">
        <v>11</v>
      </c>
      <c r="J3" s="57" t="s">
        <v>12</v>
      </c>
      <c r="K3" s="58" t="s">
        <v>1</v>
      </c>
    </row>
    <row r="4" spans="1:11" ht="26.25" customHeight="1" thickTop="1" thickBot="1" x14ac:dyDescent="0.2">
      <c r="A4" s="75"/>
      <c r="B4" s="82" t="s">
        <v>112</v>
      </c>
      <c r="C4" s="76"/>
      <c r="D4" s="77"/>
      <c r="E4" s="77"/>
      <c r="F4" s="78"/>
      <c r="G4" s="79"/>
      <c r="H4" s="80"/>
      <c r="I4" s="80"/>
      <c r="J4" s="80"/>
      <c r="K4" s="8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115" t="s">
        <v>23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26.25" thickBot="1" x14ac:dyDescent="0.2">
      <c r="A2" s="116"/>
      <c r="B2" s="116"/>
      <c r="C2" s="39"/>
      <c r="D2" s="39"/>
      <c r="E2" s="39"/>
      <c r="F2" s="59"/>
      <c r="G2" s="59"/>
      <c r="H2" s="59"/>
      <c r="I2" s="59"/>
      <c r="J2" s="117" t="s">
        <v>3</v>
      </c>
      <c r="K2" s="117"/>
    </row>
    <row r="3" spans="1:11" ht="22.5" customHeight="1" thickBot="1" x14ac:dyDescent="0.2">
      <c r="A3" s="56" t="s">
        <v>4</v>
      </c>
      <c r="B3" s="57" t="s">
        <v>5</v>
      </c>
      <c r="C3" s="57" t="s">
        <v>0</v>
      </c>
      <c r="D3" s="57" t="s">
        <v>8</v>
      </c>
      <c r="E3" s="57" t="s">
        <v>24</v>
      </c>
      <c r="F3" s="57" t="s">
        <v>20</v>
      </c>
      <c r="G3" s="57" t="s">
        <v>25</v>
      </c>
      <c r="H3" s="57" t="s">
        <v>28</v>
      </c>
      <c r="I3" s="57" t="s">
        <v>26</v>
      </c>
      <c r="J3" s="57" t="s">
        <v>27</v>
      </c>
      <c r="K3" s="58" t="s">
        <v>1</v>
      </c>
    </row>
    <row r="4" spans="1:11" ht="26.25" customHeight="1" thickTop="1" thickBot="1" x14ac:dyDescent="0.2">
      <c r="A4" s="69"/>
      <c r="B4" s="74" t="s">
        <v>111</v>
      </c>
      <c r="C4" s="70"/>
      <c r="D4" s="71"/>
      <c r="E4" s="71"/>
      <c r="F4" s="72"/>
      <c r="G4" s="71"/>
      <c r="H4" s="71"/>
      <c r="I4" s="71"/>
      <c r="J4" s="71"/>
      <c r="K4" s="7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Normal="100" workbookViewId="0">
      <selection activeCell="G10" sqref="G10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115" t="s">
        <v>13</v>
      </c>
      <c r="B1" s="115"/>
      <c r="C1" s="115"/>
      <c r="D1" s="115"/>
      <c r="E1" s="115"/>
      <c r="F1" s="115"/>
      <c r="G1" s="115"/>
      <c r="H1" s="115"/>
      <c r="I1" s="115"/>
    </row>
    <row r="2" spans="1:9" ht="26.25" thickBot="1" x14ac:dyDescent="0.2">
      <c r="A2" s="47"/>
      <c r="B2" s="47"/>
      <c r="C2" s="39"/>
      <c r="D2" s="39"/>
      <c r="E2" s="39"/>
      <c r="F2" s="59"/>
      <c r="G2" s="59"/>
      <c r="H2" s="117" t="s">
        <v>3</v>
      </c>
      <c r="I2" s="117"/>
    </row>
    <row r="3" spans="1:9" ht="29.25" customHeight="1" thickBot="1" x14ac:dyDescent="0.2">
      <c r="A3" s="67" t="s">
        <v>5</v>
      </c>
      <c r="B3" s="57" t="s">
        <v>30</v>
      </c>
      <c r="C3" s="57" t="s">
        <v>14</v>
      </c>
      <c r="D3" s="57" t="s">
        <v>15</v>
      </c>
      <c r="E3" s="57" t="s">
        <v>16</v>
      </c>
      <c r="F3" s="57" t="s">
        <v>17</v>
      </c>
      <c r="G3" s="68" t="s">
        <v>66</v>
      </c>
      <c r="H3" s="57" t="s">
        <v>29</v>
      </c>
      <c r="I3" s="58" t="s">
        <v>18</v>
      </c>
    </row>
    <row r="4" spans="1:9" ht="29.25" customHeight="1" thickTop="1" x14ac:dyDescent="0.15">
      <c r="A4" s="63" t="s">
        <v>108</v>
      </c>
      <c r="B4" s="150" t="s">
        <v>134</v>
      </c>
      <c r="C4" s="151">
        <f>180000*12</f>
        <v>2160000</v>
      </c>
      <c r="D4" s="92" t="s">
        <v>116</v>
      </c>
      <c r="E4" s="60" t="s">
        <v>135</v>
      </c>
      <c r="F4" s="61" t="s">
        <v>136</v>
      </c>
      <c r="G4" s="61" t="s">
        <v>143</v>
      </c>
      <c r="H4" s="61" t="s">
        <v>143</v>
      </c>
      <c r="I4" s="62"/>
    </row>
    <row r="5" spans="1:9" ht="29.25" customHeight="1" x14ac:dyDescent="0.15">
      <c r="A5" s="63" t="s">
        <v>106</v>
      </c>
      <c r="B5" s="150" t="s">
        <v>119</v>
      </c>
      <c r="C5" s="151">
        <f>(38500*12)+(242000*12)</f>
        <v>3366000</v>
      </c>
      <c r="D5" s="92" t="s">
        <v>116</v>
      </c>
      <c r="E5" s="60" t="s">
        <v>117</v>
      </c>
      <c r="F5" s="61" t="s">
        <v>118</v>
      </c>
      <c r="G5" s="61" t="s">
        <v>143</v>
      </c>
      <c r="H5" s="61" t="s">
        <v>143</v>
      </c>
      <c r="I5" s="62"/>
    </row>
    <row r="6" spans="1:9" ht="29.25" customHeight="1" x14ac:dyDescent="0.15">
      <c r="A6" s="63" t="s">
        <v>115</v>
      </c>
      <c r="B6" s="150" t="s">
        <v>120</v>
      </c>
      <c r="C6" s="151">
        <v>3234000</v>
      </c>
      <c r="D6" s="92" t="s">
        <v>116</v>
      </c>
      <c r="E6" s="60" t="s">
        <v>117</v>
      </c>
      <c r="F6" s="61" t="s">
        <v>136</v>
      </c>
      <c r="G6" s="61" t="s">
        <v>143</v>
      </c>
      <c r="H6" s="61" t="s">
        <v>143</v>
      </c>
      <c r="I6" s="62"/>
    </row>
    <row r="7" spans="1:9" ht="29.25" customHeight="1" x14ac:dyDescent="0.15">
      <c r="A7" s="63" t="s">
        <v>137</v>
      </c>
      <c r="B7" s="150" t="s">
        <v>121</v>
      </c>
      <c r="C7" s="151">
        <v>10576440</v>
      </c>
      <c r="D7" s="92" t="s">
        <v>116</v>
      </c>
      <c r="E7" s="60" t="s">
        <v>135</v>
      </c>
      <c r="F7" s="61" t="s">
        <v>118</v>
      </c>
      <c r="G7" s="61" t="s">
        <v>143</v>
      </c>
      <c r="H7" s="61" t="s">
        <v>143</v>
      </c>
      <c r="I7" s="62"/>
    </row>
    <row r="8" spans="1:9" ht="29.25" customHeight="1" x14ac:dyDescent="0.15">
      <c r="A8" s="63" t="s">
        <v>138</v>
      </c>
      <c r="B8" s="150" t="s">
        <v>122</v>
      </c>
      <c r="C8" s="151">
        <v>1620000</v>
      </c>
      <c r="D8" s="92" t="s">
        <v>116</v>
      </c>
      <c r="E8" s="60" t="s">
        <v>135</v>
      </c>
      <c r="F8" s="61" t="s">
        <v>118</v>
      </c>
      <c r="G8" s="61" t="s">
        <v>143</v>
      </c>
      <c r="H8" s="61" t="s">
        <v>143</v>
      </c>
      <c r="I8" s="93"/>
    </row>
    <row r="9" spans="1:9" ht="29.25" customHeight="1" x14ac:dyDescent="0.15">
      <c r="A9" s="63" t="s">
        <v>123</v>
      </c>
      <c r="B9" s="150" t="s">
        <v>124</v>
      </c>
      <c r="C9" s="151">
        <f>4300*6780</f>
        <v>29154000</v>
      </c>
      <c r="D9" s="92" t="s">
        <v>116</v>
      </c>
      <c r="E9" s="60" t="s">
        <v>117</v>
      </c>
      <c r="F9" s="61" t="s">
        <v>118</v>
      </c>
      <c r="G9" s="61" t="s">
        <v>143</v>
      </c>
      <c r="H9" s="61" t="s">
        <v>143</v>
      </c>
      <c r="I9" s="62"/>
    </row>
    <row r="10" spans="1:9" ht="29.25" customHeight="1" x14ac:dyDescent="0.15">
      <c r="A10" s="94" t="s">
        <v>107</v>
      </c>
      <c r="B10" s="150" t="s">
        <v>139</v>
      </c>
      <c r="C10" s="151">
        <v>276565750</v>
      </c>
      <c r="D10" s="91" t="s">
        <v>140</v>
      </c>
      <c r="E10" s="60" t="s">
        <v>117</v>
      </c>
      <c r="F10" s="61" t="s">
        <v>118</v>
      </c>
      <c r="G10" s="61" t="s">
        <v>143</v>
      </c>
      <c r="H10" s="61" t="s">
        <v>143</v>
      </c>
      <c r="I10" s="62"/>
    </row>
    <row r="11" spans="1:9" ht="29.25" customHeight="1" x14ac:dyDescent="0.15">
      <c r="A11" s="63" t="s">
        <v>126</v>
      </c>
      <c r="B11" s="150" t="s">
        <v>127</v>
      </c>
      <c r="C11" s="151">
        <f>48000*226</f>
        <v>10848000</v>
      </c>
      <c r="D11" s="91" t="s">
        <v>125</v>
      </c>
      <c r="E11" s="60" t="s">
        <v>141</v>
      </c>
      <c r="F11" s="61" t="s">
        <v>118</v>
      </c>
      <c r="G11" s="61" t="s">
        <v>143</v>
      </c>
      <c r="H11" s="61" t="s">
        <v>143</v>
      </c>
      <c r="I11" s="62"/>
    </row>
    <row r="12" spans="1:9" ht="29.25" customHeight="1" x14ac:dyDescent="0.15">
      <c r="A12" s="63" t="s">
        <v>128</v>
      </c>
      <c r="B12" s="150" t="s">
        <v>122</v>
      </c>
      <c r="C12" s="151">
        <f>135000*2*12</f>
        <v>3240000</v>
      </c>
      <c r="D12" s="91" t="s">
        <v>78</v>
      </c>
      <c r="E12" s="60" t="s">
        <v>117</v>
      </c>
      <c r="F12" s="61" t="s">
        <v>142</v>
      </c>
      <c r="G12" s="61" t="s">
        <v>143</v>
      </c>
      <c r="H12" s="61" t="s">
        <v>143</v>
      </c>
      <c r="I12" s="62"/>
    </row>
    <row r="13" spans="1:9" ht="29.25" customHeight="1" thickBot="1" x14ac:dyDescent="0.2">
      <c r="A13" s="64" t="s">
        <v>129</v>
      </c>
      <c r="B13" s="152" t="s">
        <v>130</v>
      </c>
      <c r="C13" s="153">
        <v>1140000</v>
      </c>
      <c r="D13" s="95" t="s">
        <v>131</v>
      </c>
      <c r="E13" s="87" t="s">
        <v>132</v>
      </c>
      <c r="F13" s="65" t="s">
        <v>133</v>
      </c>
      <c r="G13" s="65" t="s">
        <v>143</v>
      </c>
      <c r="H13" s="65" t="s">
        <v>143</v>
      </c>
      <c r="I13" s="66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zoomScaleNormal="100" workbookViewId="0">
      <selection activeCell="B24" sqref="B24"/>
    </sheetView>
  </sheetViews>
  <sheetFormatPr defaultRowHeight="13.5" x14ac:dyDescent="0.15"/>
  <cols>
    <col min="1" max="1" width="15.109375" style="2" bestFit="1" customWidth="1"/>
    <col min="2" max="2" width="31.5546875" style="2" customWidth="1"/>
    <col min="3" max="3" width="11.77734375" style="2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 x14ac:dyDescent="0.15">
      <c r="A1" s="115" t="s">
        <v>19</v>
      </c>
      <c r="B1" s="115"/>
      <c r="C1" s="115"/>
      <c r="D1" s="115"/>
      <c r="E1" s="115"/>
      <c r="F1" s="115"/>
      <c r="G1" s="115"/>
      <c r="H1" s="115"/>
      <c r="I1" s="115"/>
    </row>
    <row r="2" spans="1:9" ht="26.25" thickBot="1" x14ac:dyDescent="0.2">
      <c r="A2" s="116"/>
      <c r="B2" s="116"/>
      <c r="C2" s="39"/>
      <c r="D2" s="39"/>
      <c r="E2" s="39"/>
      <c r="F2" s="39"/>
      <c r="G2" s="39"/>
      <c r="H2" s="39"/>
      <c r="I2" s="48" t="s">
        <v>85</v>
      </c>
    </row>
    <row r="3" spans="1:9" ht="26.25" customHeight="1" thickBot="1" x14ac:dyDescent="0.2">
      <c r="A3" s="56" t="s">
        <v>4</v>
      </c>
      <c r="B3" s="57" t="s">
        <v>5</v>
      </c>
      <c r="C3" s="57" t="s">
        <v>80</v>
      </c>
      <c r="D3" s="57" t="s">
        <v>81</v>
      </c>
      <c r="E3" s="57" t="s">
        <v>86</v>
      </c>
      <c r="F3" s="57" t="s">
        <v>82</v>
      </c>
      <c r="G3" s="57" t="s">
        <v>83</v>
      </c>
      <c r="H3" s="57" t="s">
        <v>84</v>
      </c>
      <c r="I3" s="58" t="s">
        <v>95</v>
      </c>
    </row>
    <row r="4" spans="1:9" ht="28.5" customHeight="1" thickTop="1" thickBot="1" x14ac:dyDescent="0.2">
      <c r="A4" s="55"/>
      <c r="B4" s="154" t="s">
        <v>144</v>
      </c>
      <c r="C4" s="111"/>
      <c r="D4" s="112"/>
      <c r="E4" s="108"/>
      <c r="F4" s="108"/>
      <c r="G4" s="112"/>
      <c r="H4" s="109"/>
      <c r="I4" s="110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workbookViewId="0">
      <selection activeCell="E28" sqref="E28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 x14ac:dyDescent="0.15">
      <c r="A1" s="115" t="s">
        <v>21</v>
      </c>
      <c r="B1" s="115"/>
      <c r="C1" s="115"/>
      <c r="D1" s="115"/>
      <c r="E1" s="115"/>
    </row>
    <row r="2" spans="1:5" ht="26.25" thickBot="1" x14ac:dyDescent="0.2">
      <c r="A2" s="17"/>
      <c r="B2" s="17"/>
      <c r="C2" s="1"/>
      <c r="D2" s="1"/>
      <c r="E2" s="40" t="s">
        <v>53</v>
      </c>
    </row>
    <row r="3" spans="1:5" ht="18.75" customHeight="1" thickTop="1" x14ac:dyDescent="0.15">
      <c r="A3" s="118" t="s">
        <v>54</v>
      </c>
      <c r="B3" s="18" t="s">
        <v>55</v>
      </c>
      <c r="C3" s="121" t="s">
        <v>145</v>
      </c>
      <c r="D3" s="122"/>
      <c r="E3" s="123"/>
    </row>
    <row r="4" spans="1:5" ht="18.75" customHeight="1" x14ac:dyDescent="0.15">
      <c r="A4" s="119"/>
      <c r="B4" s="19" t="s">
        <v>56</v>
      </c>
      <c r="C4" s="35">
        <v>1200000</v>
      </c>
      <c r="D4" s="27" t="s">
        <v>57</v>
      </c>
      <c r="E4" s="36">
        <v>1140000</v>
      </c>
    </row>
    <row r="5" spans="1:5" ht="18.75" customHeight="1" x14ac:dyDescent="0.15">
      <c r="A5" s="119"/>
      <c r="B5" s="19" t="s">
        <v>58</v>
      </c>
      <c r="C5" s="28">
        <v>0.95</v>
      </c>
      <c r="D5" s="27" t="s">
        <v>33</v>
      </c>
      <c r="E5" s="36">
        <v>1140000</v>
      </c>
    </row>
    <row r="6" spans="1:5" ht="18.75" customHeight="1" x14ac:dyDescent="0.15">
      <c r="A6" s="119"/>
      <c r="B6" s="19" t="s">
        <v>32</v>
      </c>
      <c r="C6" s="29" t="s">
        <v>131</v>
      </c>
      <c r="D6" s="27" t="s">
        <v>87</v>
      </c>
      <c r="E6" s="37" t="s">
        <v>146</v>
      </c>
    </row>
    <row r="7" spans="1:5" ht="18.75" customHeight="1" x14ac:dyDescent="0.15">
      <c r="A7" s="119"/>
      <c r="B7" s="19" t="s">
        <v>59</v>
      </c>
      <c r="C7" s="30" t="s">
        <v>109</v>
      </c>
      <c r="D7" s="27" t="s">
        <v>60</v>
      </c>
      <c r="E7" s="37" t="s">
        <v>133</v>
      </c>
    </row>
    <row r="8" spans="1:5" ht="18.75" customHeight="1" x14ac:dyDescent="0.15">
      <c r="A8" s="119"/>
      <c r="B8" s="19" t="s">
        <v>61</v>
      </c>
      <c r="C8" s="30" t="s">
        <v>79</v>
      </c>
      <c r="D8" s="27" t="s">
        <v>35</v>
      </c>
      <c r="E8" s="31" t="s">
        <v>147</v>
      </c>
    </row>
    <row r="9" spans="1:5" ht="18.75" customHeight="1" thickBot="1" x14ac:dyDescent="0.2">
      <c r="A9" s="120"/>
      <c r="B9" s="20" t="s">
        <v>62</v>
      </c>
      <c r="C9" s="32" t="s">
        <v>110</v>
      </c>
      <c r="D9" s="33" t="s">
        <v>63</v>
      </c>
      <c r="E9" s="34" t="s">
        <v>148</v>
      </c>
    </row>
    <row r="10" spans="1:5" ht="14.25" thickTop="1" x14ac:dyDescent="0.15"/>
  </sheetData>
  <mergeCells count="3">
    <mergeCell ref="A1:E1"/>
    <mergeCell ref="A3:A9"/>
    <mergeCell ref="C3:E3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85" zoomScaleNormal="85" workbookViewId="0">
      <selection activeCell="C23" sqref="C23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115" t="s">
        <v>22</v>
      </c>
      <c r="B1" s="115"/>
      <c r="C1" s="115"/>
      <c r="D1" s="115"/>
      <c r="E1" s="115"/>
      <c r="F1" s="115"/>
    </row>
    <row r="2" spans="1:6" ht="26.25" thickBot="1" x14ac:dyDescent="0.2">
      <c r="A2" s="3"/>
      <c r="B2" s="4"/>
      <c r="C2" s="5"/>
      <c r="D2" s="5"/>
      <c r="E2" s="1"/>
      <c r="F2" s="40" t="s">
        <v>52</v>
      </c>
    </row>
    <row r="3" spans="1:6" ht="22.5" customHeight="1" thickTop="1" x14ac:dyDescent="0.15">
      <c r="A3" s="10" t="s">
        <v>31</v>
      </c>
      <c r="B3" s="134" t="s">
        <v>149</v>
      </c>
      <c r="C3" s="134"/>
      <c r="D3" s="134"/>
      <c r="E3" s="134"/>
      <c r="F3" s="135"/>
    </row>
    <row r="4" spans="1:6" ht="18.75" customHeight="1" x14ac:dyDescent="0.15">
      <c r="A4" s="127" t="s">
        <v>39</v>
      </c>
      <c r="B4" s="128" t="s">
        <v>32</v>
      </c>
      <c r="C4" s="138" t="s">
        <v>96</v>
      </c>
      <c r="D4" s="13" t="s">
        <v>40</v>
      </c>
      <c r="E4" s="13" t="s">
        <v>33</v>
      </c>
      <c r="F4" s="14" t="s">
        <v>44</v>
      </c>
    </row>
    <row r="5" spans="1:6" ht="18.75" customHeight="1" x14ac:dyDescent="0.15">
      <c r="A5" s="127"/>
      <c r="B5" s="128"/>
      <c r="C5" s="139"/>
      <c r="D5" s="15" t="s">
        <v>41</v>
      </c>
      <c r="E5" s="15" t="s">
        <v>34</v>
      </c>
      <c r="F5" s="16" t="s">
        <v>42</v>
      </c>
    </row>
    <row r="6" spans="1:6" ht="18.75" customHeight="1" x14ac:dyDescent="0.15">
      <c r="A6" s="127"/>
      <c r="B6" s="136" t="s">
        <v>131</v>
      </c>
      <c r="C6" s="140" t="s">
        <v>150</v>
      </c>
      <c r="D6" s="137">
        <v>1200000</v>
      </c>
      <c r="E6" s="137">
        <v>1140000</v>
      </c>
      <c r="F6" s="124">
        <f>E6/D6</f>
        <v>0.95</v>
      </c>
    </row>
    <row r="7" spans="1:6" ht="18.75" customHeight="1" x14ac:dyDescent="0.15">
      <c r="A7" s="127"/>
      <c r="B7" s="136"/>
      <c r="C7" s="141"/>
      <c r="D7" s="137"/>
      <c r="E7" s="137"/>
      <c r="F7" s="124"/>
    </row>
    <row r="8" spans="1:6" ht="18.75" customHeight="1" x14ac:dyDescent="0.15">
      <c r="A8" s="127" t="s">
        <v>35</v>
      </c>
      <c r="B8" s="13" t="s">
        <v>36</v>
      </c>
      <c r="C8" s="13" t="s">
        <v>46</v>
      </c>
      <c r="D8" s="128" t="s">
        <v>37</v>
      </c>
      <c r="E8" s="128"/>
      <c r="F8" s="129"/>
    </row>
    <row r="9" spans="1:6" ht="18.75" customHeight="1" x14ac:dyDescent="0.15">
      <c r="A9" s="127"/>
      <c r="B9" s="96" t="s">
        <v>147</v>
      </c>
      <c r="C9" s="7" t="s">
        <v>151</v>
      </c>
      <c r="D9" s="130" t="s">
        <v>148</v>
      </c>
      <c r="E9" s="130"/>
      <c r="F9" s="131"/>
    </row>
    <row r="10" spans="1:6" ht="18.75" customHeight="1" x14ac:dyDescent="0.15">
      <c r="A10" s="11" t="s">
        <v>45</v>
      </c>
      <c r="B10" s="132" t="s">
        <v>67</v>
      </c>
      <c r="C10" s="132"/>
      <c r="D10" s="132"/>
      <c r="E10" s="132"/>
      <c r="F10" s="133"/>
    </row>
    <row r="11" spans="1:6" ht="18.75" customHeight="1" x14ac:dyDescent="0.15">
      <c r="A11" s="11" t="s">
        <v>43</v>
      </c>
      <c r="B11" s="132" t="s">
        <v>105</v>
      </c>
      <c r="C11" s="132"/>
      <c r="D11" s="132"/>
      <c r="E11" s="132"/>
      <c r="F11" s="133"/>
    </row>
    <row r="12" spans="1:6" ht="18.75" customHeight="1" thickBot="1" x14ac:dyDescent="0.2">
      <c r="A12" s="12" t="s">
        <v>38</v>
      </c>
      <c r="B12" s="125"/>
      <c r="C12" s="125"/>
      <c r="D12" s="125"/>
      <c r="E12" s="125"/>
      <c r="F12" s="126"/>
    </row>
    <row r="13" spans="1:6" ht="14.25" thickTop="1" x14ac:dyDescent="0.15"/>
  </sheetData>
  <mergeCells count="16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2019-01-18T08:06:16Z</cp:lastPrinted>
  <dcterms:created xsi:type="dcterms:W3CDTF">2014-01-20T06:24:27Z</dcterms:created>
  <dcterms:modified xsi:type="dcterms:W3CDTF">2019-02-19T06:51:22Z</dcterms:modified>
</cp:coreProperties>
</file>