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D69" i="9" l="1"/>
  <c r="B69" i="9"/>
  <c r="F66" i="9"/>
  <c r="E66" i="9"/>
  <c r="D66" i="9"/>
  <c r="C66" i="9"/>
  <c r="B66" i="9"/>
  <c r="B63" i="9"/>
  <c r="D59" i="9"/>
  <c r="B59" i="9"/>
  <c r="F56" i="9"/>
  <c r="E56" i="9"/>
  <c r="D56" i="9"/>
  <c r="C56" i="9"/>
  <c r="B56" i="9"/>
  <c r="B53" i="9"/>
  <c r="D49" i="9"/>
  <c r="B49" i="9"/>
  <c r="F46" i="9"/>
  <c r="E46" i="9"/>
  <c r="D46" i="9"/>
  <c r="C46" i="9"/>
  <c r="B46" i="9"/>
  <c r="C5" i="8" l="1"/>
  <c r="B43" i="9"/>
  <c r="E47" i="8"/>
  <c r="C47" i="8"/>
  <c r="E40" i="8"/>
  <c r="C40" i="8"/>
  <c r="E33" i="8"/>
  <c r="C33" i="8"/>
  <c r="E5" i="8" l="1"/>
  <c r="F16" i="6"/>
  <c r="H16" i="6" l="1"/>
  <c r="F14" i="6"/>
  <c r="H15" i="6"/>
  <c r="D39" i="9" l="1"/>
  <c r="B39" i="9"/>
  <c r="D36" i="9"/>
  <c r="C36" i="9"/>
  <c r="B36" i="9"/>
  <c r="D29" i="9"/>
  <c r="B29" i="9"/>
  <c r="D26" i="9"/>
  <c r="C26" i="9"/>
  <c r="B26" i="9"/>
  <c r="B33" i="9"/>
  <c r="B23" i="9"/>
  <c r="C16" i="9"/>
  <c r="B16" i="9"/>
  <c r="B13" i="9"/>
  <c r="B3" i="9"/>
  <c r="B6" i="9"/>
  <c r="C6" i="9"/>
  <c r="D6" i="9"/>
  <c r="E6" i="9"/>
  <c r="B9" i="9"/>
  <c r="D9" i="9"/>
  <c r="D16" i="9"/>
  <c r="E16" i="9"/>
  <c r="B19" i="9"/>
  <c r="D19" i="9"/>
  <c r="E26" i="8" l="1"/>
  <c r="E36" i="9" s="1"/>
  <c r="C26" i="8"/>
  <c r="F36" i="9" s="1"/>
  <c r="E19" i="8"/>
  <c r="E26" i="9" s="1"/>
  <c r="C19" i="8"/>
  <c r="F26" i="9" s="1"/>
  <c r="E12" i="8"/>
  <c r="C12" i="8"/>
  <c r="F16" i="9" s="1"/>
  <c r="H12" i="6" l="1"/>
  <c r="H11" i="6"/>
  <c r="H14" i="6" l="1"/>
  <c r="F13" i="6"/>
  <c r="H13" i="6" s="1"/>
  <c r="F6" i="9" l="1"/>
  <c r="H5" i="6" l="1"/>
  <c r="F6" i="6"/>
  <c r="H6" i="6" s="1"/>
  <c r="F7" i="6"/>
  <c r="H7" i="6" s="1"/>
  <c r="F8" i="6"/>
  <c r="H8" i="6" s="1"/>
  <c r="F9" i="6"/>
  <c r="H9" i="6" s="1"/>
  <c r="F10" i="6"/>
  <c r="H10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<sst xmlns="http://schemas.openxmlformats.org/spreadsheetml/2006/main" count="654" uniqueCount="278">
  <si>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</si>
  <si>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</si>
  <si>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</si>
  <si>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</si>
  <si>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</si>
  <si>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</si>
  <si>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</si>
  <si>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</si>
  <si>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</si>
  <si>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</si>
  <si>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</si>
  <si>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</si>
  <si>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</si>
  <si>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</si>
  <si>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</si>
  <si>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</si>
  <si>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</si>
  <si>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</si>
  <si>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</si>
  <si>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</si>
  <si>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</si>
  <si>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</si>
  <si>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</si>
  <si>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</si>
  <si>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</si>
  <si>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</si>
  <si>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</si>
  <si>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</si>
  <si>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</si>
  <si>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</si>
  <si>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</si>
  <si>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</si>
  <si>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</si>
  <si>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</si>
  <si>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</si>
  <si>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</si>
  <si>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</si>
  <si>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</si>
  <si>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</si>
  <si>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</si>
  <si>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</si>
  <si>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</si>
  <si>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</si>
  <si>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</si>
  <si>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</si>
  <si>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</si>
  <si>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</si>
  <si>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</si>
  <si>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</si>
  <si>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</si>
  <si>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</si>
  <si>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</si>
  <si>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</si>
  <si>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</si>
  <si>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</si>
  <si>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</si>
  <si>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</si>
  <si>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</si>
  <si>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</si>
  <si>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</si>
  <si>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</si>
  <si>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</si>
  <si>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</si>
  <si>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</si>
  <si>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</si>
  <si>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</si>
  <si>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</si>
  <si>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</si>
  <si>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</si>
  <si>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</si>
  <si>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</si>
  <si>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</si>
  <si>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</si>
  <si>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</si>
  <si>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</si>
  <si>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</si>
  <si>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</si>
  <si>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</si>
  <si>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</si>
  <si>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</si>
  <si>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</si>
  <si>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</si>
  <si>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</si>
  <si>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</si>
  <si>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</si>
  <si>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</si>
  <si>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</si>
  <si>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</si>
  <si>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</si>
  <si>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</si>
  <si>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</si>
  <si>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</si>
  <si>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</si>
  <si>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</si>
  <si>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</si>
  <si>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</si>
  <si>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</si>
  <si>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</si>
  <si>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</si>
  <si>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</si>
  <si>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</si>
  <si>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</si>
  <si>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</si>
  <si>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</si>
  <si>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</si>
  <si>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</si>
  <si>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</si>
  <si>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</si>
  <si>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</si>
  <si>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</si>
  <si>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</si>
  <si>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</si>
  <si>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</si>
  <si>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</si>
  <si>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>- 해당사항 없음 -</t>
    <phoneticPr fontId="4" type="noConversion"/>
  </si>
  <si>
    <t>(연중)인터넷망 사용신청</t>
    <phoneticPr fontId="4" type="noConversion"/>
  </si>
  <si>
    <t>(연중)인터넷 전화 사용신청</t>
    <phoneticPr fontId="4" type="noConversion"/>
  </si>
  <si>
    <t>경기소방전기㈜</t>
    <phoneticPr fontId="4" type="noConversion"/>
  </si>
  <si>
    <t>대한민국특수임무유공자회</t>
    <phoneticPr fontId="27" type="noConversion"/>
  </si>
  <si>
    <t>(연중)방역소독</t>
  </si>
  <si>
    <t>㈜블루에스디</t>
  </si>
  <si>
    <t>수의 1인 견적</t>
  </si>
  <si>
    <t>일반</t>
    <phoneticPr fontId="4" type="noConversion"/>
  </si>
  <si>
    <t>소액수의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</si>
  <si>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</si>
  <si>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</si>
  <si>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지방자치단체를 당사자로 하는 계약에 관한 법률 시행령 제25조1항에 의한 수의계약</t>
    <phoneticPr fontId="4" type="noConversion"/>
  </si>
  <si>
    <t>분당서현청소년수련관</t>
    <phoneticPr fontId="4" type="noConversion"/>
  </si>
  <si>
    <t>연락처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</si>
  <si>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</si>
  <si>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</si>
  <si>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2021.12.27</t>
    <phoneticPr fontId="4" type="noConversion"/>
  </si>
  <si>
    <t>2021.12.27.</t>
    <phoneticPr fontId="4" type="noConversion"/>
  </si>
  <si>
    <t>2021.12.28.</t>
    <phoneticPr fontId="4" type="noConversion"/>
  </si>
  <si>
    <t>2021.12.23.</t>
    <phoneticPr fontId="4" type="noConversion"/>
  </si>
  <si>
    <t>2022.01.01.</t>
    <phoneticPr fontId="4" type="noConversion"/>
  </si>
  <si>
    <t>2022.01.01</t>
    <phoneticPr fontId="4" type="noConversion"/>
  </si>
  <si>
    <t>2022.12.31</t>
    <phoneticPr fontId="4" type="noConversion"/>
  </si>
  <si>
    <t>주식회사 엠지엠</t>
    <phoneticPr fontId="27" type="noConversion"/>
  </si>
  <si>
    <t>(연중)업무용 복합기 임대</t>
    <phoneticPr fontId="4" type="noConversion"/>
  </si>
  <si>
    <t>2021.12.31.</t>
    <phoneticPr fontId="4" type="noConversion"/>
  </si>
  <si>
    <t>김종훈</t>
    <phoneticPr fontId="4" type="noConversion"/>
  </si>
  <si>
    <t>2022.02.21.</t>
    <phoneticPr fontId="4" type="noConversion"/>
  </si>
  <si>
    <t>2022.03.01.</t>
    <phoneticPr fontId="4" type="noConversion"/>
  </si>
  <si>
    <t>2022.12.31.</t>
    <phoneticPr fontId="4" type="noConversion"/>
  </si>
  <si>
    <t>(연중)2022년 작은도서관 프린터기 임차 계약</t>
    <phoneticPr fontId="4" type="noConversion"/>
  </si>
  <si>
    <t>전략사업팀</t>
    <phoneticPr fontId="4" type="noConversion"/>
  </si>
  <si>
    <t>건축</t>
  </si>
  <si>
    <t>수의계약</t>
    <phoneticPr fontId="4" type="noConversion"/>
  </si>
  <si>
    <t>대</t>
    <phoneticPr fontId="4" type="noConversion"/>
  </si>
  <si>
    <t>기획운영팀</t>
    <phoneticPr fontId="4" type="noConversion"/>
  </si>
  <si>
    <t>임흥국</t>
    <phoneticPr fontId="4" type="noConversion"/>
  </si>
  <si>
    <t>031-729-9416</t>
    <phoneticPr fontId="4" type="noConversion"/>
  </si>
  <si>
    <t>이환주</t>
    <phoneticPr fontId="4" type="noConversion"/>
  </si>
  <si>
    <t>031-729-9453</t>
    <phoneticPr fontId="4" type="noConversion"/>
  </si>
  <si>
    <t>제13회 성남시청소년창의과학축제 영상 제작</t>
    <phoneticPr fontId="4" type="noConversion"/>
  </si>
  <si>
    <t>2022.06.30.</t>
  </si>
  <si>
    <t>2022.06.30.</t>
    <phoneticPr fontId="4" type="noConversion"/>
  </si>
  <si>
    <t>2022.06.30.</t>
    <phoneticPr fontId="4" type="noConversion"/>
  </si>
  <si>
    <t>2022.06.30.</t>
    <phoneticPr fontId="4" type="noConversion"/>
  </si>
  <si>
    <t>물품 발주계획(8월)</t>
    <phoneticPr fontId="4" type="noConversion"/>
  </si>
  <si>
    <t>용역 발주계획(8월)</t>
    <phoneticPr fontId="4" type="noConversion"/>
  </si>
  <si>
    <t>공사 발주계획(8월)</t>
    <phoneticPr fontId="4" type="noConversion"/>
  </si>
  <si>
    <t>공연연습실 및 옥탑 지붕층 창호 방수공사</t>
  </si>
  <si>
    <t>2층 복도 및 강의실 도장공사</t>
  </si>
  <si>
    <t>2층 복도 및 강의실 도장공사</t>
    <phoneticPr fontId="4" type="noConversion"/>
  </si>
  <si>
    <t>IPALG 종합특수방수</t>
  </si>
  <si>
    <t>IPALG 종합특수방수</t>
    <phoneticPr fontId="4" type="noConversion"/>
  </si>
  <si>
    <t>노루페인트 성남점</t>
  </si>
  <si>
    <t>노루페인트 성남점</t>
    <phoneticPr fontId="4" type="noConversion"/>
  </si>
  <si>
    <t>2022.07.06.</t>
    <phoneticPr fontId="4" type="noConversion"/>
  </si>
  <si>
    <t>2022.07.15.</t>
    <phoneticPr fontId="4" type="noConversion"/>
  </si>
  <si>
    <t>2022.07.07.</t>
    <phoneticPr fontId="4" type="noConversion"/>
  </si>
  <si>
    <t>2022.07.20.</t>
    <phoneticPr fontId="4" type="noConversion"/>
  </si>
  <si>
    <t>2022.07.12.</t>
    <phoneticPr fontId="4" type="noConversion"/>
  </si>
  <si>
    <t>㈜행복도시락 성남점</t>
    <phoneticPr fontId="4" type="noConversion"/>
  </si>
  <si>
    <t>교육공동체사업 안전교육 표준계약</t>
  </si>
  <si>
    <t>㈜엘지코리아</t>
  </si>
  <si>
    <t>청소년진로직업체험</t>
  </si>
  <si>
    <t>㈜한국미래진로센터</t>
    <phoneticPr fontId="4" type="noConversion"/>
  </si>
  <si>
    <t>상상플러스 냉난방기 구입</t>
  </si>
  <si>
    <t>서울지방조달청</t>
    <phoneticPr fontId="4" type="noConversion"/>
  </si>
  <si>
    <t>상상플러스 냉난방기 구입</t>
    <phoneticPr fontId="4" type="noConversion"/>
  </si>
  <si>
    <t>2022.07.01.</t>
    <phoneticPr fontId="4" type="noConversion"/>
  </si>
  <si>
    <t>2022.07.01.~08.01.</t>
    <phoneticPr fontId="4" type="noConversion"/>
  </si>
  <si>
    <t>서울지방조달청</t>
    <phoneticPr fontId="4" type="noConversion"/>
  </si>
  <si>
    <t>서울 서초구 반포대로 217(반포동 520-3)</t>
    <phoneticPr fontId="4" type="noConversion"/>
  </si>
  <si>
    <t>공연연습실 및 옥탑 지붕층 창호 방수공사</t>
    <phoneticPr fontId="4" type="noConversion"/>
  </si>
  <si>
    <t>2022.07.06.</t>
    <phoneticPr fontId="4" type="noConversion"/>
  </si>
  <si>
    <t>2022.07.07.~07.20.</t>
    <phoneticPr fontId="4" type="noConversion"/>
  </si>
  <si>
    <t>성남시 수정구 양지동 262</t>
  </si>
  <si>
    <t>4차산업 체험랩 공간조성 전기공사</t>
    <phoneticPr fontId="4" type="noConversion"/>
  </si>
  <si>
    <t>2022.07.07.</t>
    <phoneticPr fontId="4" type="noConversion"/>
  </si>
  <si>
    <t>2022.07.11.~08.07.</t>
    <phoneticPr fontId="4" type="noConversion"/>
  </si>
  <si>
    <t>경일전기소방 주식회사</t>
  </si>
  <si>
    <t>성남시 분당구 판교로 610번길 18</t>
  </si>
  <si>
    <t>2022년 청소년방과후아카데미 위탁급식 계약(단가계약)</t>
    <phoneticPr fontId="4" type="noConversion"/>
  </si>
  <si>
    <t>2022.07.13.</t>
    <phoneticPr fontId="4" type="noConversion"/>
  </si>
  <si>
    <t>2022.07.18.~12.30.</t>
    <phoneticPr fontId="4" type="noConversion"/>
  </si>
  <si>
    <t>2022.12.30.</t>
    <phoneticPr fontId="4" type="noConversion"/>
  </si>
  <si>
    <t>2022.08.01.</t>
    <phoneticPr fontId="4" type="noConversion"/>
  </si>
  <si>
    <t>2022.08.07.</t>
    <phoneticPr fontId="4" type="noConversion"/>
  </si>
  <si>
    <t>㈜행복도시락 성남점</t>
    <phoneticPr fontId="4" type="noConversion"/>
  </si>
  <si>
    <t>성남시 분당구 야탑ㅂ동 166 목련주공아파트종합상가지하1호</t>
    <phoneticPr fontId="4" type="noConversion"/>
  </si>
  <si>
    <t>일반(단가계약)</t>
    <phoneticPr fontId="4" type="noConversion"/>
  </si>
  <si>
    <t>2층 복도 및 강의실 도장공사</t>
    <phoneticPr fontId="4" type="noConversion"/>
  </si>
  <si>
    <t>2022.07.15.</t>
    <phoneticPr fontId="4" type="noConversion"/>
  </si>
  <si>
    <t>2022.07.15.~07.20.</t>
    <phoneticPr fontId="4" type="noConversion"/>
  </si>
  <si>
    <t>2022.07.20.</t>
    <phoneticPr fontId="4" type="noConversion"/>
  </si>
  <si>
    <t>성남시 중원구 둔촌대로 143, 1층(성남동)</t>
  </si>
  <si>
    <t>유얼리틀텔레비전 프로그램비 계약</t>
    <phoneticPr fontId="4" type="noConversion"/>
  </si>
  <si>
    <t>2022.07.19.</t>
    <phoneticPr fontId="4" type="noConversion"/>
  </si>
  <si>
    <t>2022.07.25.~08.03.</t>
    <phoneticPr fontId="4" type="noConversion"/>
  </si>
  <si>
    <t>2022.08.03.</t>
    <phoneticPr fontId="4" type="noConversion"/>
  </si>
  <si>
    <t>주필름</t>
    <phoneticPr fontId="4" type="noConversion"/>
  </si>
  <si>
    <t>김포시 양도로 46, 205동503호</t>
    <phoneticPr fontId="4" type="noConversion"/>
  </si>
  <si>
    <t>청년 Needs Plan 진로설계교육 프로그램 계약</t>
    <phoneticPr fontId="4" type="noConversion"/>
  </si>
  <si>
    <t>2022.07.19.</t>
    <phoneticPr fontId="4" type="noConversion"/>
  </si>
  <si>
    <t>2022.07.23.~08.20.</t>
    <phoneticPr fontId="4" type="noConversion"/>
  </si>
  <si>
    <t>2022.08.20.</t>
    <phoneticPr fontId="4" type="noConversion"/>
  </si>
  <si>
    <t>㈜이커리어</t>
  </si>
  <si>
    <t>서울 강남구 논현로 85길 22(역삼동, 동경빌딩 6층 602호)</t>
  </si>
  <si>
    <t>하재문</t>
    <phoneticPr fontId="4" type="noConversion"/>
  </si>
  <si>
    <t>이종희</t>
    <phoneticPr fontId="4" type="noConversion"/>
  </si>
  <si>
    <t>강승임</t>
    <phoneticPr fontId="4" type="noConversion"/>
  </si>
  <si>
    <t>장영욱</t>
    <phoneticPr fontId="4" type="noConversion"/>
  </si>
  <si>
    <t>이전 급식업체 엠지엠(~2022.06.10.) 2022.06.11. 계약해지</t>
    <phoneticPr fontId="4" type="noConversion"/>
  </si>
  <si>
    <t>고준호</t>
    <phoneticPr fontId="4" type="noConversion"/>
  </si>
  <si>
    <t>홍준기</t>
    <phoneticPr fontId="4" type="noConversion"/>
  </si>
  <si>
    <t>8월</t>
    <phoneticPr fontId="4" type="noConversion"/>
  </si>
  <si>
    <t>4차산업 체험 랩 공간 조성</t>
    <phoneticPr fontId="4" type="noConversion"/>
  </si>
  <si>
    <t>식</t>
    <phoneticPr fontId="4" type="noConversion"/>
  </si>
  <si>
    <t>전략사업팀</t>
    <phoneticPr fontId="4" type="noConversion"/>
  </si>
  <si>
    <t>박태형</t>
    <phoneticPr fontId="4" type="noConversion"/>
  </si>
  <si>
    <t>031-729-9452</t>
    <phoneticPr fontId="4" type="noConversion"/>
  </si>
  <si>
    <t>3D프린터</t>
    <phoneticPr fontId="4" type="noConversion"/>
  </si>
  <si>
    <t>입찰</t>
    <phoneticPr fontId="4" type="noConversion"/>
  </si>
  <si>
    <t>VR레이싱 외 3종</t>
    <phoneticPr fontId="4" type="noConversion"/>
  </si>
  <si>
    <t>본부계약</t>
    <phoneticPr fontId="4" type="noConversion"/>
  </si>
  <si>
    <t>8월</t>
    <phoneticPr fontId="4" type="noConversion"/>
  </si>
  <si>
    <t>4차산업 체험 랩 공간 조성</t>
    <phoneticPr fontId="4" type="noConversion"/>
  </si>
  <si>
    <t>수의계약</t>
    <phoneticPr fontId="4" type="noConversion"/>
  </si>
  <si>
    <t>선반장 및 테이블 등</t>
    <phoneticPr fontId="4" type="noConversion"/>
  </si>
  <si>
    <t>8월</t>
    <phoneticPr fontId="4" type="noConversion"/>
  </si>
  <si>
    <t>수의계약</t>
    <phoneticPr fontId="4" type="noConversion"/>
  </si>
  <si>
    <t>pc</t>
    <phoneticPr fontId="4" type="noConversion"/>
  </si>
  <si>
    <t>전략사업팀</t>
    <phoneticPr fontId="4" type="noConversion"/>
  </si>
  <si>
    <t>박태형</t>
    <phoneticPr fontId="4" type="noConversion"/>
  </si>
  <si>
    <t>8월</t>
    <phoneticPr fontId="4" type="noConversion"/>
  </si>
  <si>
    <t>박태형</t>
    <phoneticPr fontId="4" type="noConversion"/>
  </si>
  <si>
    <t>세트</t>
    <phoneticPr fontId="4" type="noConversion"/>
  </si>
  <si>
    <t>제13회 성남시청소년창의과학축제 홍보물 제작</t>
    <phoneticPr fontId="4" type="noConversion"/>
  </si>
  <si>
    <t>포스터 및 현수막 등</t>
    <phoneticPr fontId="4" type="noConversion"/>
  </si>
  <si>
    <t>이환주</t>
    <phoneticPr fontId="4" type="noConversion"/>
  </si>
  <si>
    <t>이환주</t>
    <phoneticPr fontId="4" type="noConversion"/>
  </si>
  <si>
    <t>031-729-9453</t>
    <phoneticPr fontId="4" type="noConversion"/>
  </si>
  <si>
    <t>제13회 성남시청소년창의과학축제 부스 대여</t>
    <phoneticPr fontId="4" type="noConversion"/>
  </si>
  <si>
    <t>수의계약</t>
    <phoneticPr fontId="4" type="noConversion"/>
  </si>
  <si>
    <t>캐노피 텐트 등</t>
    <phoneticPr fontId="4" type="noConversion"/>
  </si>
  <si>
    <t>8월</t>
    <phoneticPr fontId="4" type="noConversion"/>
  </si>
  <si>
    <t>공공청소년수련시설프로그램 미디어물품 구입</t>
    <phoneticPr fontId="4" type="noConversion"/>
  </si>
  <si>
    <t>수의계약</t>
    <phoneticPr fontId="4" type="noConversion"/>
  </si>
  <si>
    <t>크로마키 외 18종</t>
    <phoneticPr fontId="4" type="noConversion"/>
  </si>
  <si>
    <t>세트</t>
    <phoneticPr fontId="4" type="noConversion"/>
  </si>
  <si>
    <t>청소년활동팀</t>
    <phoneticPr fontId="4" type="noConversion"/>
  </si>
  <si>
    <t>손영민</t>
    <phoneticPr fontId="4" type="noConversion"/>
  </si>
  <si>
    <t>031-729-9430</t>
    <phoneticPr fontId="4" type="noConversion"/>
  </si>
  <si>
    <t>지하2층 공연연습실 냉난방기 구입</t>
    <phoneticPr fontId="4" type="noConversion"/>
  </si>
  <si>
    <t>냉난방기</t>
    <phoneticPr fontId="4" type="noConversion"/>
  </si>
  <si>
    <t>대</t>
    <phoneticPr fontId="4" type="noConversion"/>
  </si>
  <si>
    <t>기획운영팀</t>
    <phoneticPr fontId="4" type="noConversion"/>
  </si>
  <si>
    <t>임흥국</t>
    <phoneticPr fontId="4" type="noConversion"/>
  </si>
  <si>
    <t>화장실 방수 공사 설계용역</t>
    <phoneticPr fontId="4" type="noConversion"/>
  </si>
  <si>
    <t>031-729-9453</t>
    <phoneticPr fontId="4" type="noConversion"/>
  </si>
  <si>
    <t>상상플러스 자동문설치</t>
    <phoneticPr fontId="4" type="noConversion"/>
  </si>
  <si>
    <t>수의계약</t>
    <phoneticPr fontId="4" type="noConversion"/>
  </si>
  <si>
    <t>기획운영팀</t>
    <phoneticPr fontId="4" type="noConversion"/>
  </si>
  <si>
    <t>상상플러스 디자인공사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</si>
</sst>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>
      <alignment horizontal="center" vertical="center" shrinkToFit="1"/>
    </xf>
    <xf numFmtId="9" fontId="17" fillId="0" borderId="4" xfId="0" applyNumberFormat="1" applyFont="1" applyBorder="1" applyAlignment="1">
      <alignment horizontal="center" vertical="center" shrinkToFit="1"/>
    </xf>
    <xf numFmtId="14" fontId="17" fillId="0" borderId="4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3" fontId="17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26" xfId="0" applyNumberFormat="1" applyFont="1" applyFill="1" applyBorder="1" applyAlignment="1" applyProtection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177" fontId="8" fillId="0" borderId="29" xfId="0" quotePrefix="1" applyNumberFormat="1" applyFont="1" applyBorder="1" applyAlignment="1">
      <alignment horizontal="center" vertical="center" shrinkToFit="1"/>
    </xf>
    <xf numFmtId="178" fontId="9" fillId="0" borderId="29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49" fontId="8" fillId="2" borderId="8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9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1" fontId="9" fillId="0" borderId="29" xfId="1" applyFont="1" applyFill="1" applyBorder="1" applyAlignment="1" applyProtection="1">
      <alignment horizontal="center" vertical="center"/>
    </xf>
    <xf numFmtId="177" fontId="26" fillId="0" borderId="15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 applyProtection="1">
      <alignment horizontal="center" vertical="center"/>
    </xf>
    <xf numFmtId="0" fontId="8" fillId="4" borderId="31" xfId="0" applyNumberFormat="1" applyFont="1" applyFill="1" applyBorder="1" applyAlignment="1" applyProtection="1">
      <alignment horizontal="center" vertical="center"/>
    </xf>
    <xf numFmtId="49" fontId="8" fillId="4" borderId="3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30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0" xfId="11" applyFont="1" applyFill="1" applyBorder="1" applyAlignment="1">
      <alignment horizontal="center" vertical="center" shrinkToFit="1"/>
    </xf>
    <xf numFmtId="179" fontId="8" fillId="0" borderId="30" xfId="12" applyNumberFormat="1" applyFont="1" applyFill="1" applyBorder="1" applyAlignment="1">
      <alignment vertical="center" wrapText="1"/>
    </xf>
    <xf numFmtId="38" fontId="24" fillId="0" borderId="30" xfId="2" applyNumberFormat="1" applyFont="1" applyFill="1" applyBorder="1" applyAlignment="1">
      <alignment horizontal="center" vertical="center"/>
    </xf>
    <xf numFmtId="178" fontId="8" fillId="0" borderId="30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left" vertical="center" shrinkToFit="1"/>
    </xf>
    <xf numFmtId="177" fontId="8" fillId="0" borderId="32" xfId="0" applyNumberFormat="1" applyFont="1" applyFill="1" applyBorder="1" applyAlignment="1">
      <alignment horizontal="left" vertical="center" shrinkToFit="1"/>
    </xf>
    <xf numFmtId="0" fontId="25" fillId="0" borderId="32" xfId="0" applyFont="1" applyFill="1" applyBorder="1" applyAlignment="1">
      <alignment horizontal="left" vertical="center"/>
    </xf>
    <xf numFmtId="177" fontId="8" fillId="0" borderId="32" xfId="0" applyNumberFormat="1" applyFont="1" applyFill="1" applyBorder="1" applyAlignment="1">
      <alignment horizontal="center" vertical="center" shrinkToFit="1"/>
    </xf>
    <xf numFmtId="177" fontId="8" fillId="0" borderId="31" xfId="0" applyNumberFormat="1" applyFont="1" applyFill="1" applyBorder="1" applyAlignment="1">
      <alignment horizontal="left" vertical="center" wrapText="1" shrinkToFit="1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 wrapText="1"/>
    </xf>
    <xf numFmtId="49" fontId="8" fillId="2" borderId="41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0" fillId="0" borderId="0" xfId="0" applyAlignment="1">
      <alignment shrinkToFit="1"/>
    </xf>
    <xf numFmtId="0" fontId="20" fillId="3" borderId="40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0" xfId="0" applyNumberFormat="1" applyFont="1" applyFill="1" applyBorder="1" applyAlignment="1">
      <alignment horizontal="center" vertical="center"/>
    </xf>
    <xf numFmtId="177" fontId="8" fillId="0" borderId="3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180" fontId="29" fillId="4" borderId="30" xfId="0" applyNumberFormat="1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0" fillId="0" borderId="0" xfId="0"/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79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0" fontId="8" fillId="4" borderId="49" xfId="0" applyNumberFormat="1" applyFont="1" applyFill="1" applyBorder="1" applyAlignment="1" applyProtection="1">
      <alignment horizontal="center" vertical="center"/>
    </xf>
    <xf numFmtId="41" fontId="8" fillId="4" borderId="50" xfId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176" fontId="20" fillId="3" borderId="40" xfId="0" applyNumberFormat="1" applyFont="1" applyFill="1" applyBorder="1" applyAlignment="1">
      <alignment horizontal="center" vertical="center" wrapText="1"/>
    </xf>
    <xf numFmtId="0" fontId="24" fillId="4" borderId="30" xfId="11" applyFont="1" applyFill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177" fontId="8" fillId="4" borderId="31" xfId="0" applyNumberFormat="1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3" fontId="17" fillId="0" borderId="65" xfId="0" applyNumberFormat="1" applyFont="1" applyBorder="1" applyAlignment="1">
      <alignment horizontal="right" vertical="center" shrinkToFit="1"/>
    </xf>
    <xf numFmtId="0" fontId="17" fillId="0" borderId="65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 shrinkToFit="1"/>
    </xf>
    <xf numFmtId="0" fontId="32" fillId="4" borderId="65" xfId="12" applyFont="1" applyFill="1" applyBorder="1" applyAlignment="1">
      <alignment horizontal="center" vertical="center"/>
    </xf>
    <xf numFmtId="0" fontId="32" fillId="4" borderId="67" xfId="12" applyFont="1" applyFill="1" applyBorder="1" applyAlignment="1">
      <alignment horizontal="center" vertical="center" shrinkToFit="1"/>
    </xf>
    <xf numFmtId="0" fontId="32" fillId="4" borderId="67" xfId="12" applyFont="1" applyFill="1" applyBorder="1" applyAlignment="1">
      <alignment horizontal="left" vertical="center" shrinkToFit="1"/>
    </xf>
    <xf numFmtId="0" fontId="29" fillId="4" borderId="50" xfId="0" applyFont="1" applyFill="1" applyBorder="1" applyAlignment="1">
      <alignment horizontal="center" vertical="center" shrinkToFit="1"/>
    </xf>
    <xf numFmtId="180" fontId="29" fillId="4" borderId="50" xfId="0" applyNumberFormat="1" applyFont="1" applyFill="1" applyBorder="1" applyAlignment="1">
      <alignment horizontal="center" vertical="center" shrinkToFit="1"/>
    </xf>
    <xf numFmtId="0" fontId="9" fillId="0" borderId="50" xfId="0" quotePrefix="1" applyNumberFormat="1" applyFont="1" applyFill="1" applyBorder="1" applyAlignment="1" applyProtection="1">
      <alignment horizontal="center" vertical="center"/>
    </xf>
    <xf numFmtId="176" fontId="29" fillId="4" borderId="50" xfId="11485" quotePrefix="1" applyNumberFormat="1" applyFont="1" applyFill="1" applyBorder="1" applyAlignment="1">
      <alignment horizontal="right" vertical="center" shrinkToFit="1"/>
    </xf>
    <xf numFmtId="176" fontId="29" fillId="4" borderId="50" xfId="11485" applyNumberFormat="1" applyFont="1" applyFill="1" applyBorder="1" applyAlignment="1">
      <alignment horizontal="center" vertical="center" shrinkToFit="1"/>
    </xf>
    <xf numFmtId="176" fontId="29" fillId="4" borderId="50" xfId="11485" quotePrefix="1" applyNumberFormat="1" applyFont="1" applyFill="1" applyBorder="1" applyAlignment="1">
      <alignment horizontal="right" vertical="center" wrapText="1" shrinkToFit="1"/>
    </xf>
    <xf numFmtId="176" fontId="20" fillId="0" borderId="50" xfId="0" applyNumberFormat="1" applyFont="1" applyFill="1" applyBorder="1" applyAlignment="1">
      <alignment horizontal="center" vertical="center" shrinkToFit="1"/>
    </xf>
    <xf numFmtId="176" fontId="20" fillId="0" borderId="50" xfId="0" applyNumberFormat="1" applyFont="1" applyFill="1" applyBorder="1" applyAlignment="1">
      <alignment horizontal="center" vertical="center"/>
    </xf>
    <xf numFmtId="176" fontId="29" fillId="4" borderId="51" xfId="11532" applyNumberFormat="1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/>
    </xf>
    <xf numFmtId="176" fontId="20" fillId="0" borderId="30" xfId="0" applyNumberFormat="1" applyFont="1" applyFill="1" applyBorder="1" applyAlignment="1">
      <alignment horizontal="center" vertical="center" shrinkToFit="1"/>
    </xf>
    <xf numFmtId="176" fontId="20" fillId="0" borderId="30" xfId="0" applyNumberFormat="1" applyFont="1" applyFill="1" applyBorder="1" applyAlignment="1">
      <alignment horizontal="center" vertical="center"/>
    </xf>
    <xf numFmtId="177" fontId="8" fillId="0" borderId="68" xfId="0" applyNumberFormat="1" applyFont="1" applyFill="1" applyBorder="1" applyAlignment="1">
      <alignment horizontal="left" vertical="center" shrinkToFit="1"/>
    </xf>
    <xf numFmtId="0" fontId="8" fillId="4" borderId="69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/>
    <xf numFmtId="177" fontId="8" fillId="0" borderId="63" xfId="0" applyNumberFormat="1" applyFont="1" applyFill="1" applyBorder="1" applyAlignment="1">
      <alignment horizontal="left" vertical="center" shrinkToFit="1"/>
    </xf>
    <xf numFmtId="0" fontId="9" fillId="0" borderId="32" xfId="0" applyNumberFormat="1" applyFont="1" applyFill="1" applyBorder="1" applyAlignment="1" applyProtection="1"/>
    <xf numFmtId="0" fontId="29" fillId="4" borderId="31" xfId="0" applyFont="1" applyFill="1" applyBorder="1" applyAlignment="1">
      <alignment horizontal="center" vertical="center" shrinkToFit="1"/>
    </xf>
    <xf numFmtId="38" fontId="29" fillId="4" borderId="30" xfId="5776" applyNumberFormat="1" applyFont="1" applyFill="1" applyBorder="1" applyAlignment="1">
      <alignment horizontal="center" vertical="center" wrapText="1" shrinkToFit="1"/>
    </xf>
    <xf numFmtId="0" fontId="29" fillId="4" borderId="30" xfId="0" quotePrefix="1" applyFont="1" applyFill="1" applyBorder="1" applyAlignment="1">
      <alignment horizontal="center" vertical="center" shrinkToFit="1"/>
    </xf>
    <xf numFmtId="41" fontId="29" fillId="4" borderId="30" xfId="5952" applyFont="1" applyFill="1" applyBorder="1" applyAlignment="1">
      <alignment horizontal="center" vertical="center" shrinkToFit="1"/>
    </xf>
    <xf numFmtId="0" fontId="29" fillId="4" borderId="32" xfId="0" applyFont="1" applyFill="1" applyBorder="1" applyAlignment="1">
      <alignment horizontal="center" vertical="center" shrinkToFit="1"/>
    </xf>
    <xf numFmtId="0" fontId="29" fillId="4" borderId="73" xfId="0" applyFont="1" applyFill="1" applyBorder="1" applyAlignment="1">
      <alignment horizontal="center" vertical="center" shrinkToFit="1"/>
    </xf>
    <xf numFmtId="180" fontId="29" fillId="4" borderId="73" xfId="0" applyNumberFormat="1" applyFont="1" applyFill="1" applyBorder="1" applyAlignment="1">
      <alignment horizontal="center" vertical="center" shrinkToFit="1"/>
    </xf>
    <xf numFmtId="0" fontId="9" fillId="0" borderId="73" xfId="0" quotePrefix="1" applyNumberFormat="1" applyFont="1" applyFill="1" applyBorder="1" applyAlignment="1" applyProtection="1">
      <alignment horizontal="center" vertical="center"/>
    </xf>
    <xf numFmtId="176" fontId="29" fillId="4" borderId="73" xfId="11485" quotePrefix="1" applyNumberFormat="1" applyFont="1" applyFill="1" applyBorder="1" applyAlignment="1">
      <alignment horizontal="right" vertical="center" shrinkToFit="1"/>
    </xf>
    <xf numFmtId="176" fontId="29" fillId="4" borderId="73" xfId="11485" applyNumberFormat="1" applyFont="1" applyFill="1" applyBorder="1" applyAlignment="1">
      <alignment horizontal="center" vertical="center" shrinkToFit="1"/>
    </xf>
    <xf numFmtId="176" fontId="29" fillId="4" borderId="73" xfId="11485" quotePrefix="1" applyNumberFormat="1" applyFont="1" applyFill="1" applyBorder="1" applyAlignment="1">
      <alignment horizontal="right" vertical="center" wrapText="1" shrinkToFit="1"/>
    </xf>
    <xf numFmtId="176" fontId="29" fillId="4" borderId="74" xfId="11532" applyNumberFormat="1" applyFont="1" applyFill="1" applyBorder="1" applyAlignment="1">
      <alignment horizontal="center" vertical="center" shrinkToFit="1"/>
    </xf>
    <xf numFmtId="0" fontId="3" fillId="4" borderId="70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center" vertical="center"/>
    </xf>
    <xf numFmtId="0" fontId="20" fillId="4" borderId="71" xfId="0" applyFont="1" applyFill="1" applyBorder="1" applyAlignment="1">
      <alignment horizontal="center" vertical="center"/>
    </xf>
    <xf numFmtId="176" fontId="20" fillId="4" borderId="71" xfId="0" applyNumberFormat="1" applyFont="1" applyFill="1" applyBorder="1" applyAlignment="1">
      <alignment horizontal="right" vertical="center" wrapText="1"/>
    </xf>
    <xf numFmtId="0" fontId="20" fillId="4" borderId="71" xfId="0" applyFont="1" applyFill="1" applyBorder="1" applyAlignment="1">
      <alignment horizontal="center" vertical="center" shrinkToFit="1"/>
    </xf>
    <xf numFmtId="0" fontId="20" fillId="4" borderId="72" xfId="0" applyFont="1" applyFill="1" applyBorder="1" applyAlignment="1">
      <alignment horizontal="center" vertical="center"/>
    </xf>
    <xf numFmtId="0" fontId="29" fillId="4" borderId="70" xfId="0" applyFont="1" applyFill="1" applyBorder="1" applyAlignment="1">
      <alignment horizontal="center" vertical="center" shrinkToFit="1"/>
    </xf>
    <xf numFmtId="0" fontId="30" fillId="0" borderId="71" xfId="0" applyNumberFormat="1" applyFont="1" applyBorder="1" applyAlignment="1">
      <alignment horizontal="center" vertical="center" shrinkToFit="1"/>
    </xf>
    <xf numFmtId="0" fontId="29" fillId="4" borderId="71" xfId="0" applyFont="1" applyFill="1" applyBorder="1" applyAlignment="1">
      <alignment horizontal="center" vertical="center" shrinkToFit="1"/>
    </xf>
    <xf numFmtId="38" fontId="29" fillId="4" borderId="71" xfId="5776" applyNumberFormat="1" applyFont="1" applyFill="1" applyBorder="1" applyAlignment="1">
      <alignment horizontal="center" vertical="center" wrapText="1" shrinkToFit="1"/>
    </xf>
    <xf numFmtId="0" fontId="29" fillId="4" borderId="71" xfId="0" quotePrefix="1" applyFont="1" applyFill="1" applyBorder="1" applyAlignment="1">
      <alignment horizontal="center" vertical="center" shrinkToFit="1"/>
    </xf>
    <xf numFmtId="41" fontId="29" fillId="4" borderId="71" xfId="5952" applyFont="1" applyFill="1" applyBorder="1" applyAlignment="1">
      <alignment horizontal="center" vertical="center" shrinkToFit="1"/>
    </xf>
    <xf numFmtId="0" fontId="29" fillId="4" borderId="72" xfId="0" applyFont="1" applyFill="1" applyBorder="1" applyAlignment="1">
      <alignment horizontal="center" vertical="center" shrinkToFit="1"/>
    </xf>
    <xf numFmtId="0" fontId="3" fillId="4" borderId="31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176" fontId="20" fillId="4" borderId="30" xfId="0" applyNumberFormat="1" applyFont="1" applyFill="1" applyBorder="1" applyAlignment="1">
      <alignment horizontal="right" vertical="center" wrapText="1"/>
    </xf>
    <xf numFmtId="0" fontId="20" fillId="4" borderId="30" xfId="0" applyFont="1" applyFill="1" applyBorder="1" applyAlignment="1">
      <alignment horizontal="center" vertical="center" shrinkToFit="1"/>
    </xf>
    <xf numFmtId="0" fontId="20" fillId="4" borderId="32" xfId="0" applyFont="1" applyFill="1" applyBorder="1" applyAlignment="1">
      <alignment horizontal="center" vertical="center"/>
    </xf>
    <xf numFmtId="0" fontId="8" fillId="4" borderId="75" xfId="0" applyNumberFormat="1" applyFont="1" applyFill="1" applyBorder="1" applyAlignment="1" applyProtection="1">
      <alignment horizontal="center" vertical="center"/>
    </xf>
    <xf numFmtId="0" fontId="32" fillId="4" borderId="66" xfId="11" applyFont="1" applyFill="1" applyBorder="1" applyAlignment="1">
      <alignment horizontal="center" vertical="center" shrinkToFit="1"/>
    </xf>
    <xf numFmtId="41" fontId="30" fillId="4" borderId="34" xfId="0" applyNumberFormat="1" applyFont="1" applyFill="1" applyBorder="1" applyAlignment="1">
      <alignment horizontal="right" vertical="center"/>
    </xf>
    <xf numFmtId="0" fontId="30" fillId="0" borderId="35" xfId="0" applyFont="1" applyBorder="1" applyAlignment="1">
      <alignment horizontal="center" vertical="center"/>
    </xf>
    <xf numFmtId="41" fontId="8" fillId="4" borderId="30" xfId="0" applyNumberFormat="1" applyFont="1" applyFill="1" applyBorder="1" applyAlignment="1" applyProtection="1">
      <alignment horizontal="center" vertical="center"/>
    </xf>
    <xf numFmtId="38" fontId="29" fillId="4" borderId="30" xfId="5776" applyNumberFormat="1" applyFont="1" applyFill="1" applyBorder="1" applyAlignment="1">
      <alignment horizontal="center" vertical="center" shrinkToFit="1"/>
    </xf>
    <xf numFmtId="38" fontId="29" fillId="4" borderId="71" xfId="5776" applyNumberFormat="1" applyFont="1" applyFill="1" applyBorder="1" applyAlignment="1">
      <alignment horizontal="center" vertical="center" shrinkToFit="1"/>
    </xf>
    <xf numFmtId="0" fontId="30" fillId="4" borderId="30" xfId="0" applyNumberFormat="1" applyFont="1" applyFill="1" applyBorder="1" applyAlignment="1">
      <alignment horizontal="center" vertical="center" shrinkToFit="1"/>
    </xf>
    <xf numFmtId="0" fontId="30" fillId="4" borderId="31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41" fontId="30" fillId="4" borderId="30" xfId="0" applyNumberFormat="1" applyFont="1" applyFill="1" applyBorder="1" applyAlignment="1">
      <alignment horizontal="right" vertical="center"/>
    </xf>
    <xf numFmtId="0" fontId="30" fillId="4" borderId="32" xfId="0" applyFont="1" applyFill="1" applyBorder="1" applyAlignment="1">
      <alignment vertical="center"/>
    </xf>
    <xf numFmtId="0" fontId="30" fillId="0" borderId="30" xfId="0" applyNumberFormat="1" applyFont="1" applyBorder="1" applyAlignment="1">
      <alignment horizontal="center" vertical="center" shrinkToFit="1"/>
    </xf>
    <xf numFmtId="0" fontId="9" fillId="4" borderId="71" xfId="0" quotePrefix="1" applyNumberFormat="1" applyFont="1" applyFill="1" applyBorder="1" applyAlignment="1" applyProtection="1">
      <alignment horizontal="center" vertical="center"/>
    </xf>
    <xf numFmtId="0" fontId="9" fillId="0" borderId="76" xfId="0" quotePrefix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7" fillId="0" borderId="44" xfId="0" quotePrefix="1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shrinkToFi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justify" vertical="center" wrapText="1"/>
    </xf>
    <xf numFmtId="0" fontId="12" fillId="0" borderId="38" xfId="0" applyFont="1" applyBorder="1" applyAlignment="1">
      <alignment horizontal="justify" vertical="center" wrapText="1"/>
    </xf>
    <xf numFmtId="14" fontId="12" fillId="0" borderId="57" xfId="0" quotePrefix="1" applyNumberFormat="1" applyFont="1" applyBorder="1" applyAlignment="1">
      <alignment horizontal="center" vertical="center" wrapText="1"/>
    </xf>
    <xf numFmtId="14" fontId="12" fillId="0" borderId="58" xfId="0" quotePrefix="1" applyNumberFormat="1" applyFont="1" applyBorder="1" applyAlignment="1">
      <alignment horizontal="center" vertical="center" wrapText="1"/>
    </xf>
    <xf numFmtId="14" fontId="12" fillId="0" borderId="59" xfId="0" quotePrefix="1" applyNumberFormat="1" applyFont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4" fillId="0" borderId="10" xfId="0" applyNumberFormat="1" applyFont="1" applyFill="1" applyBorder="1" applyAlignment="1">
      <alignment horizontal="center" vertical="center" wrapText="1"/>
    </xf>
    <xf numFmtId="14" fontId="14" fillId="0" borderId="11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9" fontId="14" fillId="0" borderId="52" xfId="0" applyNumberFormat="1" applyFont="1" applyBorder="1" applyAlignment="1">
      <alignment horizontal="center" vertical="center" wrapText="1"/>
    </xf>
    <xf numFmtId="9" fontId="14" fillId="0" borderId="53" xfId="0" applyNumberFormat="1" applyFont="1" applyBorder="1" applyAlignment="1">
      <alignment horizontal="center" vertical="center" wrapText="1"/>
    </xf>
    <xf numFmtId="0" fontId="12" fillId="0" borderId="60" xfId="0" applyFont="1" applyBorder="1" applyAlignment="1">
      <alignment vertical="center" wrapText="1"/>
    </xf>
    <xf numFmtId="0" fontId="12" fillId="0" borderId="61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2" fillId="0" borderId="57" xfId="0" quotePrefix="1" applyFont="1" applyBorder="1" applyAlignment="1">
      <alignment horizontal="center" vertical="center" wrapText="1"/>
    </xf>
    <xf numFmtId="0" fontId="12" fillId="0" borderId="58" xfId="0" quotePrefix="1" applyFont="1" applyBorder="1" applyAlignment="1">
      <alignment horizontal="center" vertical="center" wrapText="1"/>
    </xf>
    <xf numFmtId="0" fontId="12" fillId="0" borderId="59" xfId="0" quotePrefix="1" applyFont="1" applyBorder="1" applyAlignment="1">
      <alignment horizontal="center" vertical="center" wrapText="1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19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>
      <c r="A1" s="193" t="s">
        <v>160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80" customFormat="1" ht="24.95" customHeight="1" thickTop="1">
      <c r="A3" s="147">
        <v>2022</v>
      </c>
      <c r="B3" s="94" t="s">
        <v>229</v>
      </c>
      <c r="C3" s="185" t="s">
        <v>251</v>
      </c>
      <c r="D3" s="119" t="s">
        <v>148</v>
      </c>
      <c r="E3" s="148" t="s">
        <v>252</v>
      </c>
      <c r="F3" s="149"/>
      <c r="G3" s="119"/>
      <c r="H3" s="150">
        <v>5500</v>
      </c>
      <c r="I3" s="119" t="s">
        <v>232</v>
      </c>
      <c r="J3" s="119" t="s">
        <v>254</v>
      </c>
      <c r="K3" s="119" t="s">
        <v>255</v>
      </c>
      <c r="L3" s="151"/>
    </row>
    <row r="4" spans="1:12" s="80" customFormat="1" ht="24.95" customHeight="1">
      <c r="A4" s="147">
        <v>2022</v>
      </c>
      <c r="B4" s="94" t="s">
        <v>229</v>
      </c>
      <c r="C4" s="185" t="s">
        <v>256</v>
      </c>
      <c r="D4" s="119" t="s">
        <v>257</v>
      </c>
      <c r="E4" s="148" t="s">
        <v>258</v>
      </c>
      <c r="F4" s="149">
        <v>90</v>
      </c>
      <c r="G4" s="119" t="s">
        <v>149</v>
      </c>
      <c r="H4" s="150">
        <v>10000</v>
      </c>
      <c r="I4" s="119" t="s">
        <v>232</v>
      </c>
      <c r="J4" s="119" t="s">
        <v>253</v>
      </c>
      <c r="K4" s="119" t="s">
        <v>154</v>
      </c>
      <c r="L4" s="151"/>
    </row>
    <row r="5" spans="1:12" s="120" customFormat="1" ht="24.95" customHeight="1">
      <c r="A5" s="186">
        <v>2022</v>
      </c>
      <c r="B5" s="187" t="s">
        <v>259</v>
      </c>
      <c r="C5" s="187" t="s">
        <v>260</v>
      </c>
      <c r="D5" s="187" t="s">
        <v>261</v>
      </c>
      <c r="E5" s="187" t="s">
        <v>262</v>
      </c>
      <c r="F5" s="187">
        <v>18</v>
      </c>
      <c r="G5" s="187" t="s">
        <v>263</v>
      </c>
      <c r="H5" s="188">
        <v>20000</v>
      </c>
      <c r="I5" s="187" t="s">
        <v>264</v>
      </c>
      <c r="J5" s="187" t="s">
        <v>265</v>
      </c>
      <c r="K5" s="187" t="s">
        <v>266</v>
      </c>
      <c r="L5" s="189"/>
    </row>
    <row r="6" spans="1:12" s="97" customFormat="1" ht="24.95" customHeight="1">
      <c r="A6" s="147">
        <v>2022</v>
      </c>
      <c r="B6" s="94" t="s">
        <v>229</v>
      </c>
      <c r="C6" s="190" t="s">
        <v>267</v>
      </c>
      <c r="D6" s="119" t="s">
        <v>148</v>
      </c>
      <c r="E6" s="148" t="s">
        <v>268</v>
      </c>
      <c r="F6" s="149">
        <v>1</v>
      </c>
      <c r="G6" s="119" t="s">
        <v>269</v>
      </c>
      <c r="H6" s="150">
        <v>5000</v>
      </c>
      <c r="I6" s="119" t="s">
        <v>270</v>
      </c>
      <c r="J6" s="119" t="s">
        <v>271</v>
      </c>
      <c r="K6" s="119" t="s">
        <v>234</v>
      </c>
      <c r="L6" s="151"/>
    </row>
    <row r="7" spans="1:12" s="97" customFormat="1" ht="24.95" customHeight="1">
      <c r="A7" s="165">
        <v>2022</v>
      </c>
      <c r="B7" s="94" t="s">
        <v>239</v>
      </c>
      <c r="C7" s="166" t="s">
        <v>240</v>
      </c>
      <c r="D7" s="167" t="s">
        <v>241</v>
      </c>
      <c r="E7" s="183" t="s">
        <v>242</v>
      </c>
      <c r="F7" s="149">
        <v>1</v>
      </c>
      <c r="G7" s="119" t="s">
        <v>231</v>
      </c>
      <c r="H7" s="150">
        <v>14000</v>
      </c>
      <c r="I7" s="167" t="s">
        <v>232</v>
      </c>
      <c r="J7" s="119" t="s">
        <v>233</v>
      </c>
      <c r="K7" s="167" t="s">
        <v>234</v>
      </c>
      <c r="L7" s="151"/>
    </row>
    <row r="8" spans="1:12" s="97" customFormat="1" ht="24.95" customHeight="1">
      <c r="A8" s="165">
        <v>2022</v>
      </c>
      <c r="B8" s="94" t="s">
        <v>243</v>
      </c>
      <c r="C8" s="166" t="s">
        <v>230</v>
      </c>
      <c r="D8" s="167" t="s">
        <v>244</v>
      </c>
      <c r="E8" s="184" t="s">
        <v>245</v>
      </c>
      <c r="F8" s="169">
        <v>2</v>
      </c>
      <c r="G8" s="167" t="s">
        <v>149</v>
      </c>
      <c r="H8" s="170">
        <v>6000</v>
      </c>
      <c r="I8" s="167" t="s">
        <v>246</v>
      </c>
      <c r="J8" s="167" t="s">
        <v>247</v>
      </c>
      <c r="K8" s="167" t="s">
        <v>234</v>
      </c>
      <c r="L8" s="171"/>
    </row>
    <row r="9" spans="1:12" s="97" customFormat="1" ht="24.95" customHeight="1">
      <c r="A9" s="165">
        <v>2022</v>
      </c>
      <c r="B9" s="94" t="s">
        <v>248</v>
      </c>
      <c r="C9" s="166" t="s">
        <v>230</v>
      </c>
      <c r="D9" s="167" t="s">
        <v>241</v>
      </c>
      <c r="E9" s="168" t="s">
        <v>235</v>
      </c>
      <c r="F9" s="169">
        <v>5</v>
      </c>
      <c r="G9" s="167" t="s">
        <v>149</v>
      </c>
      <c r="H9" s="170">
        <v>10000</v>
      </c>
      <c r="I9" s="167" t="s">
        <v>232</v>
      </c>
      <c r="J9" s="167" t="s">
        <v>249</v>
      </c>
      <c r="K9" s="167" t="s">
        <v>234</v>
      </c>
      <c r="L9" s="171"/>
    </row>
    <row r="10" spans="1:12" s="120" customFormat="1" ht="24.95" customHeight="1" thickBot="1">
      <c r="A10" s="121">
        <v>2022</v>
      </c>
      <c r="B10" s="122" t="s">
        <v>239</v>
      </c>
      <c r="C10" s="122" t="s">
        <v>230</v>
      </c>
      <c r="D10" s="122" t="s">
        <v>236</v>
      </c>
      <c r="E10" s="122" t="s">
        <v>237</v>
      </c>
      <c r="F10" s="122">
        <v>5</v>
      </c>
      <c r="G10" s="122" t="s">
        <v>250</v>
      </c>
      <c r="H10" s="180">
        <v>77500</v>
      </c>
      <c r="I10" s="122" t="s">
        <v>232</v>
      </c>
      <c r="J10" s="122" t="s">
        <v>233</v>
      </c>
      <c r="K10" s="122" t="s">
        <v>234</v>
      </c>
      <c r="L10" s="181" t="s">
        <v>238</v>
      </c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94" t="s">
        <v>90</v>
      </c>
      <c r="B1" s="194"/>
      <c r="C1" s="194"/>
      <c r="D1" s="194"/>
      <c r="E1" s="194"/>
      <c r="F1" s="194"/>
      <c r="G1" s="194"/>
      <c r="H1" s="194"/>
      <c r="I1" s="194"/>
    </row>
    <row r="2" spans="1:9" ht="26.25" thickBot="1">
      <c r="A2" s="195"/>
      <c r="B2" s="195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43" t="s">
        <v>4</v>
      </c>
      <c r="B3" s="241" t="s">
        <v>5</v>
      </c>
      <c r="C3" s="241" t="s">
        <v>76</v>
      </c>
      <c r="D3" s="241" t="s">
        <v>92</v>
      </c>
      <c r="E3" s="237" t="s">
        <v>95</v>
      </c>
      <c r="F3" s="238"/>
      <c r="G3" s="237" t="s">
        <v>96</v>
      </c>
      <c r="H3" s="238"/>
      <c r="I3" s="239" t="s">
        <v>91</v>
      </c>
    </row>
    <row r="4" spans="1:9" ht="28.5" customHeight="1" thickBot="1">
      <c r="A4" s="244"/>
      <c r="B4" s="242"/>
      <c r="C4" s="242"/>
      <c r="D4" s="242"/>
      <c r="E4" s="28" t="s">
        <v>93</v>
      </c>
      <c r="F4" s="28" t="s">
        <v>94</v>
      </c>
      <c r="G4" s="28" t="s">
        <v>93</v>
      </c>
      <c r="H4" s="28" t="s">
        <v>94</v>
      </c>
      <c r="I4" s="240"/>
    </row>
    <row r="5" spans="1:9" ht="28.5" customHeight="1" thickTop="1" thickBot="1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1" customWidth="1"/>
    <col min="6" max="6" width="12.44140625" style="82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93" t="s">
        <v>161</v>
      </c>
      <c r="B1" s="193"/>
      <c r="C1" s="193"/>
      <c r="D1" s="193"/>
      <c r="E1" s="193"/>
      <c r="F1" s="193"/>
      <c r="G1" s="193"/>
      <c r="H1" s="193"/>
      <c r="I1" s="193"/>
    </row>
    <row r="2" spans="1:12" s="97" customFormat="1" ht="25.5" customHeight="1" thickBot="1">
      <c r="A2" s="85" t="s">
        <v>67</v>
      </c>
      <c r="B2" s="84" t="s">
        <v>48</v>
      </c>
      <c r="C2" s="83" t="s">
        <v>64</v>
      </c>
      <c r="D2" s="83" t="s">
        <v>0</v>
      </c>
      <c r="E2" s="109" t="s">
        <v>65</v>
      </c>
      <c r="F2" s="87" t="s">
        <v>49</v>
      </c>
      <c r="G2" s="83" t="s">
        <v>50</v>
      </c>
      <c r="H2" s="83" t="s">
        <v>128</v>
      </c>
      <c r="I2" s="86" t="s">
        <v>1</v>
      </c>
      <c r="J2" s="8"/>
      <c r="K2" s="9"/>
      <c r="L2" s="8"/>
    </row>
    <row r="3" spans="1:12" s="80" customFormat="1" ht="24.95" customHeight="1" thickTop="1">
      <c r="A3" s="159">
        <v>2022</v>
      </c>
      <c r="B3" s="160" t="s">
        <v>229</v>
      </c>
      <c r="C3" s="191" t="s">
        <v>155</v>
      </c>
      <c r="D3" s="161" t="s">
        <v>148</v>
      </c>
      <c r="E3" s="162">
        <v>5800</v>
      </c>
      <c r="F3" s="163" t="s">
        <v>146</v>
      </c>
      <c r="G3" s="161" t="s">
        <v>153</v>
      </c>
      <c r="H3" s="161" t="s">
        <v>273</v>
      </c>
      <c r="I3" s="164"/>
      <c r="J3" s="78"/>
      <c r="K3" s="79"/>
      <c r="L3" s="78"/>
    </row>
    <row r="4" spans="1:12" s="80" customFormat="1" ht="24.95" customHeight="1">
      <c r="A4" s="172">
        <v>2022</v>
      </c>
      <c r="B4" s="173" t="s">
        <v>229</v>
      </c>
      <c r="C4" s="192" t="s">
        <v>272</v>
      </c>
      <c r="D4" s="174" t="s">
        <v>148</v>
      </c>
      <c r="E4" s="175">
        <v>5000</v>
      </c>
      <c r="F4" s="176" t="s">
        <v>150</v>
      </c>
      <c r="G4" s="174" t="s">
        <v>151</v>
      </c>
      <c r="H4" s="174" t="s">
        <v>152</v>
      </c>
      <c r="I4" s="177"/>
      <c r="J4" s="78"/>
      <c r="K4" s="79"/>
      <c r="L4" s="7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>
      <c r="A1" s="193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27" customHeight="1" thickBot="1">
      <c r="A2" s="85" t="s">
        <v>47</v>
      </c>
      <c r="B2" s="84" t="s">
        <v>48</v>
      </c>
      <c r="C2" s="83" t="s">
        <v>88</v>
      </c>
      <c r="D2" s="83" t="s">
        <v>87</v>
      </c>
      <c r="E2" s="83" t="s">
        <v>0</v>
      </c>
      <c r="F2" s="84" t="s">
        <v>97</v>
      </c>
      <c r="G2" s="84" t="s">
        <v>86</v>
      </c>
      <c r="H2" s="84" t="s">
        <v>85</v>
      </c>
      <c r="I2" s="84" t="s">
        <v>84</v>
      </c>
      <c r="J2" s="87" t="s">
        <v>49</v>
      </c>
      <c r="K2" s="83" t="s">
        <v>50</v>
      </c>
      <c r="L2" s="83" t="s">
        <v>51</v>
      </c>
      <c r="M2" s="86" t="s">
        <v>1</v>
      </c>
    </row>
    <row r="3" spans="1:13" s="97" customFormat="1" ht="27" customHeight="1" thickTop="1">
      <c r="A3" s="130">
        <v>2022</v>
      </c>
      <c r="B3" s="131">
        <v>8</v>
      </c>
      <c r="C3" s="132" t="s">
        <v>274</v>
      </c>
      <c r="D3" s="130" t="s">
        <v>147</v>
      </c>
      <c r="E3" s="139" t="s">
        <v>275</v>
      </c>
      <c r="F3" s="133">
        <v>3000</v>
      </c>
      <c r="G3" s="134"/>
      <c r="H3" s="134"/>
      <c r="I3" s="135"/>
      <c r="J3" s="136" t="s">
        <v>276</v>
      </c>
      <c r="K3" s="137" t="s">
        <v>271</v>
      </c>
      <c r="L3" s="137" t="s">
        <v>152</v>
      </c>
      <c r="M3" s="138"/>
    </row>
    <row r="4" spans="1:13" s="97" customFormat="1" ht="27" customHeight="1">
      <c r="A4" s="152">
        <v>2022</v>
      </c>
      <c r="B4" s="153">
        <v>8</v>
      </c>
      <c r="C4" s="154" t="s">
        <v>277</v>
      </c>
      <c r="D4" s="152" t="s">
        <v>147</v>
      </c>
      <c r="E4" s="139" t="s">
        <v>275</v>
      </c>
      <c r="F4" s="155">
        <v>5300</v>
      </c>
      <c r="G4" s="156"/>
      <c r="H4" s="156"/>
      <c r="I4" s="157"/>
      <c r="J4" s="140" t="s">
        <v>276</v>
      </c>
      <c r="K4" s="141" t="s">
        <v>271</v>
      </c>
      <c r="L4" s="141" t="s">
        <v>152</v>
      </c>
      <c r="M4" s="158"/>
    </row>
  </sheetData>
  <mergeCells count="1">
    <mergeCell ref="A1:M1"/>
  </mergeCells>
  <phoneticPr fontId="4" type="noConversion"/>
  <dataValidations count="1">
    <dataValidation type="list" allowBlank="1" showInputMessage="1" showErrorMessage="1" sqref="D3: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94" t="s">
        <v>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6.25" thickBot="1">
      <c r="A2" s="195"/>
      <c r="B2" s="195"/>
      <c r="C2" s="22"/>
      <c r="D2" s="22"/>
      <c r="E2" s="22"/>
      <c r="F2" s="35"/>
      <c r="G2" s="35"/>
      <c r="H2" s="35"/>
      <c r="I2" s="35"/>
      <c r="J2" s="196" t="s">
        <v>3</v>
      </c>
      <c r="K2" s="196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194" t="s">
        <v>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6.25" thickBot="1">
      <c r="A2" s="195"/>
      <c r="B2" s="195"/>
      <c r="C2" s="22"/>
      <c r="D2" s="22"/>
      <c r="E2" s="22"/>
      <c r="F2" s="35"/>
      <c r="G2" s="35"/>
      <c r="H2" s="35"/>
      <c r="I2" s="35"/>
      <c r="J2" s="196" t="s">
        <v>3</v>
      </c>
      <c r="K2" s="196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94" t="s">
        <v>13</v>
      </c>
      <c r="B1" s="194"/>
      <c r="C1" s="194"/>
      <c r="D1" s="194"/>
      <c r="E1" s="194"/>
      <c r="F1" s="194"/>
      <c r="G1" s="194"/>
      <c r="H1" s="194"/>
      <c r="I1" s="194"/>
    </row>
    <row r="2" spans="1:9" ht="26.25" thickBot="1">
      <c r="A2" s="24"/>
      <c r="B2" s="24"/>
      <c r="C2" s="22"/>
      <c r="D2" s="22"/>
      <c r="E2" s="22"/>
      <c r="F2" s="35"/>
      <c r="G2" s="35"/>
      <c r="H2" s="196" t="s">
        <v>3</v>
      </c>
      <c r="I2" s="196"/>
    </row>
    <row r="3" spans="1:9" ht="29.25" customHeight="1" thickBot="1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9" ht="30" customHeight="1" thickTop="1">
      <c r="A4" s="98" t="s">
        <v>115</v>
      </c>
      <c r="B4" s="99" t="s">
        <v>111</v>
      </c>
      <c r="C4" s="100">
        <v>7101600</v>
      </c>
      <c r="D4" s="101" t="s">
        <v>132</v>
      </c>
      <c r="E4" s="102" t="s">
        <v>135</v>
      </c>
      <c r="F4" s="103" t="s">
        <v>137</v>
      </c>
      <c r="G4" s="102" t="s">
        <v>157</v>
      </c>
      <c r="H4" s="102" t="s">
        <v>158</v>
      </c>
      <c r="I4" s="104"/>
    </row>
    <row r="5" spans="1:9" ht="30" customHeight="1">
      <c r="A5" s="69" t="s">
        <v>116</v>
      </c>
      <c r="B5" s="65" t="s">
        <v>111</v>
      </c>
      <c r="C5" s="66">
        <v>2631000</v>
      </c>
      <c r="D5" s="67" t="s">
        <v>131</v>
      </c>
      <c r="E5" s="89" t="s">
        <v>136</v>
      </c>
      <c r="F5" s="90" t="s">
        <v>137</v>
      </c>
      <c r="G5" s="89" t="s">
        <v>158</v>
      </c>
      <c r="H5" s="89" t="s">
        <v>159</v>
      </c>
      <c r="I5" s="70"/>
    </row>
    <row r="6" spans="1:9" ht="30" customHeight="1">
      <c r="A6" s="69" t="s">
        <v>110</v>
      </c>
      <c r="B6" s="110" t="s">
        <v>117</v>
      </c>
      <c r="C6" s="66">
        <v>2640000</v>
      </c>
      <c r="D6" s="67" t="s">
        <v>133</v>
      </c>
      <c r="E6" s="89" t="s">
        <v>136</v>
      </c>
      <c r="F6" s="90" t="s">
        <v>137</v>
      </c>
      <c r="G6" s="89" t="s">
        <v>158</v>
      </c>
      <c r="H6" s="89" t="s">
        <v>159</v>
      </c>
      <c r="I6" s="70"/>
    </row>
    <row r="7" spans="1:9" ht="30" customHeight="1">
      <c r="A7" s="69" t="s">
        <v>98</v>
      </c>
      <c r="B7" s="110" t="s">
        <v>103</v>
      </c>
      <c r="C7" s="66">
        <v>3366000</v>
      </c>
      <c r="D7" s="67" t="s">
        <v>133</v>
      </c>
      <c r="E7" s="89" t="s">
        <v>136</v>
      </c>
      <c r="F7" s="90" t="s">
        <v>137</v>
      </c>
      <c r="G7" s="89" t="s">
        <v>156</v>
      </c>
      <c r="H7" s="89" t="s">
        <v>156</v>
      </c>
      <c r="I7" s="70"/>
    </row>
    <row r="8" spans="1:9" ht="30" customHeight="1">
      <c r="A8" s="69" t="s">
        <v>102</v>
      </c>
      <c r="B8" s="110" t="s">
        <v>104</v>
      </c>
      <c r="C8" s="66">
        <v>3498000</v>
      </c>
      <c r="D8" s="67" t="s">
        <v>133</v>
      </c>
      <c r="E8" s="89" t="s">
        <v>136</v>
      </c>
      <c r="F8" s="90" t="s">
        <v>137</v>
      </c>
      <c r="G8" s="89" t="s">
        <v>156</v>
      </c>
      <c r="H8" s="89" t="s">
        <v>156</v>
      </c>
      <c r="I8" s="70"/>
    </row>
    <row r="9" spans="1:9" ht="30" customHeight="1">
      <c r="A9" s="69" t="s">
        <v>108</v>
      </c>
      <c r="B9" s="110" t="s">
        <v>105</v>
      </c>
      <c r="C9" s="66">
        <v>10002720</v>
      </c>
      <c r="D9" s="67" t="s">
        <v>133</v>
      </c>
      <c r="E9" s="89" t="s">
        <v>136</v>
      </c>
      <c r="F9" s="90" t="s">
        <v>137</v>
      </c>
      <c r="G9" s="89" t="s">
        <v>156</v>
      </c>
      <c r="H9" s="89" t="s">
        <v>156</v>
      </c>
      <c r="I9" s="70"/>
    </row>
    <row r="10" spans="1:9" ht="30" customHeight="1">
      <c r="A10" s="69" t="s">
        <v>109</v>
      </c>
      <c r="B10" s="65" t="s">
        <v>106</v>
      </c>
      <c r="C10" s="66">
        <v>1200000</v>
      </c>
      <c r="D10" s="67" t="s">
        <v>133</v>
      </c>
      <c r="E10" s="89" t="s">
        <v>136</v>
      </c>
      <c r="F10" s="90" t="s">
        <v>137</v>
      </c>
      <c r="G10" s="89" t="s">
        <v>156</v>
      </c>
      <c r="H10" s="89" t="s">
        <v>156</v>
      </c>
      <c r="I10" s="71"/>
    </row>
    <row r="11" spans="1:9" ht="30" customHeight="1">
      <c r="A11" s="69" t="s">
        <v>107</v>
      </c>
      <c r="B11" s="65" t="s">
        <v>138</v>
      </c>
      <c r="C11" s="66">
        <v>39537000</v>
      </c>
      <c r="D11" s="67" t="s">
        <v>134</v>
      </c>
      <c r="E11" s="89" t="s">
        <v>136</v>
      </c>
      <c r="F11" s="90" t="s">
        <v>137</v>
      </c>
      <c r="G11" s="89" t="s">
        <v>156</v>
      </c>
      <c r="H11" s="89" t="s">
        <v>156</v>
      </c>
      <c r="I11" s="72"/>
    </row>
    <row r="12" spans="1:9" ht="30" customHeight="1">
      <c r="A12" s="73" t="s">
        <v>99</v>
      </c>
      <c r="B12" s="65" t="s">
        <v>118</v>
      </c>
      <c r="C12" s="66">
        <v>311484000</v>
      </c>
      <c r="D12" s="68" t="s">
        <v>133</v>
      </c>
      <c r="E12" s="89" t="s">
        <v>136</v>
      </c>
      <c r="F12" s="90" t="s">
        <v>137</v>
      </c>
      <c r="G12" s="89" t="s">
        <v>156</v>
      </c>
      <c r="H12" s="89" t="s">
        <v>156</v>
      </c>
      <c r="I12" s="70"/>
    </row>
    <row r="13" spans="1:9" ht="30" customHeight="1">
      <c r="A13" s="69" t="s">
        <v>139</v>
      </c>
      <c r="B13" s="65" t="s">
        <v>106</v>
      </c>
      <c r="C13" s="66">
        <v>3240000</v>
      </c>
      <c r="D13" s="68" t="s">
        <v>133</v>
      </c>
      <c r="E13" s="89" t="s">
        <v>136</v>
      </c>
      <c r="F13" s="90" t="s">
        <v>137</v>
      </c>
      <c r="G13" s="89" t="s">
        <v>156</v>
      </c>
      <c r="H13" s="89" t="s">
        <v>156</v>
      </c>
      <c r="I13" s="70"/>
    </row>
    <row r="14" spans="1:9" s="88" customFormat="1" ht="30" customHeight="1">
      <c r="A14" s="69" t="s">
        <v>119</v>
      </c>
      <c r="B14" s="65" t="s">
        <v>120</v>
      </c>
      <c r="C14" s="66">
        <v>2040000</v>
      </c>
      <c r="D14" s="68" t="s">
        <v>140</v>
      </c>
      <c r="E14" s="89" t="s">
        <v>136</v>
      </c>
      <c r="F14" s="90" t="s">
        <v>137</v>
      </c>
      <c r="G14" s="89" t="s">
        <v>156</v>
      </c>
      <c r="H14" s="89" t="s">
        <v>156</v>
      </c>
      <c r="I14" s="70"/>
    </row>
    <row r="15" spans="1:9" s="97" customFormat="1" ht="30" customHeight="1">
      <c r="A15" s="69" t="s">
        <v>129</v>
      </c>
      <c r="B15" s="65" t="s">
        <v>130</v>
      </c>
      <c r="C15" s="66">
        <v>4792000</v>
      </c>
      <c r="D15" s="68" t="s">
        <v>133</v>
      </c>
      <c r="E15" s="89" t="s">
        <v>136</v>
      </c>
      <c r="F15" s="90" t="s">
        <v>137</v>
      </c>
      <c r="G15" s="89" t="s">
        <v>156</v>
      </c>
      <c r="H15" s="89" t="s">
        <v>156</v>
      </c>
      <c r="I15" s="70"/>
    </row>
    <row r="16" spans="1:9" s="97" customFormat="1" ht="30" customHeight="1">
      <c r="A16" s="69" t="s">
        <v>145</v>
      </c>
      <c r="B16" s="65" t="s">
        <v>106</v>
      </c>
      <c r="C16" s="66">
        <v>500000</v>
      </c>
      <c r="D16" s="68" t="s">
        <v>142</v>
      </c>
      <c r="E16" s="68" t="s">
        <v>143</v>
      </c>
      <c r="F16" s="90" t="s">
        <v>144</v>
      </c>
      <c r="G16" s="89" t="s">
        <v>156</v>
      </c>
      <c r="H16" s="89" t="s">
        <v>156</v>
      </c>
      <c r="I16" s="70"/>
    </row>
    <row r="17" spans="1:9" s="97" customFormat="1" ht="30" customHeight="1">
      <c r="A17" s="142" t="s">
        <v>163</v>
      </c>
      <c r="B17" s="65" t="s">
        <v>167</v>
      </c>
      <c r="C17" s="66">
        <v>4500000</v>
      </c>
      <c r="D17" s="68" t="s">
        <v>170</v>
      </c>
      <c r="E17" s="68" t="s">
        <v>172</v>
      </c>
      <c r="F17" s="68" t="s">
        <v>173</v>
      </c>
      <c r="G17" s="68" t="s">
        <v>174</v>
      </c>
      <c r="H17" s="68" t="s">
        <v>174</v>
      </c>
      <c r="I17" s="70"/>
    </row>
    <row r="18" spans="1:9" ht="30" customHeight="1">
      <c r="A18" s="69" t="s">
        <v>165</v>
      </c>
      <c r="B18" s="65" t="s">
        <v>169</v>
      </c>
      <c r="C18" s="66">
        <v>3575000</v>
      </c>
      <c r="D18" s="68" t="s">
        <v>171</v>
      </c>
      <c r="E18" s="68" t="s">
        <v>171</v>
      </c>
      <c r="F18" s="68" t="s">
        <v>173</v>
      </c>
      <c r="G18" s="68" t="s">
        <v>173</v>
      </c>
      <c r="H18" s="68" t="s">
        <v>173</v>
      </c>
      <c r="I18" s="7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94" t="s">
        <v>19</v>
      </c>
      <c r="B1" s="194"/>
      <c r="C1" s="194"/>
      <c r="D1" s="194"/>
      <c r="E1" s="194"/>
      <c r="F1" s="194"/>
      <c r="G1" s="194"/>
      <c r="H1" s="194"/>
      <c r="I1" s="194"/>
    </row>
    <row r="2" spans="1:9" ht="26.25" thickBot="1">
      <c r="A2" s="195"/>
      <c r="B2" s="195"/>
      <c r="C2" s="60"/>
      <c r="D2" s="22"/>
      <c r="E2" s="22"/>
      <c r="F2" s="22"/>
      <c r="G2" s="22"/>
      <c r="H2" s="22"/>
      <c r="I2" s="25" t="s">
        <v>81</v>
      </c>
    </row>
    <row r="3" spans="1:9" ht="26.25" customHeight="1" thickBot="1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9" ht="26.25" customHeight="1" thickTop="1">
      <c r="A4" s="105" t="s">
        <v>113</v>
      </c>
      <c r="B4" s="98" t="s">
        <v>115</v>
      </c>
      <c r="C4" s="99" t="s">
        <v>111</v>
      </c>
      <c r="D4" s="100">
        <v>7101600</v>
      </c>
      <c r="E4" s="107"/>
      <c r="F4" s="106">
        <v>642130</v>
      </c>
      <c r="G4" s="107"/>
      <c r="H4" s="106">
        <f>F4</f>
        <v>642130</v>
      </c>
      <c r="I4" s="108"/>
    </row>
    <row r="5" spans="1:9" ht="26.25" customHeight="1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215920</v>
      </c>
      <c r="G5" s="57"/>
      <c r="H5" s="63">
        <f t="shared" ref="H5:H7" si="0">F5</f>
        <v>215920</v>
      </c>
      <c r="I5" s="59"/>
    </row>
    <row r="6" spans="1:9" ht="26.25" customHeight="1">
      <c r="A6" s="58" t="s">
        <v>112</v>
      </c>
      <c r="B6" s="114" t="s">
        <v>110</v>
      </c>
      <c r="C6" s="110" t="s">
        <v>117</v>
      </c>
      <c r="D6" s="66">
        <v>2640000</v>
      </c>
      <c r="E6" s="57"/>
      <c r="F6" s="63">
        <f t="shared" ref="F6:F13" si="1">D6/12</f>
        <v>220000</v>
      </c>
      <c r="G6" s="57"/>
      <c r="H6" s="63">
        <f t="shared" si="0"/>
        <v>220000</v>
      </c>
      <c r="I6" s="59"/>
    </row>
    <row r="7" spans="1:9" ht="26.25" customHeight="1">
      <c r="A7" s="58" t="s">
        <v>112</v>
      </c>
      <c r="B7" s="69" t="s">
        <v>98</v>
      </c>
      <c r="C7" s="110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9" ht="26.25" customHeight="1">
      <c r="A8" s="58" t="s">
        <v>112</v>
      </c>
      <c r="B8" s="69" t="s">
        <v>102</v>
      </c>
      <c r="C8" s="110" t="s">
        <v>104</v>
      </c>
      <c r="D8" s="66">
        <v>3498000</v>
      </c>
      <c r="E8" s="57"/>
      <c r="F8" s="63">
        <f t="shared" si="1"/>
        <v>291500</v>
      </c>
      <c r="G8" s="57"/>
      <c r="H8" s="63">
        <f t="shared" ref="H8:H13" si="2">F8</f>
        <v>291500</v>
      </c>
      <c r="I8" s="59"/>
    </row>
    <row r="9" spans="1:9" ht="26.25" customHeight="1">
      <c r="A9" s="58" t="s">
        <v>112</v>
      </c>
      <c r="B9" s="69" t="s">
        <v>108</v>
      </c>
      <c r="C9" s="110" t="s">
        <v>105</v>
      </c>
      <c r="D9" s="66">
        <v>10002720</v>
      </c>
      <c r="E9" s="57"/>
      <c r="F9" s="63">
        <f t="shared" si="1"/>
        <v>833560</v>
      </c>
      <c r="G9" s="57"/>
      <c r="H9" s="63">
        <f t="shared" si="2"/>
        <v>833560</v>
      </c>
      <c r="I9" s="59"/>
    </row>
    <row r="10" spans="1:9" ht="26.25" customHeight="1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 t="shared" si="1"/>
        <v>100000</v>
      </c>
      <c r="G10" s="57"/>
      <c r="H10" s="63">
        <f t="shared" si="2"/>
        <v>100000</v>
      </c>
      <c r="I10" s="59"/>
    </row>
    <row r="11" spans="1:9" ht="26.25" hidden="1" customHeight="1">
      <c r="A11" s="58" t="s">
        <v>112</v>
      </c>
      <c r="B11" s="69" t="s">
        <v>107</v>
      </c>
      <c r="C11" s="65" t="s">
        <v>175</v>
      </c>
      <c r="D11" s="66">
        <v>19768500</v>
      </c>
      <c r="E11" s="182"/>
      <c r="F11" s="63"/>
      <c r="G11" s="57"/>
      <c r="H11" s="63">
        <f t="shared" si="2"/>
        <v>0</v>
      </c>
      <c r="I11" s="59"/>
    </row>
    <row r="12" spans="1:9" ht="26.25" customHeight="1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21530000</v>
      </c>
      <c r="G12" s="57"/>
      <c r="H12" s="63">
        <f t="shared" si="2"/>
        <v>21530000</v>
      </c>
      <c r="I12" s="59"/>
    </row>
    <row r="13" spans="1:9" ht="26.25" customHeight="1">
      <c r="A13" s="58" t="s">
        <v>112</v>
      </c>
      <c r="B13" s="69" t="s">
        <v>139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 t="shared" si="2"/>
        <v>270000</v>
      </c>
      <c r="I13" s="59"/>
    </row>
    <row r="14" spans="1:9" s="88" customFormat="1" ht="26.25" customHeight="1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>D14/12</f>
        <v>170000</v>
      </c>
      <c r="G14" s="57"/>
      <c r="H14" s="63">
        <f t="shared" ref="H14" si="3">F14</f>
        <v>170000</v>
      </c>
      <c r="I14" s="59"/>
    </row>
    <row r="15" spans="1:9" s="97" customFormat="1" ht="26.25" customHeight="1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>F15</f>
        <v>399300</v>
      </c>
      <c r="I15" s="59"/>
    </row>
    <row r="16" spans="1:9" s="97" customFormat="1" ht="26.25" customHeight="1">
      <c r="A16" s="58" t="s">
        <v>112</v>
      </c>
      <c r="B16" s="69" t="s">
        <v>145</v>
      </c>
      <c r="C16" s="65" t="s">
        <v>106</v>
      </c>
      <c r="D16" s="66">
        <v>500000</v>
      </c>
      <c r="E16" s="57"/>
      <c r="F16" s="63">
        <f>D16/10</f>
        <v>50000</v>
      </c>
      <c r="G16" s="57"/>
      <c r="H16" s="63">
        <f>F16</f>
        <v>50000</v>
      </c>
      <c r="I16" s="59"/>
    </row>
    <row r="17" spans="1:9" ht="26.25" customHeight="1">
      <c r="A17" s="143" t="s">
        <v>112</v>
      </c>
      <c r="B17" s="145" t="s">
        <v>176</v>
      </c>
      <c r="C17" s="65" t="s">
        <v>177</v>
      </c>
      <c r="D17" s="66">
        <v>675000</v>
      </c>
      <c r="E17" s="144"/>
      <c r="F17" s="66">
        <v>405000</v>
      </c>
      <c r="G17" s="144"/>
      <c r="H17" s="66">
        <v>405000</v>
      </c>
      <c r="I17" s="146"/>
    </row>
    <row r="18" spans="1:9" s="97" customFormat="1" ht="26.25" customHeight="1">
      <c r="A18" s="143" t="s">
        <v>112</v>
      </c>
      <c r="B18" s="145" t="s">
        <v>178</v>
      </c>
      <c r="C18" s="65" t="s">
        <v>179</v>
      </c>
      <c r="D18" s="66">
        <v>10580000</v>
      </c>
      <c r="E18" s="144"/>
      <c r="F18" s="66">
        <v>5420000</v>
      </c>
      <c r="G18" s="144"/>
      <c r="H18" s="66">
        <v>5420000</v>
      </c>
      <c r="I18" s="146"/>
    </row>
    <row r="19" spans="1:9" s="97" customFormat="1" ht="26.25" customHeight="1">
      <c r="A19" s="143" t="s">
        <v>112</v>
      </c>
      <c r="B19" s="145" t="s">
        <v>180</v>
      </c>
      <c r="C19" s="65" t="s">
        <v>181</v>
      </c>
      <c r="D19" s="66">
        <v>7103900</v>
      </c>
      <c r="E19" s="144"/>
      <c r="F19" s="66">
        <v>7103900</v>
      </c>
      <c r="G19" s="144"/>
      <c r="H19" s="66">
        <v>7103900</v>
      </c>
      <c r="I19" s="146"/>
    </row>
    <row r="20" spans="1:9" s="97" customFormat="1" ht="26.25" customHeight="1">
      <c r="A20" s="143" t="s">
        <v>112</v>
      </c>
      <c r="B20" s="145" t="s">
        <v>163</v>
      </c>
      <c r="C20" s="65" t="s">
        <v>166</v>
      </c>
      <c r="D20" s="66">
        <v>4500000</v>
      </c>
      <c r="E20" s="144"/>
      <c r="F20" s="66">
        <v>4500000</v>
      </c>
      <c r="G20" s="144"/>
      <c r="H20" s="66">
        <v>4500000</v>
      </c>
      <c r="I20" s="146"/>
    </row>
    <row r="21" spans="1:9" ht="26.25" customHeight="1">
      <c r="A21" s="178" t="s">
        <v>112</v>
      </c>
      <c r="B21" s="145" t="s">
        <v>164</v>
      </c>
      <c r="C21" s="65" t="s">
        <v>168</v>
      </c>
      <c r="D21" s="66">
        <v>3575000</v>
      </c>
      <c r="E21" s="144"/>
      <c r="F21" s="66">
        <v>3575000</v>
      </c>
      <c r="G21" s="144"/>
      <c r="H21" s="66">
        <v>3575000</v>
      </c>
      <c r="I21" s="146"/>
    </row>
    <row r="22" spans="1:9">
      <c r="D22" s="62"/>
      <c r="E22" s="62"/>
      <c r="F22" s="62"/>
      <c r="G22" s="62"/>
      <c r="H22" s="62"/>
      <c r="I22" s="62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13"/>
  </cols>
  <sheetData>
    <row r="1" spans="1:6" ht="25.5">
      <c r="A1" s="194" t="s">
        <v>21</v>
      </c>
      <c r="B1" s="194"/>
      <c r="C1" s="194"/>
      <c r="D1" s="194"/>
      <c r="E1" s="194"/>
    </row>
    <row r="2" spans="1:6" ht="26.25" thickBot="1">
      <c r="A2" s="92"/>
      <c r="B2" s="92"/>
      <c r="C2" s="91"/>
      <c r="D2" s="91"/>
      <c r="E2" s="93" t="s">
        <v>53</v>
      </c>
    </row>
    <row r="3" spans="1:6" ht="18.75" customHeight="1">
      <c r="A3" s="197" t="s">
        <v>54</v>
      </c>
      <c r="B3" s="96" t="s">
        <v>55</v>
      </c>
      <c r="C3" s="200" t="s">
        <v>182</v>
      </c>
      <c r="D3" s="201"/>
      <c r="E3" s="202"/>
    </row>
    <row r="4" spans="1:6" ht="18.75" customHeight="1">
      <c r="A4" s="198"/>
      <c r="B4" s="14" t="s">
        <v>56</v>
      </c>
      <c r="C4" s="20">
        <v>7108000</v>
      </c>
      <c r="D4" s="16" t="s">
        <v>57</v>
      </c>
      <c r="E4" s="123">
        <v>7103900</v>
      </c>
    </row>
    <row r="5" spans="1:6" ht="18.75" customHeight="1">
      <c r="A5" s="198"/>
      <c r="B5" s="14" t="s">
        <v>58</v>
      </c>
      <c r="C5" s="17">
        <f>E4/C4</f>
        <v>0.99942318514350026</v>
      </c>
      <c r="D5" s="16" t="s">
        <v>33</v>
      </c>
      <c r="E5" s="123">
        <f>E4</f>
        <v>7103900</v>
      </c>
    </row>
    <row r="6" spans="1:6" ht="18.75" customHeight="1">
      <c r="A6" s="198"/>
      <c r="B6" s="14" t="s">
        <v>32</v>
      </c>
      <c r="C6" s="18" t="s">
        <v>183</v>
      </c>
      <c r="D6" s="16" t="s">
        <v>83</v>
      </c>
      <c r="E6" s="124" t="s">
        <v>184</v>
      </c>
    </row>
    <row r="7" spans="1:6" ht="18.75" customHeight="1">
      <c r="A7" s="198"/>
      <c r="B7" s="14" t="s">
        <v>59</v>
      </c>
      <c r="C7" s="19" t="s">
        <v>121</v>
      </c>
      <c r="D7" s="16" t="s">
        <v>60</v>
      </c>
      <c r="E7" s="124" t="s">
        <v>200</v>
      </c>
    </row>
    <row r="8" spans="1:6" ht="18.75" customHeight="1">
      <c r="A8" s="198"/>
      <c r="B8" s="14" t="s">
        <v>61</v>
      </c>
      <c r="C8" s="19" t="s">
        <v>122</v>
      </c>
      <c r="D8" s="16" t="s">
        <v>35</v>
      </c>
      <c r="E8" s="125" t="s">
        <v>185</v>
      </c>
      <c r="F8" s="113" t="s">
        <v>141</v>
      </c>
    </row>
    <row r="9" spans="1:6" ht="18.75" customHeight="1" thickBot="1">
      <c r="A9" s="199"/>
      <c r="B9" s="95" t="s">
        <v>62</v>
      </c>
      <c r="C9" s="111" t="s">
        <v>123</v>
      </c>
      <c r="D9" s="112" t="s">
        <v>63</v>
      </c>
      <c r="E9" s="179" t="s">
        <v>186</v>
      </c>
    </row>
    <row r="10" spans="1:6" ht="16.5">
      <c r="A10" s="197" t="s">
        <v>54</v>
      </c>
      <c r="B10" s="96" t="s">
        <v>55</v>
      </c>
      <c r="C10" s="200" t="s">
        <v>187</v>
      </c>
      <c r="D10" s="201"/>
      <c r="E10" s="202"/>
    </row>
    <row r="11" spans="1:6" ht="16.5">
      <c r="A11" s="198"/>
      <c r="B11" s="14" t="s">
        <v>56</v>
      </c>
      <c r="C11" s="20">
        <v>4980000</v>
      </c>
      <c r="D11" s="16" t="s">
        <v>57</v>
      </c>
      <c r="E11" s="123">
        <v>4500000</v>
      </c>
    </row>
    <row r="12" spans="1:6" ht="16.5">
      <c r="A12" s="198"/>
      <c r="B12" s="14" t="s">
        <v>58</v>
      </c>
      <c r="C12" s="17">
        <f>E11/C11</f>
        <v>0.90361445783132532</v>
      </c>
      <c r="D12" s="16" t="s">
        <v>33</v>
      </c>
      <c r="E12" s="123">
        <f>E11</f>
        <v>4500000</v>
      </c>
    </row>
    <row r="13" spans="1:6" ht="16.5">
      <c r="A13" s="198"/>
      <c r="B13" s="14" t="s">
        <v>32</v>
      </c>
      <c r="C13" s="18" t="s">
        <v>188</v>
      </c>
      <c r="D13" s="16" t="s">
        <v>83</v>
      </c>
      <c r="E13" s="124" t="s">
        <v>189</v>
      </c>
    </row>
    <row r="14" spans="1:6" ht="16.5">
      <c r="A14" s="198"/>
      <c r="B14" s="14" t="s">
        <v>59</v>
      </c>
      <c r="C14" s="19" t="s">
        <v>121</v>
      </c>
      <c r="D14" s="16" t="s">
        <v>60</v>
      </c>
      <c r="E14" s="124" t="s">
        <v>174</v>
      </c>
    </row>
    <row r="15" spans="1:6" ht="16.5">
      <c r="A15" s="198"/>
      <c r="B15" s="14" t="s">
        <v>61</v>
      </c>
      <c r="C15" s="19" t="s">
        <v>122</v>
      </c>
      <c r="D15" s="16" t="s">
        <v>35</v>
      </c>
      <c r="E15" s="127" t="s">
        <v>166</v>
      </c>
    </row>
    <row r="16" spans="1:6" ht="17.25" thickBot="1">
      <c r="A16" s="199"/>
      <c r="B16" s="95" t="s">
        <v>62</v>
      </c>
      <c r="C16" s="111" t="s">
        <v>123</v>
      </c>
      <c r="D16" s="112" t="s">
        <v>63</v>
      </c>
      <c r="E16" s="128" t="s">
        <v>190</v>
      </c>
    </row>
    <row r="17" spans="1:6" ht="16.5">
      <c r="A17" s="197" t="s">
        <v>54</v>
      </c>
      <c r="B17" s="96" t="s">
        <v>55</v>
      </c>
      <c r="C17" s="200" t="s">
        <v>191</v>
      </c>
      <c r="D17" s="201"/>
      <c r="E17" s="202"/>
    </row>
    <row r="18" spans="1:6" ht="16.5">
      <c r="A18" s="198"/>
      <c r="B18" s="14" t="s">
        <v>56</v>
      </c>
      <c r="C18" s="20">
        <v>12680000</v>
      </c>
      <c r="D18" s="16" t="s">
        <v>57</v>
      </c>
      <c r="E18" s="123">
        <v>11780000</v>
      </c>
    </row>
    <row r="19" spans="1:6" ht="16.5">
      <c r="A19" s="198"/>
      <c r="B19" s="14" t="s">
        <v>58</v>
      </c>
      <c r="C19" s="17">
        <f>E18/C18</f>
        <v>0.92902208201892744</v>
      </c>
      <c r="D19" s="16" t="s">
        <v>33</v>
      </c>
      <c r="E19" s="123">
        <f>E18</f>
        <v>11780000</v>
      </c>
    </row>
    <row r="20" spans="1:6" ht="16.5">
      <c r="A20" s="198"/>
      <c r="B20" s="14" t="s">
        <v>32</v>
      </c>
      <c r="C20" s="18" t="s">
        <v>192</v>
      </c>
      <c r="D20" s="16" t="s">
        <v>83</v>
      </c>
      <c r="E20" s="124" t="s">
        <v>193</v>
      </c>
    </row>
    <row r="21" spans="1:6" ht="16.5">
      <c r="A21" s="198"/>
      <c r="B21" s="14" t="s">
        <v>59</v>
      </c>
      <c r="C21" s="19" t="s">
        <v>121</v>
      </c>
      <c r="D21" s="16" t="s">
        <v>60</v>
      </c>
      <c r="E21" s="124" t="s">
        <v>201</v>
      </c>
    </row>
    <row r="22" spans="1:6" ht="16.5">
      <c r="A22" s="198"/>
      <c r="B22" s="14" t="s">
        <v>61</v>
      </c>
      <c r="C22" s="19" t="s">
        <v>122</v>
      </c>
      <c r="D22" s="16" t="s">
        <v>35</v>
      </c>
      <c r="E22" s="127" t="s">
        <v>194</v>
      </c>
    </row>
    <row r="23" spans="1:6" ht="18" customHeight="1" thickBot="1">
      <c r="A23" s="199"/>
      <c r="B23" s="95" t="s">
        <v>62</v>
      </c>
      <c r="C23" s="111" t="s">
        <v>123</v>
      </c>
      <c r="D23" s="112" t="s">
        <v>63</v>
      </c>
      <c r="E23" s="129" t="s">
        <v>195</v>
      </c>
    </row>
    <row r="24" spans="1:6" ht="16.5">
      <c r="A24" s="197" t="s">
        <v>54</v>
      </c>
      <c r="B24" s="96" t="s">
        <v>55</v>
      </c>
      <c r="C24" s="200" t="s">
        <v>196</v>
      </c>
      <c r="D24" s="201"/>
      <c r="E24" s="202"/>
    </row>
    <row r="25" spans="1:6" ht="16.5">
      <c r="A25" s="198"/>
      <c r="B25" s="14" t="s">
        <v>56</v>
      </c>
      <c r="C25" s="20">
        <v>19768500</v>
      </c>
      <c r="D25" s="16" t="s">
        <v>57</v>
      </c>
      <c r="E25" s="123">
        <v>19768500</v>
      </c>
    </row>
    <row r="26" spans="1:6" ht="16.5">
      <c r="A26" s="198"/>
      <c r="B26" s="14" t="s">
        <v>58</v>
      </c>
      <c r="C26" s="17">
        <f>E25/C25</f>
        <v>1</v>
      </c>
      <c r="D26" s="16" t="s">
        <v>33</v>
      </c>
      <c r="E26" s="123">
        <f>E25</f>
        <v>19768500</v>
      </c>
    </row>
    <row r="27" spans="1:6" ht="16.5">
      <c r="A27" s="198"/>
      <c r="B27" s="14" t="s">
        <v>32</v>
      </c>
      <c r="C27" s="18" t="s">
        <v>197</v>
      </c>
      <c r="D27" s="16" t="s">
        <v>83</v>
      </c>
      <c r="E27" s="124" t="s">
        <v>198</v>
      </c>
    </row>
    <row r="28" spans="1:6" ht="16.5">
      <c r="A28" s="198"/>
      <c r="B28" s="14" t="s">
        <v>59</v>
      </c>
      <c r="C28" s="19" t="s">
        <v>121</v>
      </c>
      <c r="D28" s="16" t="s">
        <v>60</v>
      </c>
      <c r="E28" s="124" t="s">
        <v>199</v>
      </c>
    </row>
    <row r="29" spans="1:6" ht="16.5">
      <c r="A29" s="198"/>
      <c r="B29" s="14" t="s">
        <v>61</v>
      </c>
      <c r="C29" s="19" t="s">
        <v>204</v>
      </c>
      <c r="D29" s="16" t="s">
        <v>35</v>
      </c>
      <c r="E29" s="125" t="s">
        <v>202</v>
      </c>
    </row>
    <row r="30" spans="1:6" ht="17.25" thickBot="1">
      <c r="A30" s="199"/>
      <c r="B30" s="95" t="s">
        <v>62</v>
      </c>
      <c r="C30" s="111" t="s">
        <v>123</v>
      </c>
      <c r="D30" s="112" t="s">
        <v>63</v>
      </c>
      <c r="E30" s="126" t="s">
        <v>203</v>
      </c>
    </row>
    <row r="31" spans="1:6" s="97" customFormat="1" ht="16.5">
      <c r="A31" s="197" t="s">
        <v>54</v>
      </c>
      <c r="B31" s="96" t="s">
        <v>55</v>
      </c>
      <c r="C31" s="200" t="s">
        <v>205</v>
      </c>
      <c r="D31" s="201"/>
      <c r="E31" s="202"/>
      <c r="F31" s="113"/>
    </row>
    <row r="32" spans="1:6" s="97" customFormat="1" ht="16.5">
      <c r="A32" s="198"/>
      <c r="B32" s="14" t="s">
        <v>56</v>
      </c>
      <c r="C32" s="20">
        <v>3830000</v>
      </c>
      <c r="D32" s="16" t="s">
        <v>57</v>
      </c>
      <c r="E32" s="123">
        <v>3575000</v>
      </c>
      <c r="F32" s="113"/>
    </row>
    <row r="33" spans="1:6" s="97" customFormat="1" ht="16.5">
      <c r="A33" s="198"/>
      <c r="B33" s="14" t="s">
        <v>58</v>
      </c>
      <c r="C33" s="17">
        <f>E32/C32</f>
        <v>0.93342036553524799</v>
      </c>
      <c r="D33" s="16" t="s">
        <v>33</v>
      </c>
      <c r="E33" s="123">
        <f>E32</f>
        <v>3575000</v>
      </c>
      <c r="F33" s="113"/>
    </row>
    <row r="34" spans="1:6" s="97" customFormat="1" ht="16.5">
      <c r="A34" s="198"/>
      <c r="B34" s="14" t="s">
        <v>32</v>
      </c>
      <c r="C34" s="18" t="s">
        <v>206</v>
      </c>
      <c r="D34" s="16" t="s">
        <v>83</v>
      </c>
      <c r="E34" s="124" t="s">
        <v>207</v>
      </c>
      <c r="F34" s="113"/>
    </row>
    <row r="35" spans="1:6" s="97" customFormat="1" ht="16.5">
      <c r="A35" s="198"/>
      <c r="B35" s="14" t="s">
        <v>59</v>
      </c>
      <c r="C35" s="19" t="s">
        <v>121</v>
      </c>
      <c r="D35" s="16" t="s">
        <v>60</v>
      </c>
      <c r="E35" s="124" t="s">
        <v>208</v>
      </c>
      <c r="F35" s="113"/>
    </row>
    <row r="36" spans="1:6" s="97" customFormat="1" ht="16.5">
      <c r="A36" s="198"/>
      <c r="B36" s="14" t="s">
        <v>61</v>
      </c>
      <c r="C36" s="19" t="s">
        <v>122</v>
      </c>
      <c r="D36" s="16" t="s">
        <v>35</v>
      </c>
      <c r="E36" s="125" t="s">
        <v>168</v>
      </c>
      <c r="F36" s="113"/>
    </row>
    <row r="37" spans="1:6" s="97" customFormat="1" ht="17.25" thickBot="1">
      <c r="A37" s="199"/>
      <c r="B37" s="95" t="s">
        <v>62</v>
      </c>
      <c r="C37" s="111" t="s">
        <v>123</v>
      </c>
      <c r="D37" s="112" t="s">
        <v>63</v>
      </c>
      <c r="E37" s="126" t="s">
        <v>209</v>
      </c>
      <c r="F37" s="113"/>
    </row>
    <row r="38" spans="1:6" s="97" customFormat="1" ht="16.5">
      <c r="A38" s="197" t="s">
        <v>54</v>
      </c>
      <c r="B38" s="96" t="s">
        <v>55</v>
      </c>
      <c r="C38" s="200" t="s">
        <v>210</v>
      </c>
      <c r="D38" s="201"/>
      <c r="E38" s="202"/>
      <c r="F38" s="113"/>
    </row>
    <row r="39" spans="1:6" s="97" customFormat="1" ht="16.5">
      <c r="A39" s="198"/>
      <c r="B39" s="14" t="s">
        <v>56</v>
      </c>
      <c r="C39" s="20">
        <v>2700000</v>
      </c>
      <c r="D39" s="16" t="s">
        <v>57</v>
      </c>
      <c r="E39" s="123">
        <v>2400000</v>
      </c>
      <c r="F39" s="113"/>
    </row>
    <row r="40" spans="1:6" s="97" customFormat="1" ht="16.5">
      <c r="A40" s="198"/>
      <c r="B40" s="14" t="s">
        <v>58</v>
      </c>
      <c r="C40" s="17">
        <f>E39/C39</f>
        <v>0.88888888888888884</v>
      </c>
      <c r="D40" s="16" t="s">
        <v>33</v>
      </c>
      <c r="E40" s="123">
        <f>E39</f>
        <v>2400000</v>
      </c>
      <c r="F40" s="113"/>
    </row>
    <row r="41" spans="1:6" s="97" customFormat="1" ht="16.5">
      <c r="A41" s="198"/>
      <c r="B41" s="14" t="s">
        <v>32</v>
      </c>
      <c r="C41" s="18" t="s">
        <v>211</v>
      </c>
      <c r="D41" s="16" t="s">
        <v>83</v>
      </c>
      <c r="E41" s="124" t="s">
        <v>212</v>
      </c>
      <c r="F41" s="113"/>
    </row>
    <row r="42" spans="1:6" s="97" customFormat="1" ht="16.5">
      <c r="A42" s="198"/>
      <c r="B42" s="14" t="s">
        <v>59</v>
      </c>
      <c r="C42" s="19" t="s">
        <v>121</v>
      </c>
      <c r="D42" s="16" t="s">
        <v>60</v>
      </c>
      <c r="E42" s="124" t="s">
        <v>213</v>
      </c>
      <c r="F42" s="113"/>
    </row>
    <row r="43" spans="1:6" s="97" customFormat="1" ht="16.5">
      <c r="A43" s="198"/>
      <c r="B43" s="14" t="s">
        <v>61</v>
      </c>
      <c r="C43" s="19" t="s">
        <v>122</v>
      </c>
      <c r="D43" s="16" t="s">
        <v>35</v>
      </c>
      <c r="E43" s="125" t="s">
        <v>214</v>
      </c>
      <c r="F43" s="113"/>
    </row>
    <row r="44" spans="1:6" s="97" customFormat="1" ht="17.25" thickBot="1">
      <c r="A44" s="199"/>
      <c r="B44" s="95" t="s">
        <v>62</v>
      </c>
      <c r="C44" s="111" t="s">
        <v>123</v>
      </c>
      <c r="D44" s="112" t="s">
        <v>63</v>
      </c>
      <c r="E44" s="126" t="s">
        <v>215</v>
      </c>
      <c r="F44" s="113"/>
    </row>
    <row r="45" spans="1:6" s="97" customFormat="1" ht="16.5">
      <c r="A45" s="197" t="s">
        <v>54</v>
      </c>
      <c r="B45" s="96" t="s">
        <v>55</v>
      </c>
      <c r="C45" s="200" t="s">
        <v>216</v>
      </c>
      <c r="D45" s="201"/>
      <c r="E45" s="202"/>
      <c r="F45" s="113"/>
    </row>
    <row r="46" spans="1:6" s="97" customFormat="1" ht="16.5">
      <c r="A46" s="198"/>
      <c r="B46" s="14" t="s">
        <v>56</v>
      </c>
      <c r="C46" s="20">
        <v>4550000</v>
      </c>
      <c r="D46" s="16" t="s">
        <v>57</v>
      </c>
      <c r="E46" s="123">
        <v>4400000</v>
      </c>
      <c r="F46" s="113"/>
    </row>
    <row r="47" spans="1:6" s="97" customFormat="1" ht="16.5">
      <c r="A47" s="198"/>
      <c r="B47" s="14" t="s">
        <v>58</v>
      </c>
      <c r="C47" s="17">
        <f>E46/C46</f>
        <v>0.96703296703296704</v>
      </c>
      <c r="D47" s="16" t="s">
        <v>33</v>
      </c>
      <c r="E47" s="123">
        <f>E46</f>
        <v>4400000</v>
      </c>
      <c r="F47" s="113"/>
    </row>
    <row r="48" spans="1:6" s="97" customFormat="1" ht="16.5">
      <c r="A48" s="198"/>
      <c r="B48" s="14" t="s">
        <v>32</v>
      </c>
      <c r="C48" s="18" t="s">
        <v>217</v>
      </c>
      <c r="D48" s="16" t="s">
        <v>83</v>
      </c>
      <c r="E48" s="124" t="s">
        <v>218</v>
      </c>
      <c r="F48" s="113"/>
    </row>
    <row r="49" spans="1:6" s="97" customFormat="1" ht="16.5">
      <c r="A49" s="198"/>
      <c r="B49" s="14" t="s">
        <v>59</v>
      </c>
      <c r="C49" s="19" t="s">
        <v>121</v>
      </c>
      <c r="D49" s="16" t="s">
        <v>60</v>
      </c>
      <c r="E49" s="124" t="s">
        <v>219</v>
      </c>
      <c r="F49" s="113"/>
    </row>
    <row r="50" spans="1:6" s="97" customFormat="1" ht="16.5">
      <c r="A50" s="198"/>
      <c r="B50" s="14" t="s">
        <v>61</v>
      </c>
      <c r="C50" s="19" t="s">
        <v>122</v>
      </c>
      <c r="D50" s="16" t="s">
        <v>35</v>
      </c>
      <c r="E50" s="125" t="s">
        <v>220</v>
      </c>
      <c r="F50" s="113"/>
    </row>
    <row r="51" spans="1:6" s="97" customFormat="1" ht="17.25" thickBot="1">
      <c r="A51" s="199"/>
      <c r="B51" s="95" t="s">
        <v>62</v>
      </c>
      <c r="C51" s="111" t="s">
        <v>123</v>
      </c>
      <c r="D51" s="112" t="s">
        <v>63</v>
      </c>
      <c r="E51" s="126" t="s">
        <v>221</v>
      </c>
      <c r="F51" s="113"/>
    </row>
  </sheetData>
  <mergeCells count="15"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94" t="s">
        <v>22</v>
      </c>
      <c r="B1" s="194"/>
      <c r="C1" s="194"/>
      <c r="D1" s="194"/>
      <c r="E1" s="194"/>
      <c r="F1" s="194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97" customFormat="1" ht="22.5" customHeight="1" thickTop="1">
      <c r="A3" s="10" t="s">
        <v>31</v>
      </c>
      <c r="B3" s="234" t="str">
        <f>계약현황공개!C3</f>
        <v>상상플러스 냉난방기 구입</v>
      </c>
      <c r="C3" s="235"/>
      <c r="D3" s="235"/>
      <c r="E3" s="235"/>
      <c r="F3" s="236"/>
    </row>
    <row r="4" spans="1:6" s="97" customFormat="1" ht="18.75" customHeight="1">
      <c r="A4" s="206" t="s">
        <v>39</v>
      </c>
      <c r="B4" s="221" t="s">
        <v>32</v>
      </c>
      <c r="C4" s="221" t="s">
        <v>83</v>
      </c>
      <c r="D4" s="116" t="s">
        <v>40</v>
      </c>
      <c r="E4" s="116" t="s">
        <v>33</v>
      </c>
      <c r="F4" s="117" t="s">
        <v>44</v>
      </c>
    </row>
    <row r="5" spans="1:6" s="97" customFormat="1" ht="18.75" customHeight="1">
      <c r="A5" s="220"/>
      <c r="B5" s="222"/>
      <c r="C5" s="222"/>
      <c r="D5" s="12" t="s">
        <v>41</v>
      </c>
      <c r="E5" s="12" t="s">
        <v>34</v>
      </c>
      <c r="F5" s="13" t="s">
        <v>42</v>
      </c>
    </row>
    <row r="6" spans="1:6" s="97" customFormat="1" ht="18.75" customHeight="1">
      <c r="A6" s="220"/>
      <c r="B6" s="223" t="str">
        <f>계약현황공개!C6</f>
        <v>2022.07.01.</v>
      </c>
      <c r="C6" s="225" t="str">
        <f>계약현황공개!E6</f>
        <v>2022.07.01.~08.01.</v>
      </c>
      <c r="D6" s="227">
        <f>계약현황공개!C4</f>
        <v>7108000</v>
      </c>
      <c r="E6" s="227">
        <f>계약현황공개!E4</f>
        <v>7103900</v>
      </c>
      <c r="F6" s="229">
        <f>계약현황공개!C5</f>
        <v>0.99942318514350026</v>
      </c>
    </row>
    <row r="7" spans="1:6" s="97" customFormat="1" ht="18.75" customHeight="1">
      <c r="A7" s="207"/>
      <c r="B7" s="224"/>
      <c r="C7" s="226"/>
      <c r="D7" s="228"/>
      <c r="E7" s="228"/>
      <c r="F7" s="230"/>
    </row>
    <row r="8" spans="1:6" s="97" customFormat="1" ht="18.75" customHeight="1">
      <c r="A8" s="206" t="s">
        <v>35</v>
      </c>
      <c r="B8" s="116" t="s">
        <v>36</v>
      </c>
      <c r="C8" s="116" t="s">
        <v>46</v>
      </c>
      <c r="D8" s="208" t="s">
        <v>37</v>
      </c>
      <c r="E8" s="209"/>
      <c r="F8" s="210"/>
    </row>
    <row r="9" spans="1:6" s="97" customFormat="1" ht="18.75" customHeight="1">
      <c r="A9" s="207"/>
      <c r="B9" s="56" t="str">
        <f>계약현황공개!E8</f>
        <v>서울지방조달청</v>
      </c>
      <c r="C9" s="118"/>
      <c r="D9" s="211" t="str">
        <f>계약현황공개!E9</f>
        <v>서울 서초구 반포대로 217(반포동 520-3)</v>
      </c>
      <c r="E9" s="212"/>
      <c r="F9" s="213"/>
    </row>
    <row r="10" spans="1:6" s="97" customFormat="1" ht="18.75" customHeight="1">
      <c r="A10" s="115" t="s">
        <v>45</v>
      </c>
      <c r="B10" s="214" t="s">
        <v>126</v>
      </c>
      <c r="C10" s="215"/>
      <c r="D10" s="215"/>
      <c r="E10" s="215"/>
      <c r="F10" s="216"/>
    </row>
    <row r="11" spans="1:6" s="97" customFormat="1" ht="18.75" customHeight="1">
      <c r="A11" s="115" t="s">
        <v>43</v>
      </c>
      <c r="B11" s="214" t="s">
        <v>127</v>
      </c>
      <c r="C11" s="215"/>
      <c r="D11" s="215"/>
      <c r="E11" s="215"/>
      <c r="F11" s="216"/>
    </row>
    <row r="12" spans="1:6" s="97" customFormat="1" ht="18.75" customHeight="1" thickBot="1">
      <c r="A12" s="11" t="s">
        <v>38</v>
      </c>
      <c r="B12" s="203"/>
      <c r="C12" s="204"/>
      <c r="D12" s="204"/>
      <c r="E12" s="204"/>
      <c r="F12" s="205"/>
    </row>
    <row r="13" spans="1:6" ht="22.5" customHeight="1" thickTop="1">
      <c r="A13" s="10" t="s">
        <v>31</v>
      </c>
      <c r="B13" s="234" t="str">
        <f>계약현황공개!C10</f>
        <v>공연연습실 및 옥탑 지붕층 창호 방수공사</v>
      </c>
      <c r="C13" s="235"/>
      <c r="D13" s="235"/>
      <c r="E13" s="235"/>
      <c r="F13" s="236"/>
    </row>
    <row r="14" spans="1:6" ht="14.25">
      <c r="A14" s="206" t="s">
        <v>39</v>
      </c>
      <c r="B14" s="221" t="s">
        <v>32</v>
      </c>
      <c r="C14" s="221" t="s">
        <v>83</v>
      </c>
      <c r="D14" s="116" t="s">
        <v>40</v>
      </c>
      <c r="E14" s="116" t="s">
        <v>33</v>
      </c>
      <c r="F14" s="117" t="s">
        <v>44</v>
      </c>
    </row>
    <row r="15" spans="1:6" ht="14.25">
      <c r="A15" s="220"/>
      <c r="B15" s="222"/>
      <c r="C15" s="222"/>
      <c r="D15" s="12" t="s">
        <v>41</v>
      </c>
      <c r="E15" s="12" t="s">
        <v>34</v>
      </c>
      <c r="F15" s="13" t="s">
        <v>42</v>
      </c>
    </row>
    <row r="16" spans="1:6" ht="13.5" customHeight="1">
      <c r="A16" s="220"/>
      <c r="B16" s="223" t="str">
        <f>계약현황공개!C13</f>
        <v>2022.07.06.</v>
      </c>
      <c r="C16" s="225" t="str">
        <f>계약현황공개!E13</f>
        <v>2022.07.07.~07.20.</v>
      </c>
      <c r="D16" s="227">
        <f>계약현황공개!C11</f>
        <v>4980000</v>
      </c>
      <c r="E16" s="227">
        <f>계약현황공개!E11</f>
        <v>4500000</v>
      </c>
      <c r="F16" s="229">
        <f>계약현황공개!C12</f>
        <v>0.90361445783132532</v>
      </c>
    </row>
    <row r="17" spans="1:6" ht="13.5" customHeight="1">
      <c r="A17" s="207"/>
      <c r="B17" s="224"/>
      <c r="C17" s="226"/>
      <c r="D17" s="228"/>
      <c r="E17" s="228"/>
      <c r="F17" s="230"/>
    </row>
    <row r="18" spans="1:6" ht="14.25">
      <c r="A18" s="206" t="s">
        <v>35</v>
      </c>
      <c r="B18" s="116" t="s">
        <v>36</v>
      </c>
      <c r="C18" s="116" t="s">
        <v>46</v>
      </c>
      <c r="D18" s="208" t="s">
        <v>37</v>
      </c>
      <c r="E18" s="209"/>
      <c r="F18" s="210"/>
    </row>
    <row r="19" spans="1:6" ht="14.25">
      <c r="A19" s="207"/>
      <c r="B19" s="56" t="str">
        <f>계약현황공개!E15</f>
        <v>IPALG 종합특수방수</v>
      </c>
      <c r="C19" s="7" t="s">
        <v>222</v>
      </c>
      <c r="D19" s="211" t="str">
        <f>계약현황공개!E16</f>
        <v>성남시 수정구 양지동 262</v>
      </c>
      <c r="E19" s="212"/>
      <c r="F19" s="213"/>
    </row>
    <row r="20" spans="1:6" ht="14.25" customHeight="1">
      <c r="A20" s="115" t="s">
        <v>45</v>
      </c>
      <c r="B20" s="214" t="s">
        <v>126</v>
      </c>
      <c r="C20" s="215"/>
      <c r="D20" s="215"/>
      <c r="E20" s="215"/>
      <c r="F20" s="216"/>
    </row>
    <row r="21" spans="1:6" ht="22.5" customHeight="1">
      <c r="A21" s="115" t="s">
        <v>43</v>
      </c>
      <c r="B21" s="214" t="s">
        <v>113</v>
      </c>
      <c r="C21" s="215"/>
      <c r="D21" s="215"/>
      <c r="E21" s="215"/>
      <c r="F21" s="216"/>
    </row>
    <row r="22" spans="1:6" ht="15" thickBot="1">
      <c r="A22" s="11" t="s">
        <v>38</v>
      </c>
      <c r="B22" s="203"/>
      <c r="C22" s="204"/>
      <c r="D22" s="204"/>
      <c r="E22" s="204"/>
      <c r="F22" s="205"/>
    </row>
    <row r="23" spans="1:6" ht="22.5" customHeight="1" thickTop="1">
      <c r="A23" s="10" t="s">
        <v>31</v>
      </c>
      <c r="B23" s="217" t="str">
        <f>계약현황공개!C17</f>
        <v>4차산업 체험랩 공간조성 전기공사</v>
      </c>
      <c r="C23" s="218"/>
      <c r="D23" s="218"/>
      <c r="E23" s="218"/>
      <c r="F23" s="219"/>
    </row>
    <row r="24" spans="1:6" ht="14.25">
      <c r="A24" s="206" t="s">
        <v>39</v>
      </c>
      <c r="B24" s="221" t="s">
        <v>32</v>
      </c>
      <c r="C24" s="221" t="s">
        <v>83</v>
      </c>
      <c r="D24" s="116" t="s">
        <v>40</v>
      </c>
      <c r="E24" s="116" t="s">
        <v>33</v>
      </c>
      <c r="F24" s="117" t="s">
        <v>44</v>
      </c>
    </row>
    <row r="25" spans="1:6" ht="14.25">
      <c r="A25" s="220"/>
      <c r="B25" s="222"/>
      <c r="C25" s="222"/>
      <c r="D25" s="12" t="s">
        <v>41</v>
      </c>
      <c r="E25" s="12" t="s">
        <v>34</v>
      </c>
      <c r="F25" s="13" t="s">
        <v>42</v>
      </c>
    </row>
    <row r="26" spans="1:6" ht="13.5" customHeight="1">
      <c r="A26" s="220"/>
      <c r="B26" s="223" t="str">
        <f>계약현황공개!C20</f>
        <v>2022.07.07.</v>
      </c>
      <c r="C26" s="225" t="str">
        <f>계약현황공개!E20</f>
        <v>2022.07.11.~08.07.</v>
      </c>
      <c r="D26" s="227">
        <f>계약현황공개!C18</f>
        <v>12680000</v>
      </c>
      <c r="E26" s="227">
        <f>계약현황공개!E19</f>
        <v>11780000</v>
      </c>
      <c r="F26" s="229">
        <f>계약현황공개!C19</f>
        <v>0.92902208201892744</v>
      </c>
    </row>
    <row r="27" spans="1:6" ht="13.5" customHeight="1">
      <c r="A27" s="207"/>
      <c r="B27" s="224"/>
      <c r="C27" s="226"/>
      <c r="D27" s="228"/>
      <c r="E27" s="228"/>
      <c r="F27" s="230"/>
    </row>
    <row r="28" spans="1:6" ht="14.25">
      <c r="A28" s="206" t="s">
        <v>35</v>
      </c>
      <c r="B28" s="116" t="s">
        <v>36</v>
      </c>
      <c r="C28" s="116" t="s">
        <v>46</v>
      </c>
      <c r="D28" s="208" t="s">
        <v>37</v>
      </c>
      <c r="E28" s="209"/>
      <c r="F28" s="210"/>
    </row>
    <row r="29" spans="1:6" ht="14.25">
      <c r="A29" s="207"/>
      <c r="B29" s="56" t="str">
        <f>계약현황공개!E22</f>
        <v>경일전기소방 주식회사</v>
      </c>
      <c r="C29" s="7" t="s">
        <v>223</v>
      </c>
      <c r="D29" s="211" t="str">
        <f>계약현황공개!E23</f>
        <v>성남시 분당구 판교로 610번길 18</v>
      </c>
      <c r="E29" s="212"/>
      <c r="F29" s="213"/>
    </row>
    <row r="30" spans="1:6" ht="14.25" customHeight="1">
      <c r="A30" s="115" t="s">
        <v>45</v>
      </c>
      <c r="B30" s="214" t="s">
        <v>126</v>
      </c>
      <c r="C30" s="215"/>
      <c r="D30" s="215"/>
      <c r="E30" s="215"/>
      <c r="F30" s="216"/>
    </row>
    <row r="31" spans="1:6" ht="14.25">
      <c r="A31" s="115" t="s">
        <v>43</v>
      </c>
      <c r="B31" s="214" t="s">
        <v>113</v>
      </c>
      <c r="C31" s="215"/>
      <c r="D31" s="215"/>
      <c r="E31" s="215"/>
      <c r="F31" s="216"/>
    </row>
    <row r="32" spans="1:6" ht="15" thickBot="1">
      <c r="A32" s="11" t="s">
        <v>38</v>
      </c>
      <c r="B32" s="203"/>
      <c r="C32" s="204"/>
      <c r="D32" s="204"/>
      <c r="E32" s="204"/>
      <c r="F32" s="205"/>
    </row>
    <row r="33" spans="1:6" s="97" customFormat="1" ht="22.5" customHeight="1" thickTop="1">
      <c r="A33" s="10" t="s">
        <v>31</v>
      </c>
      <c r="B33" s="217" t="str">
        <f>계약현황공개!C24</f>
        <v>2022년 청소년방과후아카데미 위탁급식 계약(단가계약)</v>
      </c>
      <c r="C33" s="218"/>
      <c r="D33" s="218"/>
      <c r="E33" s="218"/>
      <c r="F33" s="219"/>
    </row>
    <row r="34" spans="1:6" s="97" customFormat="1" ht="14.25">
      <c r="A34" s="206" t="s">
        <v>39</v>
      </c>
      <c r="B34" s="221" t="s">
        <v>32</v>
      </c>
      <c r="C34" s="221" t="s">
        <v>83</v>
      </c>
      <c r="D34" s="116" t="s">
        <v>40</v>
      </c>
      <c r="E34" s="116" t="s">
        <v>33</v>
      </c>
      <c r="F34" s="117" t="s">
        <v>44</v>
      </c>
    </row>
    <row r="35" spans="1:6" s="97" customFormat="1" ht="14.25">
      <c r="A35" s="220"/>
      <c r="B35" s="222"/>
      <c r="C35" s="222"/>
      <c r="D35" s="12" t="s">
        <v>41</v>
      </c>
      <c r="E35" s="12" t="s">
        <v>34</v>
      </c>
      <c r="F35" s="13" t="s">
        <v>42</v>
      </c>
    </row>
    <row r="36" spans="1:6" s="97" customFormat="1" ht="13.5" customHeight="1">
      <c r="A36" s="220"/>
      <c r="B36" s="223" t="str">
        <f>계약현황공개!C27</f>
        <v>2022.07.13.</v>
      </c>
      <c r="C36" s="225" t="str">
        <f>계약현황공개!E27</f>
        <v>2022.07.18.~12.30.</v>
      </c>
      <c r="D36" s="227">
        <f>계약현황공개!C25</f>
        <v>19768500</v>
      </c>
      <c r="E36" s="227">
        <f>계약현황공개!E26</f>
        <v>19768500</v>
      </c>
      <c r="F36" s="229">
        <f>계약현황공개!C26</f>
        <v>1</v>
      </c>
    </row>
    <row r="37" spans="1:6" s="97" customFormat="1" ht="13.5" customHeight="1">
      <c r="A37" s="207"/>
      <c r="B37" s="224"/>
      <c r="C37" s="226"/>
      <c r="D37" s="228"/>
      <c r="E37" s="228"/>
      <c r="F37" s="230"/>
    </row>
    <row r="38" spans="1:6" s="97" customFormat="1" ht="14.25">
      <c r="A38" s="206" t="s">
        <v>35</v>
      </c>
      <c r="B38" s="116" t="s">
        <v>36</v>
      </c>
      <c r="C38" s="116" t="s">
        <v>46</v>
      </c>
      <c r="D38" s="208" t="s">
        <v>37</v>
      </c>
      <c r="E38" s="209"/>
      <c r="F38" s="210"/>
    </row>
    <row r="39" spans="1:6" s="97" customFormat="1" ht="14.25">
      <c r="A39" s="207"/>
      <c r="B39" s="56" t="str">
        <f>계약현황공개!E29</f>
        <v>㈜행복도시락 성남점</v>
      </c>
      <c r="C39" s="7" t="s">
        <v>224</v>
      </c>
      <c r="D39" s="211" t="str">
        <f>계약현황공개!E30</f>
        <v>성남시 분당구 야탑ㅂ동 166 목련주공아파트종합상가지하1호</v>
      </c>
      <c r="E39" s="212"/>
      <c r="F39" s="213"/>
    </row>
    <row r="40" spans="1:6" s="97" customFormat="1" ht="14.25" customHeight="1">
      <c r="A40" s="115" t="s">
        <v>45</v>
      </c>
      <c r="B40" s="214" t="s">
        <v>126</v>
      </c>
      <c r="C40" s="215"/>
      <c r="D40" s="215"/>
      <c r="E40" s="215"/>
      <c r="F40" s="216"/>
    </row>
    <row r="41" spans="1:6" s="97" customFormat="1" ht="14.25">
      <c r="A41" s="115" t="s">
        <v>43</v>
      </c>
      <c r="B41" s="214" t="s">
        <v>113</v>
      </c>
      <c r="C41" s="215"/>
      <c r="D41" s="215"/>
      <c r="E41" s="215"/>
      <c r="F41" s="216"/>
    </row>
    <row r="42" spans="1:6" s="97" customFormat="1" ht="15" thickBot="1">
      <c r="A42" s="11" t="s">
        <v>38</v>
      </c>
      <c r="B42" s="231" t="s">
        <v>226</v>
      </c>
      <c r="C42" s="232"/>
      <c r="D42" s="232"/>
      <c r="E42" s="232"/>
      <c r="F42" s="233"/>
    </row>
    <row r="43" spans="1:6" s="97" customFormat="1" ht="22.5" customHeight="1" thickTop="1">
      <c r="A43" s="10" t="s">
        <v>31</v>
      </c>
      <c r="B43" s="217" t="str">
        <f>계약현황공개!C31</f>
        <v>2층 복도 및 강의실 도장공사</v>
      </c>
      <c r="C43" s="218"/>
      <c r="D43" s="218"/>
      <c r="E43" s="218"/>
      <c r="F43" s="219"/>
    </row>
    <row r="44" spans="1:6" s="97" customFormat="1" ht="14.25">
      <c r="A44" s="206" t="s">
        <v>39</v>
      </c>
      <c r="B44" s="221" t="s">
        <v>32</v>
      </c>
      <c r="C44" s="221" t="s">
        <v>83</v>
      </c>
      <c r="D44" s="116" t="s">
        <v>40</v>
      </c>
      <c r="E44" s="116" t="s">
        <v>33</v>
      </c>
      <c r="F44" s="117" t="s">
        <v>44</v>
      </c>
    </row>
    <row r="45" spans="1:6" s="97" customFormat="1" ht="14.25">
      <c r="A45" s="220"/>
      <c r="B45" s="222"/>
      <c r="C45" s="222"/>
      <c r="D45" s="12" t="s">
        <v>41</v>
      </c>
      <c r="E45" s="12" t="s">
        <v>34</v>
      </c>
      <c r="F45" s="13" t="s">
        <v>42</v>
      </c>
    </row>
    <row r="46" spans="1:6" s="97" customFormat="1" ht="13.5" customHeight="1">
      <c r="A46" s="220"/>
      <c r="B46" s="223" t="str">
        <f>계약현황공개!C34</f>
        <v>2022.07.15.</v>
      </c>
      <c r="C46" s="225" t="str">
        <f>계약현황공개!E34</f>
        <v>2022.07.15.~07.20.</v>
      </c>
      <c r="D46" s="227">
        <f>계약현황공개!C32</f>
        <v>3830000</v>
      </c>
      <c r="E46" s="227">
        <f>계약현황공개!E33</f>
        <v>3575000</v>
      </c>
      <c r="F46" s="229">
        <f>계약현황공개!C33</f>
        <v>0.93342036553524799</v>
      </c>
    </row>
    <row r="47" spans="1:6" s="97" customFormat="1" ht="13.5" customHeight="1">
      <c r="A47" s="207"/>
      <c r="B47" s="224"/>
      <c r="C47" s="226"/>
      <c r="D47" s="228"/>
      <c r="E47" s="228"/>
      <c r="F47" s="230"/>
    </row>
    <row r="48" spans="1:6" s="97" customFormat="1" ht="14.25">
      <c r="A48" s="206" t="s">
        <v>35</v>
      </c>
      <c r="B48" s="116" t="s">
        <v>36</v>
      </c>
      <c r="C48" s="116" t="s">
        <v>46</v>
      </c>
      <c r="D48" s="208" t="s">
        <v>37</v>
      </c>
      <c r="E48" s="209"/>
      <c r="F48" s="210"/>
    </row>
    <row r="49" spans="1:6" s="97" customFormat="1" ht="14.25">
      <c r="A49" s="207"/>
      <c r="B49" s="56" t="str">
        <f>계약현황공개!E36</f>
        <v>노루페인트 성남점</v>
      </c>
      <c r="C49" s="7" t="s">
        <v>225</v>
      </c>
      <c r="D49" s="211" t="str">
        <f>계약현황공개!E37</f>
        <v>성남시 중원구 둔촌대로 143, 1층(성남동)</v>
      </c>
      <c r="E49" s="212"/>
      <c r="F49" s="213"/>
    </row>
    <row r="50" spans="1:6" s="97" customFormat="1" ht="14.25" customHeight="1">
      <c r="A50" s="115" t="s">
        <v>45</v>
      </c>
      <c r="B50" s="214" t="s">
        <v>126</v>
      </c>
      <c r="C50" s="215"/>
      <c r="D50" s="215"/>
      <c r="E50" s="215"/>
      <c r="F50" s="216"/>
    </row>
    <row r="51" spans="1:6" s="97" customFormat="1" ht="14.25">
      <c r="A51" s="115" t="s">
        <v>43</v>
      </c>
      <c r="B51" s="214" t="s">
        <v>113</v>
      </c>
      <c r="C51" s="215"/>
      <c r="D51" s="215"/>
      <c r="E51" s="215"/>
      <c r="F51" s="216"/>
    </row>
    <row r="52" spans="1:6" s="97" customFormat="1" ht="15" thickBot="1">
      <c r="A52" s="11" t="s">
        <v>38</v>
      </c>
      <c r="B52" s="203"/>
      <c r="C52" s="204"/>
      <c r="D52" s="204"/>
      <c r="E52" s="204"/>
      <c r="F52" s="205"/>
    </row>
    <row r="53" spans="1:6" s="97" customFormat="1" ht="22.5" customHeight="1" thickTop="1">
      <c r="A53" s="10" t="s">
        <v>31</v>
      </c>
      <c r="B53" s="217" t="str">
        <f>계약현황공개!C38</f>
        <v>유얼리틀텔레비전 프로그램비 계약</v>
      </c>
      <c r="C53" s="218"/>
      <c r="D53" s="218"/>
      <c r="E53" s="218"/>
      <c r="F53" s="219"/>
    </row>
    <row r="54" spans="1:6" s="97" customFormat="1" ht="14.25">
      <c r="A54" s="206" t="s">
        <v>39</v>
      </c>
      <c r="B54" s="221" t="s">
        <v>32</v>
      </c>
      <c r="C54" s="221" t="s">
        <v>83</v>
      </c>
      <c r="D54" s="116" t="s">
        <v>40</v>
      </c>
      <c r="E54" s="116" t="s">
        <v>33</v>
      </c>
      <c r="F54" s="117" t="s">
        <v>44</v>
      </c>
    </row>
    <row r="55" spans="1:6" s="97" customFormat="1" ht="14.25">
      <c r="A55" s="220"/>
      <c r="B55" s="222"/>
      <c r="C55" s="222"/>
      <c r="D55" s="12" t="s">
        <v>41</v>
      </c>
      <c r="E55" s="12" t="s">
        <v>34</v>
      </c>
      <c r="F55" s="13" t="s">
        <v>42</v>
      </c>
    </row>
    <row r="56" spans="1:6" s="97" customFormat="1" ht="13.5" customHeight="1">
      <c r="A56" s="220"/>
      <c r="B56" s="223" t="str">
        <f>계약현황공개!C41</f>
        <v>2022.07.19.</v>
      </c>
      <c r="C56" s="225" t="str">
        <f>계약현황공개!E41</f>
        <v>2022.07.25.~08.03.</v>
      </c>
      <c r="D56" s="227">
        <f>계약현황공개!C39</f>
        <v>2700000</v>
      </c>
      <c r="E56" s="227">
        <f>계약현황공개!E40</f>
        <v>2400000</v>
      </c>
      <c r="F56" s="229">
        <f>계약현황공개!C40</f>
        <v>0.88888888888888884</v>
      </c>
    </row>
    <row r="57" spans="1:6" s="97" customFormat="1" ht="13.5" customHeight="1">
      <c r="A57" s="207"/>
      <c r="B57" s="224"/>
      <c r="C57" s="226"/>
      <c r="D57" s="228"/>
      <c r="E57" s="228"/>
      <c r="F57" s="230"/>
    </row>
    <row r="58" spans="1:6" s="97" customFormat="1" ht="14.25">
      <c r="A58" s="206" t="s">
        <v>35</v>
      </c>
      <c r="B58" s="116" t="s">
        <v>36</v>
      </c>
      <c r="C58" s="116" t="s">
        <v>46</v>
      </c>
      <c r="D58" s="208" t="s">
        <v>37</v>
      </c>
      <c r="E58" s="209"/>
      <c r="F58" s="210"/>
    </row>
    <row r="59" spans="1:6" s="97" customFormat="1" ht="14.25">
      <c r="A59" s="207"/>
      <c r="B59" s="56" t="str">
        <f>계약현황공개!E43</f>
        <v>주필름</v>
      </c>
      <c r="C59" s="7" t="s">
        <v>227</v>
      </c>
      <c r="D59" s="211" t="str">
        <f>계약현황공개!E44</f>
        <v>김포시 양도로 46, 205동503호</v>
      </c>
      <c r="E59" s="212"/>
      <c r="F59" s="213"/>
    </row>
    <row r="60" spans="1:6" s="97" customFormat="1" ht="14.25" customHeight="1">
      <c r="A60" s="115" t="s">
        <v>45</v>
      </c>
      <c r="B60" s="214" t="s">
        <v>126</v>
      </c>
      <c r="C60" s="215"/>
      <c r="D60" s="215"/>
      <c r="E60" s="215"/>
      <c r="F60" s="216"/>
    </row>
    <row r="61" spans="1:6" s="97" customFormat="1" ht="14.25">
      <c r="A61" s="115" t="s">
        <v>43</v>
      </c>
      <c r="B61" s="214" t="s">
        <v>113</v>
      </c>
      <c r="C61" s="215"/>
      <c r="D61" s="215"/>
      <c r="E61" s="215"/>
      <c r="F61" s="216"/>
    </row>
    <row r="62" spans="1:6" s="97" customFormat="1" ht="15" thickBot="1">
      <c r="A62" s="11" t="s">
        <v>38</v>
      </c>
      <c r="B62" s="203"/>
      <c r="C62" s="204"/>
      <c r="D62" s="204"/>
      <c r="E62" s="204"/>
      <c r="F62" s="205"/>
    </row>
    <row r="63" spans="1:6" s="97" customFormat="1" ht="22.5" customHeight="1" thickTop="1">
      <c r="A63" s="10" t="s">
        <v>31</v>
      </c>
      <c r="B63" s="217" t="str">
        <f>계약현황공개!C45</f>
        <v>청년 Needs Plan 진로설계교육 프로그램 계약</v>
      </c>
      <c r="C63" s="218"/>
      <c r="D63" s="218"/>
      <c r="E63" s="218"/>
      <c r="F63" s="219"/>
    </row>
    <row r="64" spans="1:6" s="97" customFormat="1" ht="14.25">
      <c r="A64" s="206" t="s">
        <v>39</v>
      </c>
      <c r="B64" s="221" t="s">
        <v>32</v>
      </c>
      <c r="C64" s="221" t="s">
        <v>83</v>
      </c>
      <c r="D64" s="116" t="s">
        <v>40</v>
      </c>
      <c r="E64" s="116" t="s">
        <v>33</v>
      </c>
      <c r="F64" s="117" t="s">
        <v>44</v>
      </c>
    </row>
    <row r="65" spans="1:6" s="97" customFormat="1" ht="14.25">
      <c r="A65" s="220"/>
      <c r="B65" s="222"/>
      <c r="C65" s="222"/>
      <c r="D65" s="12" t="s">
        <v>41</v>
      </c>
      <c r="E65" s="12" t="s">
        <v>34</v>
      </c>
      <c r="F65" s="13" t="s">
        <v>42</v>
      </c>
    </row>
    <row r="66" spans="1:6" s="97" customFormat="1" ht="13.5" customHeight="1">
      <c r="A66" s="220"/>
      <c r="B66" s="223" t="str">
        <f>계약현황공개!C48</f>
        <v>2022.07.19.</v>
      </c>
      <c r="C66" s="225" t="str">
        <f>계약현황공개!E48</f>
        <v>2022.07.23.~08.20.</v>
      </c>
      <c r="D66" s="227">
        <f>계약현황공개!C46</f>
        <v>4550000</v>
      </c>
      <c r="E66" s="227">
        <f>계약현황공개!E47</f>
        <v>4400000</v>
      </c>
      <c r="F66" s="229">
        <f>계약현황공개!C47</f>
        <v>0.96703296703296704</v>
      </c>
    </row>
    <row r="67" spans="1:6" s="97" customFormat="1" ht="13.5" customHeight="1">
      <c r="A67" s="207"/>
      <c r="B67" s="224"/>
      <c r="C67" s="226"/>
      <c r="D67" s="228"/>
      <c r="E67" s="228"/>
      <c r="F67" s="230"/>
    </row>
    <row r="68" spans="1:6" s="97" customFormat="1" ht="14.25">
      <c r="A68" s="206" t="s">
        <v>35</v>
      </c>
      <c r="B68" s="116" t="s">
        <v>36</v>
      </c>
      <c r="C68" s="116" t="s">
        <v>46</v>
      </c>
      <c r="D68" s="208" t="s">
        <v>37</v>
      </c>
      <c r="E68" s="209"/>
      <c r="F68" s="210"/>
    </row>
    <row r="69" spans="1:6" s="97" customFormat="1" ht="14.25">
      <c r="A69" s="207"/>
      <c r="B69" s="56" t="str">
        <f>계약현황공개!E50</f>
        <v>㈜이커리어</v>
      </c>
      <c r="C69" s="7" t="s">
        <v>228</v>
      </c>
      <c r="D69" s="211" t="str">
        <f>계약현황공개!E51</f>
        <v>서울 강남구 논현로 85길 22(역삼동, 동경빌딩 6층 602호)</v>
      </c>
      <c r="E69" s="212"/>
      <c r="F69" s="213"/>
    </row>
    <row r="70" spans="1:6" s="97" customFormat="1" ht="14.25" customHeight="1">
      <c r="A70" s="115" t="s">
        <v>45</v>
      </c>
      <c r="B70" s="214" t="s">
        <v>126</v>
      </c>
      <c r="C70" s="215"/>
      <c r="D70" s="215"/>
      <c r="E70" s="215"/>
      <c r="F70" s="216"/>
    </row>
    <row r="71" spans="1:6" s="97" customFormat="1" ht="14.25">
      <c r="A71" s="115" t="s">
        <v>43</v>
      </c>
      <c r="B71" s="214" t="s">
        <v>113</v>
      </c>
      <c r="C71" s="215"/>
      <c r="D71" s="215"/>
      <c r="E71" s="215"/>
      <c r="F71" s="216"/>
    </row>
    <row r="72" spans="1:6" s="97" customFormat="1" ht="15" thickBot="1">
      <c r="A72" s="11" t="s">
        <v>38</v>
      </c>
      <c r="B72" s="203"/>
      <c r="C72" s="204"/>
      <c r="D72" s="204"/>
      <c r="E72" s="204"/>
      <c r="F72" s="205"/>
    </row>
    <row r="73" spans="1:6" ht="14.25" thickTop="1"/>
  </sheetData>
  <mergeCells count="10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2022-08-05T00:05:54Z</dcterms:modified>
</cp:coreProperties>
</file>