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월 계약정보현황 공개\"/>
    </mc:Choice>
  </mc:AlternateContent>
  <bookViews>
    <workbookView xWindow="0" yWindow="0" windowWidth="15675" windowHeight="11910" firstSheet="2" activeTab="8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38" i="36" l="1"/>
  <c r="B38" i="36"/>
  <c r="E36" i="36"/>
  <c r="D36" i="36"/>
  <c r="B36" i="36"/>
  <c r="B33" i="36"/>
  <c r="D28" i="36"/>
  <c r="B28" i="36"/>
  <c r="E26" i="36"/>
  <c r="D26" i="36"/>
  <c r="B26" i="36"/>
  <c r="B23" i="36"/>
  <c r="D18" i="36"/>
  <c r="B18" i="36"/>
  <c r="E16" i="36"/>
  <c r="F16" i="36" s="1"/>
  <c r="D16" i="36"/>
  <c r="B16" i="36"/>
  <c r="B13" i="36"/>
  <c r="B3" i="36"/>
  <c r="E29" i="23"/>
  <c r="C29" i="23"/>
  <c r="E21" i="23"/>
  <c r="C21" i="23"/>
  <c r="E13" i="23"/>
  <c r="C13" i="23"/>
  <c r="I15" i="6"/>
  <c r="F36" i="36" l="1"/>
  <c r="F26" i="36"/>
  <c r="D8" i="36" l="1"/>
  <c r="I12" i="6" l="1"/>
  <c r="C5" i="23" l="1"/>
  <c r="B8" i="36" l="1"/>
  <c r="E6" i="36"/>
  <c r="D6" i="36"/>
  <c r="B6" i="36"/>
  <c r="F6" i="36" l="1"/>
  <c r="I6" i="6" l="1"/>
  <c r="I5" i="6"/>
  <c r="E5" i="23" l="1"/>
  <c r="I11" i="6" l="1"/>
  <c r="I16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<sst xmlns="http://schemas.openxmlformats.org/spreadsheetml/2006/main" count="409" uniqueCount="235">
  <si>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</si>
  <si>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</si>
  <si>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</si>
  <si>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</si>
  <si>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</si>
  <si>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</si>
  <si>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</si>
  <si>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</si>
  <si>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</si>
  <si>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</si>
  <si>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</si>
  <si>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</si>
  <si>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</si>
  <si>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</si>
  <si>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</si>
  <si>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</si>
  <si>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</si>
  <si>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</si>
  <si>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</si>
  <si>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</si>
  <si>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</si>
  <si>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</si>
  <si>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</si>
  <si>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</si>
  <si>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</si>
  <si>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</si>
  <si>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</si>
  <si>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</si>
  <si>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</si>
  <si>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</si>
  <si>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</si>
  <si>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</si>
  <si>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</si>
  <si>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</si>
  <si>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</si>
  <si>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</si>
  <si>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</si>
  <si>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</si>
  <si>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</si>
  <si>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</si>
  <si>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</si>
  <si>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</si>
  <si>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</si>
  <si>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</si>
  <si>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</si>
  <si>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</si>
  <si>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</si>
  <si>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</si>
  <si>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</si>
  <si>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</si>
  <si>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</si>
  <si>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</si>
  <si>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</si>
  <si>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</si>
  <si>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</si>
  <si>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</si>
  <si>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</si>
  <si>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</si>
  <si>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</si>
  <si>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</si>
  <si>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</si>
  <si>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</si>
  <si>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</si>
  <si>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</si>
  <si>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</si>
  <si>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</si>
  <si>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</si>
  <si>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</si>
  <si>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</si>
  <si>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</si>
  <si>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</si>
  <si>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</si>
  <si>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</si>
  <si>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</si>
  <si>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</si>
  <si>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</si>
  <si>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</si>
  <si>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</si>
  <si>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</si>
  <si>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</si>
  <si>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</si>
  <si>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</si>
  <si>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</si>
  <si>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</si>
  <si>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</si>
  <si>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</si>
  <si>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</si>
  <si>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</si>
  <si>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</si>
  <si>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</si>
  <si>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</si>
  <si>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</si>
  <si>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</si>
  <si>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</si>
  <si>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</si>
  <si>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</si>
  <si>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</si>
  <si>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</si>
  <si>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</si>
  <si>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</si>
  <si>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</si>
  <si>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</si>
  <si>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</si>
  <si>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</si>
  <si>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</si>
  <si>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</si>
  <si>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</si>
  <si>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</si>
  <si>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</si>
  <si>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</si>
  <si>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</si>
  <si>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</si>
  <si>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</si>
  <si>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</si>
  <si>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</si>
  <si>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</si>
  <si>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</si>
  <si>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</si>
  <si>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</si>
  <si>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</si>
  <si>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</si>
  <si>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</si>
  <si>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</si>
  <si>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</si>
  <si>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웅진코웨이㈜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</si>
  <si>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</si>
  <si>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</si>
  <si>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</si>
  <si>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</si>
  <si>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</si>
  <si>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㈜행복도시락 성남점</t>
    <phoneticPr fontId="4" type="noConversion"/>
  </si>
  <si>
    <t>㈜문일종합관리</t>
    <phoneticPr fontId="4" type="noConversion"/>
  </si>
  <si>
    <t>분당판교청소년수련관</t>
    <phoneticPr fontId="4" type="noConversion"/>
  </si>
  <si>
    <t>본부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</si>
  <si>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</si>
  <si>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</si>
  <si>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수의</t>
    <phoneticPr fontId="4" type="noConversion"/>
  </si>
  <si>
    <t>㈜케이티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</si>
  <si>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</si>
  <si>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</si>
  <si>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</si>
  <si>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</si>
  <si>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</si>
  <si>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판교수련관</t>
    <phoneticPr fontId="4" type="noConversion"/>
  </si>
  <si>
    <t>수의총액</t>
    <phoneticPr fontId="4" type="noConversion"/>
  </si>
  <si>
    <t>수의총액</t>
    <phoneticPr fontId="4" type="noConversion"/>
  </si>
  <si>
    <t>- 이하여백 -</t>
    <phoneticPr fontId="4" type="noConversion"/>
  </si>
  <si>
    <t>-</t>
    <phoneticPr fontId="4" type="noConversion"/>
  </si>
  <si>
    <t>-</t>
    <phoneticPr fontId="4" type="noConversion"/>
  </si>
  <si>
    <t>운산소방전기㈜</t>
    <phoneticPr fontId="4" type="noConversion"/>
  </si>
  <si>
    <t>판교수련관</t>
    <phoneticPr fontId="4" type="noConversion"/>
  </si>
  <si>
    <t>- 이하여백 -</t>
    <phoneticPr fontId="4" type="noConversion"/>
  </si>
  <si>
    <t>비상발전기 전압조정장치 교체공사</t>
    <phoneticPr fontId="4" type="noConversion"/>
  </si>
  <si>
    <t>전기</t>
    <phoneticPr fontId="4" type="noConversion"/>
  </si>
  <si>
    <t>강규찬</t>
    <phoneticPr fontId="4" type="noConversion"/>
  </si>
  <si>
    <t>031-729-9614</t>
    <phoneticPr fontId="4" type="noConversion"/>
  </si>
  <si>
    <t>수영장 샤워장 등 시설환경 개선공사</t>
    <phoneticPr fontId="4" type="noConversion"/>
  </si>
  <si>
    <t>기타</t>
    <phoneticPr fontId="4" type="noConversion"/>
  </si>
  <si>
    <t>수의</t>
    <phoneticPr fontId="4" type="noConversion"/>
  </si>
  <si>
    <t>-</t>
    <phoneticPr fontId="4" type="noConversion"/>
  </si>
  <si>
    <t>판교수련관</t>
    <phoneticPr fontId="4" type="noConversion"/>
  </si>
  <si>
    <t>이찬형</t>
    <phoneticPr fontId="4" type="noConversion"/>
  </si>
  <si>
    <t>031-729-9613</t>
    <phoneticPr fontId="4" type="noConversion"/>
  </si>
  <si>
    <t>경기엘리베이터㈜</t>
    <phoneticPr fontId="4" type="noConversion"/>
  </si>
  <si>
    <t>주식회사 희망기업</t>
    <phoneticPr fontId="4" type="noConversion"/>
  </si>
  <si>
    <t>1회</t>
    <phoneticPr fontId="4" type="noConversion"/>
  </si>
  <si>
    <t>- 해당사항없음 -</t>
    <phoneticPr fontId="4" type="noConversion"/>
  </si>
  <si>
    <t>2023년 무인경비시스템 위탁관리</t>
    <phoneticPr fontId="4" type="noConversion"/>
  </si>
  <si>
    <t>2023년 인터넷 전화</t>
    <phoneticPr fontId="4" type="noConversion"/>
  </si>
  <si>
    <t>2023년 인터넷망</t>
    <phoneticPr fontId="4" type="noConversion"/>
  </si>
  <si>
    <t>2023년 복합기 임대차 계약</t>
    <phoneticPr fontId="4" type="noConversion"/>
  </si>
  <si>
    <t>2023년 복합기 임대차 계약(방과후아카데미)</t>
    <phoneticPr fontId="4" type="noConversion"/>
  </si>
  <si>
    <t>2023년 수련관 승강기 위탁관리(수련관)</t>
    <phoneticPr fontId="4" type="noConversion"/>
  </si>
  <si>
    <t>2023년 수영장 승강기 위탁관리(수영장)</t>
    <phoneticPr fontId="4" type="noConversion"/>
  </si>
  <si>
    <t>2023년 정수기,비데,공기청정기 
위탁관리</t>
    <phoneticPr fontId="4" type="noConversion"/>
  </si>
  <si>
    <t>2023년도 방역소독 위탁 계약</t>
    <phoneticPr fontId="4" type="noConversion"/>
  </si>
  <si>
    <t>2023년 소방안전관리 위탁대행</t>
    <phoneticPr fontId="4" type="noConversion"/>
  </si>
  <si>
    <t>2023년도 시설관리용역 계약</t>
    <phoneticPr fontId="4" type="noConversion"/>
  </si>
  <si>
    <t>3월 물품 발주계획</t>
    <phoneticPr fontId="4" type="noConversion"/>
  </si>
  <si>
    <t>3월</t>
    <phoneticPr fontId="4" type="noConversion"/>
  </si>
  <si>
    <t>3월 용역 발주계획</t>
    <phoneticPr fontId="4" type="noConversion"/>
  </si>
  <si>
    <t>3월</t>
    <phoneticPr fontId="4" type="noConversion"/>
  </si>
  <si>
    <t>2023년도 상반기 위험성평가</t>
    <phoneticPr fontId="4" type="noConversion"/>
  </si>
  <si>
    <t>3월</t>
    <phoneticPr fontId="4" type="noConversion"/>
  </si>
  <si>
    <t>3월 공사 발주계획</t>
    <phoneticPr fontId="4" type="noConversion"/>
  </si>
  <si>
    <t>공연장 무대조명장치 보수</t>
    <phoneticPr fontId="4" type="noConversion"/>
  </si>
  <si>
    <t>김정민</t>
    <phoneticPr fontId="4" type="noConversion"/>
  </si>
  <si>
    <t>031-729-9656</t>
    <phoneticPr fontId="4" type="noConversion"/>
  </si>
  <si>
    <t>CCTV 카메라 교체</t>
    <phoneticPr fontId="4" type="noConversion"/>
  </si>
  <si>
    <t>정화조 2호기 모터 등 교체공사</t>
    <phoneticPr fontId="4" type="noConversion"/>
  </si>
  <si>
    <t>기계</t>
    <phoneticPr fontId="4" type="noConversion"/>
  </si>
  <si>
    <t>수의</t>
    <phoneticPr fontId="4" type="noConversion"/>
  </si>
  <si>
    <t>-</t>
    <phoneticPr fontId="4" type="noConversion"/>
  </si>
  <si>
    <t>2월 대금지급현황</t>
    <phoneticPr fontId="4" type="noConversion"/>
  </si>
  <si>
    <t>분당판교청소년수련관
청소년방과후아카데미 위탁급식 용역</t>
    <phoneticPr fontId="4" type="noConversion"/>
  </si>
  <si>
    <t>㈜서울고속관광</t>
    <phoneticPr fontId="4" type="noConversion"/>
  </si>
  <si>
    <t>2월 준공검사현황</t>
    <phoneticPr fontId="4" type="noConversion"/>
  </si>
  <si>
    <t>본 부</t>
    <phoneticPr fontId="4" type="noConversion"/>
  </si>
  <si>
    <t>분당판교청소년수련관 
청소년방과후 아카데미 셔틀버스 용역</t>
    <phoneticPr fontId="4" type="noConversion"/>
  </si>
  <si>
    <t>분당판교청소년수련관 
청소년방과후 아카데미 셔틀버스 용역</t>
    <phoneticPr fontId="4" type="noConversion"/>
  </si>
  <si>
    <t>분당판교청소년수련관 
청소년방과후아카데미 위탁급식 용역</t>
    <phoneticPr fontId="4" type="noConversion"/>
  </si>
  <si>
    <t>2회</t>
    <phoneticPr fontId="4" type="noConversion"/>
  </si>
  <si>
    <t>2회</t>
    <phoneticPr fontId="4" type="noConversion"/>
  </si>
  <si>
    <t>1회</t>
    <phoneticPr fontId="4" type="noConversion"/>
  </si>
  <si>
    <t>2월 계약현황 공개</t>
    <phoneticPr fontId="4" type="noConversion"/>
  </si>
  <si>
    <t>2023.02.08.</t>
    <phoneticPr fontId="4" type="noConversion"/>
  </si>
  <si>
    <t>2023.02.09.</t>
    <phoneticPr fontId="4" type="noConversion"/>
  </si>
  <si>
    <t>2023.02.10.</t>
    <phoneticPr fontId="4" type="noConversion"/>
  </si>
  <si>
    <t>조광발전기</t>
    <phoneticPr fontId="4" type="noConversion"/>
  </si>
  <si>
    <t>경기도 광명시 금하로 121(노온사동)</t>
  </si>
  <si>
    <t>경기도 고양시 덕양구지도로103번길 61, 201동 803호(토당동, 능곡 풍림아이원아파트)</t>
  </si>
  <si>
    <t>코리언클릭</t>
  </si>
  <si>
    <t>2023년 홍보활동 메타버스 맵 수영장 제작</t>
    <phoneticPr fontId="4" type="noConversion"/>
  </si>
  <si>
    <t>2023.02.13.</t>
    <phoneticPr fontId="4" type="noConversion"/>
  </si>
  <si>
    <t>2023.02.14.</t>
    <phoneticPr fontId="4" type="noConversion"/>
  </si>
  <si>
    <t>2023.02.28.</t>
    <phoneticPr fontId="4" type="noConversion"/>
  </si>
  <si>
    <t>2023.02.16.</t>
    <phoneticPr fontId="4" type="noConversion"/>
  </si>
  <si>
    <t>2023.02.17.</t>
    <phoneticPr fontId="4" type="noConversion"/>
  </si>
  <si>
    <t>2023.02.27.</t>
    <phoneticPr fontId="4" type="noConversion"/>
  </si>
  <si>
    <t>수성건설㈜</t>
    <phoneticPr fontId="4" type="noConversion"/>
  </si>
  <si>
    <t>경기도 성남시 중원구 둔촌대로 156</t>
  </si>
  <si>
    <t>청소년운영위원희 가온누리 차량 임차</t>
    <phoneticPr fontId="4" type="noConversion"/>
  </si>
  <si>
    <t>2023.02.17.</t>
    <phoneticPr fontId="4" type="noConversion"/>
  </si>
  <si>
    <t>2023.02.21.</t>
    <phoneticPr fontId="4" type="noConversion"/>
  </si>
  <si>
    <t>2023.02.21.</t>
    <phoneticPr fontId="4" type="noConversion"/>
  </si>
  <si>
    <t>선진항공여행사㈜</t>
    <phoneticPr fontId="4" type="noConversion"/>
  </si>
  <si>
    <t>경기도 성남시 분당구 서현로 170 풍림아이원D-1501</t>
  </si>
  <si>
    <t>2.9. ~ 2.10.</t>
    <phoneticPr fontId="4" type="noConversion"/>
  </si>
  <si>
    <t>조현호</t>
    <phoneticPr fontId="4" type="noConversion"/>
  </si>
  <si>
    <t>2.14. ~ 2.28.</t>
    <phoneticPr fontId="4" type="noConversion"/>
  </si>
  <si>
    <t>김형순</t>
    <phoneticPr fontId="4" type="noConversion"/>
  </si>
  <si>
    <t>2.17. ~ 2.27.</t>
    <phoneticPr fontId="4" type="noConversion"/>
  </si>
  <si>
    <t>김동환</t>
    <phoneticPr fontId="4" type="noConversion"/>
  </si>
  <si>
    <t>2.21.</t>
    <phoneticPr fontId="4" type="noConversion"/>
  </si>
  <si>
    <t>윤두희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</si>
</sst>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41" fontId="0" fillId="4" borderId="0" xfId="0" applyNumberFormat="1" applyFont="1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right" vertical="center" wrapText="1"/>
    </xf>
    <xf numFmtId="14" fontId="19" fillId="4" borderId="43" xfId="0" applyNumberFormat="1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1" fontId="32" fillId="0" borderId="36" xfId="1" applyFont="1" applyFill="1" applyBorder="1" applyAlignment="1">
      <alignment horizontal="right" vertical="center" wrapText="1"/>
    </xf>
    <xf numFmtId="41" fontId="32" fillId="0" borderId="46" xfId="1" applyFont="1" applyFill="1" applyBorder="1" applyAlignment="1">
      <alignment horizontal="right" vertical="center" wrapText="1"/>
    </xf>
    <xf numFmtId="0" fontId="32" fillId="0" borderId="43" xfId="0" quotePrefix="1" applyFont="1" applyFill="1" applyBorder="1" applyAlignment="1">
      <alignment horizontal="center" vertical="center" wrapText="1" shrinkToFit="1"/>
    </xf>
    <xf numFmtId="41" fontId="11" fillId="4" borderId="2" xfId="1" applyFont="1" applyFill="1" applyBorder="1" applyAlignment="1">
      <alignment horizontal="right" vertical="center"/>
    </xf>
    <xf numFmtId="0" fontId="9" fillId="4" borderId="29" xfId="0" applyFont="1" applyFill="1" applyBorder="1" applyAlignment="1">
      <alignment horizontal="center" vertical="center"/>
    </xf>
    <xf numFmtId="41" fontId="11" fillId="0" borderId="30" xfId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41" fontId="3" fillId="4" borderId="30" xfId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1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shrinkToFit="1"/>
    </xf>
    <xf numFmtId="38" fontId="33" fillId="4" borderId="2" xfId="17" applyNumberFormat="1" applyFont="1" applyFill="1" applyBorder="1" applyAlignment="1">
      <alignment horizontal="center" vertical="center" shrinkToFit="1"/>
    </xf>
    <xf numFmtId="0" fontId="33" fillId="4" borderId="2" xfId="0" quotePrefix="1" applyFont="1" applyFill="1" applyBorder="1" applyAlignment="1">
      <alignment horizontal="center" vertical="center" shrinkToFit="1"/>
    </xf>
    <xf numFmtId="41" fontId="33" fillId="4" borderId="2" xfId="18" applyFont="1" applyFill="1" applyBorder="1" applyAlignment="1">
      <alignment horizontal="center" vertical="center" shrinkToFit="1"/>
    </xf>
    <xf numFmtId="0" fontId="31" fillId="4" borderId="28" xfId="0" applyFont="1" applyFill="1" applyBorder="1" applyAlignment="1">
      <alignment horizontal="center" vertical="center"/>
    </xf>
    <xf numFmtId="0" fontId="32" fillId="4" borderId="0" xfId="0" applyFont="1" applyFill="1"/>
    <xf numFmtId="0" fontId="3" fillId="4" borderId="2" xfId="0" quotePrefix="1" applyFont="1" applyFill="1" applyBorder="1" applyAlignment="1">
      <alignment horizontal="center" vertical="center"/>
    </xf>
    <xf numFmtId="0" fontId="32" fillId="0" borderId="50" xfId="14" applyFont="1" applyFill="1" applyBorder="1" applyAlignment="1">
      <alignment horizontal="left" vertical="center" wrapText="1" shrinkToFit="1"/>
    </xf>
    <xf numFmtId="0" fontId="34" fillId="4" borderId="51" xfId="0" quotePrefix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vertical="center" shrinkToFit="1"/>
    </xf>
    <xf numFmtId="41" fontId="33" fillId="4" borderId="2" xfId="16" applyFont="1" applyFill="1" applyBorder="1" applyAlignment="1">
      <alignment horizontal="center" vertical="center" shrinkToFit="1"/>
    </xf>
    <xf numFmtId="0" fontId="34" fillId="4" borderId="28" xfId="0" applyFont="1" applyFill="1" applyBorder="1" applyAlignment="1">
      <alignment horizontal="center" vertical="center"/>
    </xf>
    <xf numFmtId="0" fontId="34" fillId="4" borderId="48" xfId="0" applyFont="1" applyFill="1" applyBorder="1" applyAlignment="1">
      <alignment horizontal="center" vertical="center"/>
    </xf>
    <xf numFmtId="41" fontId="34" fillId="4" borderId="2" xfId="1" applyFont="1" applyFill="1" applyBorder="1" applyAlignment="1">
      <alignment horizontal="center" vertical="center"/>
    </xf>
    <xf numFmtId="0" fontId="34" fillId="0" borderId="2" xfId="0" quotePrefix="1" applyFont="1" applyFill="1" applyBorder="1" applyAlignment="1">
      <alignment horizontal="center" vertical="center" wrapText="1"/>
    </xf>
    <xf numFmtId="0" fontId="34" fillId="4" borderId="2" xfId="0" quotePrefix="1" applyFont="1" applyFill="1" applyBorder="1" applyAlignment="1">
      <alignment horizontal="center" vertical="center" wrapText="1"/>
    </xf>
    <xf numFmtId="0" fontId="33" fillId="4" borderId="29" xfId="0" applyFont="1" applyFill="1" applyBorder="1" applyAlignment="1">
      <alignment horizontal="center" vertical="center"/>
    </xf>
    <xf numFmtId="0" fontId="33" fillId="4" borderId="30" xfId="0" applyFont="1" applyFill="1" applyBorder="1" applyAlignment="1">
      <alignment horizontal="center" vertical="center" wrapText="1"/>
    </xf>
    <xf numFmtId="0" fontId="34" fillId="0" borderId="30" xfId="0" applyNumberFormat="1" applyFont="1" applyFill="1" applyBorder="1" applyAlignment="1">
      <alignment horizontal="center" vertical="center"/>
    </xf>
    <xf numFmtId="0" fontId="33" fillId="0" borderId="30" xfId="0" quotePrefix="1" applyFont="1" applyFill="1" applyBorder="1" applyAlignment="1">
      <alignment horizontal="center" vertical="center" shrinkToFit="1"/>
    </xf>
    <xf numFmtId="41" fontId="34" fillId="4" borderId="30" xfId="1" applyFont="1" applyFill="1" applyBorder="1" applyAlignment="1">
      <alignment horizontal="left" vertical="center"/>
    </xf>
    <xf numFmtId="0" fontId="33" fillId="4" borderId="30" xfId="0" quotePrefix="1" applyFont="1" applyFill="1" applyBorder="1" applyAlignment="1">
      <alignment horizontal="center" vertical="center" shrinkToFit="1"/>
    </xf>
    <xf numFmtId="0" fontId="33" fillId="4" borderId="30" xfId="0" applyFont="1" applyFill="1" applyBorder="1" applyAlignment="1">
      <alignment horizontal="center" vertical="center" shrinkToFit="1"/>
    </xf>
    <xf numFmtId="0" fontId="34" fillId="4" borderId="31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41" fontId="11" fillId="4" borderId="21" xfId="1" applyFont="1" applyFill="1" applyBorder="1" applyAlignment="1">
      <alignment horizontal="right" vertical="center"/>
    </xf>
    <xf numFmtId="0" fontId="11" fillId="0" borderId="2" xfId="0" quotePrefix="1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176" fontId="9" fillId="0" borderId="49" xfId="0" quotePrefix="1" applyNumberFormat="1" applyFont="1" applyFill="1" applyBorder="1" applyAlignment="1">
      <alignment horizontal="left" vertical="center" wrapText="1" shrinkToFit="1"/>
    </xf>
    <xf numFmtId="177" fontId="9" fillId="0" borderId="49" xfId="0" applyNumberFormat="1" applyFont="1" applyFill="1" applyBorder="1" applyAlignment="1" applyProtection="1">
      <alignment horizontal="center" vertical="center" wrapText="1"/>
    </xf>
    <xf numFmtId="41" fontId="9" fillId="0" borderId="49" xfId="1" applyFont="1" applyFill="1" applyBorder="1" applyAlignment="1" applyProtection="1">
      <alignment horizontal="center" vertical="center"/>
    </xf>
    <xf numFmtId="14" fontId="9" fillId="0" borderId="49" xfId="0" applyNumberFormat="1" applyFont="1" applyFill="1" applyBorder="1" applyAlignment="1">
      <alignment horizontal="center" vertical="center"/>
    </xf>
    <xf numFmtId="49" fontId="30" fillId="0" borderId="52" xfId="0" applyNumberFormat="1" applyFont="1" applyFill="1" applyBorder="1" applyAlignment="1" applyProtection="1">
      <alignment horizontal="center" vertical="center"/>
    </xf>
    <xf numFmtId="0" fontId="9" fillId="4" borderId="49" xfId="0" applyNumberFormat="1" applyFont="1" applyFill="1" applyBorder="1" applyAlignment="1" applyProtection="1">
      <alignment horizontal="center" vertical="center"/>
    </xf>
    <xf numFmtId="41" fontId="9" fillId="4" borderId="49" xfId="1" applyFont="1" applyFill="1" applyBorder="1" applyAlignment="1" applyProtection="1">
      <alignment horizontal="center" vertical="center"/>
    </xf>
    <xf numFmtId="0" fontId="9" fillId="4" borderId="5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shrinkToFi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9">
    <cellStyle name="쉼표 [0]" xfId="1" builtinId="6"/>
    <cellStyle name="쉼표 [0] 2" xfId="3"/>
    <cellStyle name="쉼표 [0] 2 2" xfId="8"/>
    <cellStyle name="쉼표 [0] 2 2 10" xfId="16"/>
    <cellStyle name="쉼표 [0] 2 2 10 7" xfId="18"/>
    <cellStyle name="쉼표 [0] 21" xfId="15"/>
    <cellStyle name="쉼표 [0] 3" xfId="4"/>
    <cellStyle name="쉼표 [0] 3 2" xfId="9"/>
    <cellStyle name="쉼표 [0] 3 3" xfId="13"/>
    <cellStyle name="쉼표 [0] 4" xfId="2"/>
    <cellStyle name="쉼표 [0] 4 18" xfId="17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zoomScaleNormal="100" workbookViewId="0">
      <selection activeCell="C16" sqref="C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91" t="s">
        <v>178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12" ht="26.25" thickBot="1" x14ac:dyDescent="0.2">
      <c r="A2" s="192" t="s">
        <v>19</v>
      </c>
      <c r="B2" s="192"/>
      <c r="C2" s="192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55" customFormat="1" ht="24.75" customHeight="1" x14ac:dyDescent="0.15">
      <c r="A4" s="148">
        <v>2023</v>
      </c>
      <c r="B4" s="149" t="s">
        <v>179</v>
      </c>
      <c r="C4" s="158" t="s">
        <v>166</v>
      </c>
      <c r="D4" s="150" t="s">
        <v>144</v>
      </c>
      <c r="E4" s="151"/>
      <c r="F4" s="152"/>
      <c r="G4" s="150"/>
      <c r="H4" s="153"/>
      <c r="I4" s="150"/>
      <c r="J4" s="150"/>
      <c r="K4" s="150"/>
      <c r="L4" s="154"/>
    </row>
    <row r="5" spans="1:12" s="104" customFormat="1" ht="24.75" customHeight="1" x14ac:dyDescent="0.15">
      <c r="A5" s="141"/>
      <c r="B5" s="142"/>
      <c r="C5" s="156"/>
      <c r="D5" s="142"/>
      <c r="E5" s="142"/>
      <c r="F5" s="142"/>
      <c r="G5" s="142"/>
      <c r="H5" s="143"/>
      <c r="I5" s="144"/>
      <c r="J5" s="144"/>
      <c r="K5" s="144"/>
      <c r="L5" s="145"/>
    </row>
    <row r="6" spans="1:12" s="104" customFormat="1" ht="24.75" customHeight="1" thickBot="1" x14ac:dyDescent="0.2">
      <c r="A6" s="82"/>
      <c r="B6" s="84"/>
      <c r="C6" s="146"/>
      <c r="D6" s="84"/>
      <c r="E6" s="138"/>
      <c r="F6" s="138"/>
      <c r="G6" s="138"/>
      <c r="H6" s="139"/>
      <c r="I6" s="137"/>
      <c r="J6" s="137"/>
      <c r="K6" s="137"/>
      <c r="L6" s="140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9" sqref="F29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194" t="s">
        <v>83</v>
      </c>
      <c r="B1" s="194"/>
      <c r="C1" s="194"/>
      <c r="D1" s="194"/>
      <c r="E1" s="194"/>
      <c r="F1" s="194"/>
      <c r="G1" s="194"/>
      <c r="H1" s="194"/>
      <c r="I1" s="194"/>
    </row>
    <row r="2" spans="1:9" ht="25.5" x14ac:dyDescent="0.15">
      <c r="A2" s="224" t="s">
        <v>21</v>
      </c>
      <c r="B2" s="224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29" t="s">
        <v>81</v>
      </c>
      <c r="B3" s="227" t="s">
        <v>80</v>
      </c>
      <c r="C3" s="227" t="s">
        <v>79</v>
      </c>
      <c r="D3" s="227" t="s">
        <v>78</v>
      </c>
      <c r="E3" s="225" t="s">
        <v>77</v>
      </c>
      <c r="F3" s="226"/>
      <c r="G3" s="225" t="s">
        <v>76</v>
      </c>
      <c r="H3" s="226"/>
      <c r="I3" s="227" t="s">
        <v>75</v>
      </c>
    </row>
    <row r="4" spans="1:9" ht="28.5" customHeight="1" x14ac:dyDescent="0.15">
      <c r="A4" s="230"/>
      <c r="B4" s="228"/>
      <c r="C4" s="228"/>
      <c r="D4" s="228"/>
      <c r="E4" s="25" t="s">
        <v>74</v>
      </c>
      <c r="F4" s="25" t="s">
        <v>78</v>
      </c>
      <c r="G4" s="25" t="s">
        <v>74</v>
      </c>
      <c r="H4" s="25" t="s">
        <v>78</v>
      </c>
      <c r="I4" s="228"/>
    </row>
    <row r="5" spans="1:9" ht="28.5" customHeight="1" x14ac:dyDescent="0.15">
      <c r="A5" s="2"/>
      <c r="B5" s="24" t="s">
        <v>134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"/>
  <sheetViews>
    <sheetView zoomScale="115" zoomScaleNormal="115" workbookViewId="0">
      <selection activeCell="C18" sqref="C18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191" t="s">
        <v>180</v>
      </c>
      <c r="B1" s="191"/>
      <c r="C1" s="191"/>
      <c r="D1" s="191"/>
      <c r="E1" s="191"/>
      <c r="F1" s="191"/>
      <c r="G1" s="191"/>
      <c r="H1" s="191"/>
      <c r="I1" s="191"/>
    </row>
    <row r="2" spans="1:9" ht="26.25" thickBot="1" x14ac:dyDescent="0.2">
      <c r="A2" s="193" t="s">
        <v>128</v>
      </c>
      <c r="B2" s="192"/>
      <c r="C2" s="192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60">
        <v>2023</v>
      </c>
      <c r="B4" s="161" t="s">
        <v>181</v>
      </c>
      <c r="C4" s="168" t="s">
        <v>182</v>
      </c>
      <c r="D4" s="162" t="s">
        <v>145</v>
      </c>
      <c r="E4" s="163">
        <v>2200</v>
      </c>
      <c r="F4" s="152" t="s">
        <v>150</v>
      </c>
      <c r="G4" s="150" t="s">
        <v>154</v>
      </c>
      <c r="H4" s="150" t="s">
        <v>155</v>
      </c>
      <c r="I4" s="164"/>
    </row>
    <row r="5" spans="1:9" ht="24" customHeight="1" x14ac:dyDescent="0.15">
      <c r="A5" s="160"/>
      <c r="B5" s="161"/>
      <c r="C5" s="168" t="s">
        <v>151</v>
      </c>
      <c r="D5" s="162"/>
      <c r="E5" s="163"/>
      <c r="F5" s="152"/>
      <c r="G5" s="150"/>
      <c r="H5" s="150"/>
      <c r="I5" s="165"/>
    </row>
    <row r="6" spans="1:9" ht="24" customHeight="1" x14ac:dyDescent="0.15">
      <c r="A6" s="160"/>
      <c r="B6" s="161"/>
      <c r="C6" s="159"/>
      <c r="D6" s="162"/>
      <c r="E6" s="166"/>
      <c r="F6" s="152"/>
      <c r="G6" s="150"/>
      <c r="H6" s="150"/>
      <c r="I6" s="165"/>
    </row>
    <row r="7" spans="1:9" ht="24" customHeight="1" thickBot="1" x14ac:dyDescent="0.2">
      <c r="A7" s="169"/>
      <c r="B7" s="170"/>
      <c r="C7" s="171"/>
      <c r="D7" s="172"/>
      <c r="E7" s="173"/>
      <c r="F7" s="174"/>
      <c r="G7" s="175"/>
      <c r="H7" s="175"/>
      <c r="I7" s="176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7"/>
  <sheetViews>
    <sheetView zoomScaleNormal="100" workbookViewId="0">
      <selection activeCell="G16" sqref="G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91" t="s">
        <v>184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ht="26.25" thickBot="1" x14ac:dyDescent="0.2">
      <c r="A2" s="192" t="s">
        <v>84</v>
      </c>
      <c r="B2" s="192"/>
      <c r="C2" s="192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4" customFormat="1" ht="27.75" customHeight="1" x14ac:dyDescent="0.15">
      <c r="A4" s="105">
        <v>2023</v>
      </c>
      <c r="B4" s="101" t="s">
        <v>183</v>
      </c>
      <c r="C4" s="167" t="s">
        <v>185</v>
      </c>
      <c r="D4" s="102" t="s">
        <v>153</v>
      </c>
      <c r="E4" s="102" t="s">
        <v>136</v>
      </c>
      <c r="F4" s="134">
        <v>1450</v>
      </c>
      <c r="G4" s="101" t="s">
        <v>147</v>
      </c>
      <c r="H4" s="101" t="s">
        <v>148</v>
      </c>
      <c r="I4" s="134">
        <v>1450</v>
      </c>
      <c r="J4" s="102" t="s">
        <v>143</v>
      </c>
      <c r="K4" s="102" t="s">
        <v>186</v>
      </c>
      <c r="L4" s="102" t="s">
        <v>187</v>
      </c>
      <c r="M4" s="103"/>
    </row>
    <row r="5" spans="1:13" s="104" customFormat="1" ht="27.75" customHeight="1" x14ac:dyDescent="0.15">
      <c r="A5" s="105">
        <v>2023</v>
      </c>
      <c r="B5" s="101" t="s">
        <v>179</v>
      </c>
      <c r="C5" s="181" t="s">
        <v>188</v>
      </c>
      <c r="D5" s="102" t="s">
        <v>157</v>
      </c>
      <c r="E5" s="102" t="s">
        <v>158</v>
      </c>
      <c r="F5" s="134">
        <v>671</v>
      </c>
      <c r="G5" s="101" t="s">
        <v>159</v>
      </c>
      <c r="H5" s="101" t="s">
        <v>159</v>
      </c>
      <c r="I5" s="134">
        <v>671</v>
      </c>
      <c r="J5" s="102" t="s">
        <v>160</v>
      </c>
      <c r="K5" s="102" t="s">
        <v>161</v>
      </c>
      <c r="L5" s="102" t="s">
        <v>162</v>
      </c>
      <c r="M5" s="147"/>
    </row>
    <row r="6" spans="1:13" s="104" customFormat="1" ht="27.75" customHeight="1" x14ac:dyDescent="0.15">
      <c r="A6" s="105">
        <v>2023</v>
      </c>
      <c r="B6" s="101" t="s">
        <v>183</v>
      </c>
      <c r="C6" s="181" t="s">
        <v>189</v>
      </c>
      <c r="D6" s="179" t="s">
        <v>190</v>
      </c>
      <c r="E6" s="179" t="s">
        <v>191</v>
      </c>
      <c r="F6" s="180">
        <v>1787</v>
      </c>
      <c r="G6" s="178" t="s">
        <v>192</v>
      </c>
      <c r="H6" s="178" t="s">
        <v>192</v>
      </c>
      <c r="I6" s="180">
        <v>1787</v>
      </c>
      <c r="J6" s="102" t="s">
        <v>143</v>
      </c>
      <c r="K6" s="102" t="s">
        <v>161</v>
      </c>
      <c r="L6" s="102" t="s">
        <v>162</v>
      </c>
      <c r="M6" s="147"/>
    </row>
    <row r="7" spans="1:13" ht="27.75" customHeight="1" thickBot="1" x14ac:dyDescent="0.2">
      <c r="A7" s="82"/>
      <c r="B7" s="83"/>
      <c r="C7" s="97" t="s">
        <v>146</v>
      </c>
      <c r="D7" s="84"/>
      <c r="E7" s="84"/>
      <c r="F7" s="136"/>
      <c r="G7" s="83"/>
      <c r="H7" s="83"/>
      <c r="I7" s="136"/>
      <c r="J7" s="84"/>
      <c r="K7" s="84"/>
      <c r="L7" s="84"/>
      <c r="M7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4" t="s">
        <v>59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6.25" thickBot="1" x14ac:dyDescent="0.2">
      <c r="A2" s="195" t="s">
        <v>58</v>
      </c>
      <c r="B2" s="195"/>
      <c r="C2" s="29"/>
      <c r="D2" s="29"/>
      <c r="E2" s="29"/>
      <c r="F2" s="49"/>
      <c r="G2" s="49"/>
      <c r="H2" s="49"/>
      <c r="I2" s="49"/>
      <c r="J2" s="196" t="s">
        <v>57</v>
      </c>
      <c r="K2" s="196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129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4" t="s">
        <v>73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6.25" thickBot="1" x14ac:dyDescent="0.2">
      <c r="A2" s="195" t="s">
        <v>72</v>
      </c>
      <c r="B2" s="195"/>
      <c r="C2" s="29"/>
      <c r="D2" s="29"/>
      <c r="E2" s="29"/>
      <c r="F2" s="49"/>
      <c r="G2" s="49"/>
      <c r="H2" s="49"/>
      <c r="I2" s="49"/>
      <c r="J2" s="196" t="s">
        <v>71</v>
      </c>
      <c r="K2" s="196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127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3" sqref="I13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194" t="s">
        <v>196</v>
      </c>
      <c r="C1" s="194"/>
      <c r="D1" s="194"/>
      <c r="E1" s="194"/>
      <c r="F1" s="194"/>
      <c r="G1" s="194"/>
      <c r="H1" s="194"/>
      <c r="I1" s="194"/>
      <c r="J1" s="194"/>
    </row>
    <row r="2" spans="1:10" ht="25.5" customHeight="1" thickBot="1" x14ac:dyDescent="0.2">
      <c r="A2" s="197" t="s">
        <v>20</v>
      </c>
      <c r="B2" s="197"/>
      <c r="C2" s="31"/>
      <c r="D2" s="32"/>
      <c r="E2" s="33"/>
      <c r="F2" s="33"/>
      <c r="G2" s="34"/>
      <c r="H2" s="34"/>
      <c r="I2" s="196" t="s">
        <v>0</v>
      </c>
      <c r="J2" s="196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6" customFormat="1" ht="30" customHeight="1" x14ac:dyDescent="0.15">
      <c r="A4" s="88">
        <v>1</v>
      </c>
      <c r="B4" s="107" t="s">
        <v>167</v>
      </c>
      <c r="C4" s="98" t="s">
        <v>22</v>
      </c>
      <c r="D4" s="99">
        <v>6600000</v>
      </c>
      <c r="E4" s="93">
        <v>44917</v>
      </c>
      <c r="F4" s="93">
        <v>44927</v>
      </c>
      <c r="G4" s="93">
        <v>45291</v>
      </c>
      <c r="H4" s="93">
        <v>44985</v>
      </c>
      <c r="I4" s="93">
        <v>44987</v>
      </c>
      <c r="J4" s="100"/>
    </row>
    <row r="5" spans="1:10" s="96" customFormat="1" ht="30" customHeight="1" x14ac:dyDescent="0.15">
      <c r="A5" s="88">
        <v>2</v>
      </c>
      <c r="B5" s="107" t="s">
        <v>168</v>
      </c>
      <c r="C5" s="98" t="s">
        <v>137</v>
      </c>
      <c r="D5" s="99">
        <v>3310200</v>
      </c>
      <c r="E5" s="93">
        <v>44917</v>
      </c>
      <c r="F5" s="93">
        <v>44927</v>
      </c>
      <c r="G5" s="93">
        <v>45291</v>
      </c>
      <c r="H5" s="93">
        <v>44985</v>
      </c>
      <c r="I5" s="93">
        <v>44987</v>
      </c>
      <c r="J5" s="100"/>
    </row>
    <row r="6" spans="1:10" s="96" customFormat="1" ht="30" customHeight="1" x14ac:dyDescent="0.15">
      <c r="A6" s="88">
        <v>3</v>
      </c>
      <c r="B6" s="107" t="s">
        <v>169</v>
      </c>
      <c r="C6" s="98" t="s">
        <v>137</v>
      </c>
      <c r="D6" s="99">
        <v>7101600</v>
      </c>
      <c r="E6" s="93">
        <v>44917</v>
      </c>
      <c r="F6" s="93">
        <v>44927</v>
      </c>
      <c r="G6" s="93">
        <v>45291</v>
      </c>
      <c r="H6" s="93">
        <v>44985</v>
      </c>
      <c r="I6" s="93">
        <v>44987</v>
      </c>
      <c r="J6" s="100"/>
    </row>
    <row r="7" spans="1:10" s="96" customFormat="1" ht="30" customHeight="1" x14ac:dyDescent="0.15">
      <c r="A7" s="88">
        <v>4</v>
      </c>
      <c r="B7" s="107" t="s">
        <v>170</v>
      </c>
      <c r="C7" s="92" t="s">
        <v>122</v>
      </c>
      <c r="D7" s="91">
        <v>3240000</v>
      </c>
      <c r="E7" s="93">
        <v>44921</v>
      </c>
      <c r="F7" s="93">
        <v>44927</v>
      </c>
      <c r="G7" s="93">
        <v>45291</v>
      </c>
      <c r="H7" s="93">
        <v>44985</v>
      </c>
      <c r="I7" s="93">
        <v>44987</v>
      </c>
      <c r="J7" s="100"/>
    </row>
    <row r="8" spans="1:10" s="96" customFormat="1" ht="30" customHeight="1" x14ac:dyDescent="0.15">
      <c r="A8" s="88">
        <v>5</v>
      </c>
      <c r="B8" s="107" t="s">
        <v>171</v>
      </c>
      <c r="C8" s="92" t="s">
        <v>122</v>
      </c>
      <c r="D8" s="91">
        <v>1200000</v>
      </c>
      <c r="E8" s="93">
        <v>44921</v>
      </c>
      <c r="F8" s="93">
        <v>44927</v>
      </c>
      <c r="G8" s="93">
        <v>45291</v>
      </c>
      <c r="H8" s="93">
        <v>44985</v>
      </c>
      <c r="I8" s="93">
        <v>44987</v>
      </c>
      <c r="J8" s="100"/>
    </row>
    <row r="9" spans="1:10" s="96" customFormat="1" ht="30" customHeight="1" x14ac:dyDescent="0.15">
      <c r="A9" s="88">
        <v>6</v>
      </c>
      <c r="B9" s="107" t="s">
        <v>172</v>
      </c>
      <c r="C9" s="98" t="s">
        <v>123</v>
      </c>
      <c r="D9" s="99">
        <v>2772000</v>
      </c>
      <c r="E9" s="93">
        <v>44923</v>
      </c>
      <c r="F9" s="93">
        <v>44927</v>
      </c>
      <c r="G9" s="93">
        <v>45291</v>
      </c>
      <c r="H9" s="93">
        <v>44985</v>
      </c>
      <c r="I9" s="93">
        <v>44987</v>
      </c>
      <c r="J9" s="100"/>
    </row>
    <row r="10" spans="1:10" s="96" customFormat="1" ht="30" customHeight="1" x14ac:dyDescent="0.15">
      <c r="A10" s="88">
        <v>7</v>
      </c>
      <c r="B10" s="107" t="s">
        <v>173</v>
      </c>
      <c r="C10" s="92" t="s">
        <v>163</v>
      </c>
      <c r="D10" s="91">
        <v>2772000</v>
      </c>
      <c r="E10" s="93">
        <v>44923</v>
      </c>
      <c r="F10" s="93">
        <v>44927</v>
      </c>
      <c r="G10" s="93">
        <v>45291</v>
      </c>
      <c r="H10" s="93">
        <v>44985</v>
      </c>
      <c r="I10" s="93">
        <v>44987</v>
      </c>
      <c r="J10" s="100"/>
    </row>
    <row r="11" spans="1:10" s="96" customFormat="1" ht="30" customHeight="1" x14ac:dyDescent="0.15">
      <c r="A11" s="88">
        <v>8</v>
      </c>
      <c r="B11" s="107" t="s">
        <v>174</v>
      </c>
      <c r="C11" s="98" t="s">
        <v>124</v>
      </c>
      <c r="D11" s="99">
        <v>11926560</v>
      </c>
      <c r="E11" s="93">
        <v>44917</v>
      </c>
      <c r="F11" s="93">
        <v>44927</v>
      </c>
      <c r="G11" s="93">
        <v>45291</v>
      </c>
      <c r="H11" s="93">
        <v>44985</v>
      </c>
      <c r="I11" s="93">
        <v>44987</v>
      </c>
      <c r="J11" s="100"/>
    </row>
    <row r="12" spans="1:10" s="96" customFormat="1" ht="30" customHeight="1" x14ac:dyDescent="0.15">
      <c r="A12" s="88">
        <v>9</v>
      </c>
      <c r="B12" s="107" t="s">
        <v>175</v>
      </c>
      <c r="C12" s="98" t="s">
        <v>131</v>
      </c>
      <c r="D12" s="99">
        <v>3720000</v>
      </c>
      <c r="E12" s="93">
        <v>44921</v>
      </c>
      <c r="F12" s="93">
        <v>44927</v>
      </c>
      <c r="G12" s="93">
        <v>45291</v>
      </c>
      <c r="H12" s="93">
        <v>44976</v>
      </c>
      <c r="I12" s="93">
        <v>44977</v>
      </c>
      <c r="J12" s="100"/>
    </row>
    <row r="13" spans="1:10" s="96" customFormat="1" ht="30" customHeight="1" x14ac:dyDescent="0.15">
      <c r="A13" s="88">
        <v>10</v>
      </c>
      <c r="B13" s="108" t="s">
        <v>176</v>
      </c>
      <c r="C13" s="92" t="s">
        <v>149</v>
      </c>
      <c r="D13" s="91">
        <v>2640000</v>
      </c>
      <c r="E13" s="93">
        <v>44921</v>
      </c>
      <c r="F13" s="93">
        <v>44927</v>
      </c>
      <c r="G13" s="93">
        <v>45291</v>
      </c>
      <c r="H13" s="93">
        <v>44985</v>
      </c>
      <c r="I13" s="93">
        <v>44987</v>
      </c>
      <c r="J13" s="100"/>
    </row>
    <row r="14" spans="1:10" s="96" customFormat="1" ht="30" customHeight="1" x14ac:dyDescent="0.15">
      <c r="A14" s="88">
        <v>11</v>
      </c>
      <c r="B14" s="108" t="s">
        <v>177</v>
      </c>
      <c r="C14" s="92" t="s">
        <v>164</v>
      </c>
      <c r="D14" s="91">
        <v>914222400</v>
      </c>
      <c r="E14" s="93">
        <v>44916</v>
      </c>
      <c r="F14" s="93">
        <v>44927</v>
      </c>
      <c r="G14" s="93">
        <v>45291</v>
      </c>
      <c r="H14" s="93">
        <v>44985</v>
      </c>
      <c r="I14" s="93">
        <v>44987</v>
      </c>
      <c r="J14" s="100"/>
    </row>
    <row r="15" spans="1:10" s="96" customFormat="1" ht="30" customHeight="1" x14ac:dyDescent="0.15">
      <c r="A15" s="182">
        <v>12</v>
      </c>
      <c r="B15" s="108" t="s">
        <v>194</v>
      </c>
      <c r="C15" s="92" t="s">
        <v>130</v>
      </c>
      <c r="D15" s="91">
        <v>55200000</v>
      </c>
      <c r="E15" s="93">
        <v>44923</v>
      </c>
      <c r="F15" s="93">
        <v>44928</v>
      </c>
      <c r="G15" s="93">
        <v>45289</v>
      </c>
      <c r="H15" s="93">
        <v>44985</v>
      </c>
      <c r="I15" s="93">
        <v>44987</v>
      </c>
      <c r="J15" s="100"/>
    </row>
    <row r="16" spans="1:10" s="12" customFormat="1" ht="30" customHeight="1" thickBot="1" x14ac:dyDescent="0.2">
      <c r="A16" s="94">
        <v>13</v>
      </c>
      <c r="B16" s="183" t="s">
        <v>198</v>
      </c>
      <c r="C16" s="184" t="s">
        <v>195</v>
      </c>
      <c r="D16" s="185">
        <v>24200000</v>
      </c>
      <c r="E16" s="186">
        <v>44956</v>
      </c>
      <c r="F16" s="186">
        <v>44958</v>
      </c>
      <c r="G16" s="186">
        <v>45289</v>
      </c>
      <c r="H16" s="186">
        <v>44985</v>
      </c>
      <c r="I16" s="186">
        <v>44987</v>
      </c>
      <c r="J16" s="187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G21" sqref="G21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198" t="s">
        <v>193</v>
      </c>
      <c r="C1" s="198"/>
      <c r="D1" s="198"/>
      <c r="E1" s="198"/>
      <c r="F1" s="198"/>
      <c r="G1" s="198"/>
      <c r="H1" s="198"/>
      <c r="I1" s="198"/>
      <c r="J1" s="198"/>
    </row>
    <row r="2" spans="1:12" ht="26.25" thickBot="1" x14ac:dyDescent="0.2">
      <c r="B2" s="199" t="s">
        <v>21</v>
      </c>
      <c r="C2" s="199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14" customFormat="1" ht="24.75" customHeight="1" x14ac:dyDescent="0.15">
      <c r="A4" s="110">
        <v>1</v>
      </c>
      <c r="B4" s="111" t="s">
        <v>19</v>
      </c>
      <c r="C4" s="107" t="s">
        <v>167</v>
      </c>
      <c r="D4" s="98" t="s">
        <v>22</v>
      </c>
      <c r="E4" s="99">
        <v>6600000</v>
      </c>
      <c r="F4" s="112"/>
      <c r="G4" s="112">
        <v>550000</v>
      </c>
      <c r="H4" s="112"/>
      <c r="I4" s="112">
        <f>G4</f>
        <v>550000</v>
      </c>
      <c r="J4" s="113" t="s">
        <v>201</v>
      </c>
    </row>
    <row r="5" spans="1:12" s="114" customFormat="1" ht="24.75" customHeight="1" x14ac:dyDescent="0.15">
      <c r="A5" s="110">
        <v>2</v>
      </c>
      <c r="B5" s="111" t="s">
        <v>19</v>
      </c>
      <c r="C5" s="107" t="s">
        <v>168</v>
      </c>
      <c r="D5" s="98" t="s">
        <v>137</v>
      </c>
      <c r="E5" s="99">
        <v>3310200</v>
      </c>
      <c r="F5" s="112"/>
      <c r="G5" s="112">
        <v>261140</v>
      </c>
      <c r="H5" s="112"/>
      <c r="I5" s="112">
        <f>G5</f>
        <v>261140</v>
      </c>
      <c r="J5" s="113" t="s">
        <v>202</v>
      </c>
    </row>
    <row r="6" spans="1:12" s="114" customFormat="1" ht="24.75" customHeight="1" x14ac:dyDescent="0.15">
      <c r="A6" s="110">
        <v>3</v>
      </c>
      <c r="B6" s="111" t="s">
        <v>19</v>
      </c>
      <c r="C6" s="107" t="s">
        <v>169</v>
      </c>
      <c r="D6" s="98" t="s">
        <v>137</v>
      </c>
      <c r="E6" s="99">
        <v>7101600</v>
      </c>
      <c r="F6" s="112"/>
      <c r="G6" s="112">
        <v>591800</v>
      </c>
      <c r="H6" s="112"/>
      <c r="I6" s="112">
        <f>G6</f>
        <v>591800</v>
      </c>
      <c r="J6" s="113" t="s">
        <v>202</v>
      </c>
    </row>
    <row r="7" spans="1:12" s="114" customFormat="1" ht="24.75" customHeight="1" x14ac:dyDescent="0.15">
      <c r="A7" s="110">
        <v>4</v>
      </c>
      <c r="B7" s="111" t="s">
        <v>19</v>
      </c>
      <c r="C7" s="107" t="s">
        <v>170</v>
      </c>
      <c r="D7" s="92" t="s">
        <v>122</v>
      </c>
      <c r="E7" s="91">
        <v>3240000</v>
      </c>
      <c r="F7" s="112"/>
      <c r="G7" s="112">
        <v>270000</v>
      </c>
      <c r="H7" s="112"/>
      <c r="I7" s="112">
        <f t="shared" ref="I7:I14" si="0">G7</f>
        <v>270000</v>
      </c>
      <c r="J7" s="113" t="s">
        <v>202</v>
      </c>
    </row>
    <row r="8" spans="1:12" s="114" customFormat="1" ht="24.75" customHeight="1" x14ac:dyDescent="0.15">
      <c r="A8" s="110">
        <v>5</v>
      </c>
      <c r="B8" s="111" t="s">
        <v>132</v>
      </c>
      <c r="C8" s="107" t="s">
        <v>171</v>
      </c>
      <c r="D8" s="92" t="s">
        <v>122</v>
      </c>
      <c r="E8" s="91">
        <v>1200000</v>
      </c>
      <c r="F8" s="112"/>
      <c r="G8" s="112">
        <v>100000</v>
      </c>
      <c r="H8" s="112"/>
      <c r="I8" s="112">
        <f t="shared" si="0"/>
        <v>100000</v>
      </c>
      <c r="J8" s="113" t="s">
        <v>202</v>
      </c>
    </row>
    <row r="9" spans="1:12" s="114" customFormat="1" ht="24.75" customHeight="1" x14ac:dyDescent="0.15">
      <c r="A9" s="110">
        <v>6</v>
      </c>
      <c r="B9" s="111" t="s">
        <v>19</v>
      </c>
      <c r="C9" s="107" t="s">
        <v>172</v>
      </c>
      <c r="D9" s="98" t="s">
        <v>123</v>
      </c>
      <c r="E9" s="99">
        <v>2772000</v>
      </c>
      <c r="F9" s="112"/>
      <c r="G9" s="112">
        <v>231000</v>
      </c>
      <c r="H9" s="112"/>
      <c r="I9" s="112">
        <f t="shared" si="0"/>
        <v>231000</v>
      </c>
      <c r="J9" s="113" t="s">
        <v>202</v>
      </c>
    </row>
    <row r="10" spans="1:12" s="114" customFormat="1" ht="24.75" customHeight="1" x14ac:dyDescent="0.15">
      <c r="A10" s="110">
        <v>7</v>
      </c>
      <c r="B10" s="111" t="s">
        <v>19</v>
      </c>
      <c r="C10" s="107" t="s">
        <v>173</v>
      </c>
      <c r="D10" s="92" t="s">
        <v>163</v>
      </c>
      <c r="E10" s="91">
        <v>2772000</v>
      </c>
      <c r="F10" s="112"/>
      <c r="G10" s="112">
        <v>231000</v>
      </c>
      <c r="H10" s="112"/>
      <c r="I10" s="112">
        <f t="shared" si="0"/>
        <v>231000</v>
      </c>
      <c r="J10" s="113" t="s">
        <v>202</v>
      </c>
      <c r="L10" s="115"/>
    </row>
    <row r="11" spans="1:12" s="114" customFormat="1" ht="24.75" customHeight="1" x14ac:dyDescent="0.15">
      <c r="A11" s="110">
        <v>8</v>
      </c>
      <c r="B11" s="111" t="s">
        <v>135</v>
      </c>
      <c r="C11" s="107" t="s">
        <v>174</v>
      </c>
      <c r="D11" s="98" t="s">
        <v>124</v>
      </c>
      <c r="E11" s="99">
        <v>11926560</v>
      </c>
      <c r="F11" s="112"/>
      <c r="G11" s="112">
        <v>993880</v>
      </c>
      <c r="H11" s="112"/>
      <c r="I11" s="112">
        <f t="shared" si="0"/>
        <v>993880</v>
      </c>
      <c r="J11" s="113" t="s">
        <v>202</v>
      </c>
    </row>
    <row r="12" spans="1:12" s="114" customFormat="1" ht="24.75" customHeight="1" x14ac:dyDescent="0.15">
      <c r="A12" s="110">
        <v>9</v>
      </c>
      <c r="B12" s="111" t="s">
        <v>19</v>
      </c>
      <c r="C12" s="107" t="s">
        <v>175</v>
      </c>
      <c r="D12" s="98" t="s">
        <v>131</v>
      </c>
      <c r="E12" s="99">
        <v>3720000</v>
      </c>
      <c r="F12" s="112"/>
      <c r="G12" s="112">
        <v>620000</v>
      </c>
      <c r="H12" s="112"/>
      <c r="I12" s="112">
        <f>G12</f>
        <v>620000</v>
      </c>
      <c r="J12" s="113" t="s">
        <v>203</v>
      </c>
    </row>
    <row r="13" spans="1:12" s="114" customFormat="1" ht="24.75" customHeight="1" x14ac:dyDescent="0.15">
      <c r="A13" s="110">
        <v>10</v>
      </c>
      <c r="B13" s="111" t="s">
        <v>19</v>
      </c>
      <c r="C13" s="108" t="s">
        <v>176</v>
      </c>
      <c r="D13" s="92" t="s">
        <v>149</v>
      </c>
      <c r="E13" s="91">
        <v>2640000</v>
      </c>
      <c r="F13" s="112"/>
      <c r="G13" s="112">
        <v>220000</v>
      </c>
      <c r="H13" s="112"/>
      <c r="I13" s="112">
        <f t="shared" si="0"/>
        <v>220000</v>
      </c>
      <c r="J13" s="113" t="s">
        <v>202</v>
      </c>
    </row>
    <row r="14" spans="1:12" s="114" customFormat="1" ht="24.75" customHeight="1" x14ac:dyDescent="0.15">
      <c r="A14" s="110">
        <v>11</v>
      </c>
      <c r="B14" s="111" t="s">
        <v>133</v>
      </c>
      <c r="C14" s="108" t="s">
        <v>177</v>
      </c>
      <c r="D14" s="92" t="s">
        <v>164</v>
      </c>
      <c r="E14" s="91">
        <v>914222400</v>
      </c>
      <c r="F14" s="112"/>
      <c r="G14" s="112">
        <v>68303430</v>
      </c>
      <c r="H14" s="112"/>
      <c r="I14" s="112">
        <f t="shared" si="0"/>
        <v>68303430</v>
      </c>
      <c r="J14" s="113" t="s">
        <v>202</v>
      </c>
    </row>
    <row r="15" spans="1:12" s="114" customFormat="1" ht="24.75" customHeight="1" x14ac:dyDescent="0.15">
      <c r="A15" s="110">
        <v>12</v>
      </c>
      <c r="B15" s="111" t="s">
        <v>125</v>
      </c>
      <c r="C15" s="108" t="s">
        <v>200</v>
      </c>
      <c r="D15" s="92" t="s">
        <v>130</v>
      </c>
      <c r="E15" s="91">
        <v>55200000</v>
      </c>
      <c r="F15" s="112"/>
      <c r="G15" s="112">
        <v>3648000</v>
      </c>
      <c r="H15" s="112"/>
      <c r="I15" s="112">
        <f>G15</f>
        <v>3648000</v>
      </c>
      <c r="J15" s="113" t="s">
        <v>202</v>
      </c>
    </row>
    <row r="16" spans="1:12" s="114" customFormat="1" ht="24.75" customHeight="1" thickBot="1" x14ac:dyDescent="0.2">
      <c r="A16" s="135">
        <v>13</v>
      </c>
      <c r="B16" s="188" t="s">
        <v>197</v>
      </c>
      <c r="C16" s="183" t="s">
        <v>199</v>
      </c>
      <c r="D16" s="184" t="s">
        <v>195</v>
      </c>
      <c r="E16" s="185">
        <v>24200000</v>
      </c>
      <c r="F16" s="189"/>
      <c r="G16" s="189">
        <v>2090000</v>
      </c>
      <c r="H16" s="189"/>
      <c r="I16" s="189">
        <f>G16</f>
        <v>2090000</v>
      </c>
      <c r="J16" s="190" t="s">
        <v>165</v>
      </c>
    </row>
    <row r="17" spans="2:4" x14ac:dyDescent="0.15">
      <c r="B17" s="106"/>
      <c r="C17" s="109"/>
      <c r="D17" s="106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0" zoomScaleNormal="100" workbookViewId="0">
      <selection activeCell="C35" sqref="C3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194" t="s">
        <v>204</v>
      </c>
      <c r="B1" s="194"/>
      <c r="C1" s="194"/>
      <c r="D1" s="194"/>
      <c r="E1" s="194"/>
    </row>
    <row r="2" spans="1:5" ht="26.25" thickBot="1" x14ac:dyDescent="0.2">
      <c r="A2" s="117" t="s">
        <v>34</v>
      </c>
      <c r="B2" s="117"/>
      <c r="C2" s="116"/>
      <c r="D2" s="116"/>
      <c r="E2" s="118" t="s">
        <v>33</v>
      </c>
    </row>
    <row r="3" spans="1:5" ht="21" customHeight="1" x14ac:dyDescent="0.15">
      <c r="A3" s="200" t="s">
        <v>32</v>
      </c>
      <c r="B3" s="126" t="s">
        <v>31</v>
      </c>
      <c r="C3" s="203" t="s">
        <v>152</v>
      </c>
      <c r="D3" s="204"/>
      <c r="E3" s="205"/>
    </row>
    <row r="4" spans="1:5" ht="21" customHeight="1" x14ac:dyDescent="0.15">
      <c r="A4" s="201"/>
      <c r="B4" s="28" t="s">
        <v>30</v>
      </c>
      <c r="C4" s="131">
        <v>3600000</v>
      </c>
      <c r="D4" s="28" t="s">
        <v>113</v>
      </c>
      <c r="E4" s="132">
        <v>3360000</v>
      </c>
    </row>
    <row r="5" spans="1:5" ht="21" customHeight="1" x14ac:dyDescent="0.15">
      <c r="A5" s="201"/>
      <c r="B5" s="28" t="s">
        <v>29</v>
      </c>
      <c r="C5" s="95">
        <f>E4/C4</f>
        <v>0.93333333333333335</v>
      </c>
      <c r="D5" s="28" t="s">
        <v>28</v>
      </c>
      <c r="E5" s="127">
        <f>E4</f>
        <v>3360000</v>
      </c>
    </row>
    <row r="6" spans="1:5" ht="21" customHeight="1" x14ac:dyDescent="0.15">
      <c r="A6" s="201"/>
      <c r="B6" s="28" t="s">
        <v>27</v>
      </c>
      <c r="C6" s="23" t="s">
        <v>205</v>
      </c>
      <c r="D6" s="28" t="s">
        <v>114</v>
      </c>
      <c r="E6" s="128" t="s">
        <v>206</v>
      </c>
    </row>
    <row r="7" spans="1:5" ht="21" customHeight="1" x14ac:dyDescent="0.15">
      <c r="A7" s="201"/>
      <c r="B7" s="28" t="s">
        <v>26</v>
      </c>
      <c r="C7" s="19" t="s">
        <v>138</v>
      </c>
      <c r="D7" s="28" t="s">
        <v>115</v>
      </c>
      <c r="E7" s="128" t="s">
        <v>207</v>
      </c>
    </row>
    <row r="8" spans="1:5" ht="21" customHeight="1" x14ac:dyDescent="0.15">
      <c r="A8" s="201"/>
      <c r="B8" s="28" t="s">
        <v>25</v>
      </c>
      <c r="C8" s="19" t="s">
        <v>139</v>
      </c>
      <c r="D8" s="28" t="s">
        <v>24</v>
      </c>
      <c r="E8" s="133" t="s">
        <v>208</v>
      </c>
    </row>
    <row r="9" spans="1:5" ht="21" customHeight="1" thickBot="1" x14ac:dyDescent="0.2">
      <c r="A9" s="202"/>
      <c r="B9" s="129" t="s">
        <v>23</v>
      </c>
      <c r="C9" s="130" t="s">
        <v>140</v>
      </c>
      <c r="D9" s="129" t="s">
        <v>126</v>
      </c>
      <c r="E9" s="157" t="s">
        <v>209</v>
      </c>
    </row>
    <row r="10" spans="1:5" ht="14.25" thickBot="1" x14ac:dyDescent="0.2"/>
    <row r="11" spans="1:5" ht="21" customHeight="1" x14ac:dyDescent="0.15">
      <c r="A11" s="200" t="s">
        <v>32</v>
      </c>
      <c r="B11" s="126" t="s">
        <v>31</v>
      </c>
      <c r="C11" s="203" t="s">
        <v>212</v>
      </c>
      <c r="D11" s="204"/>
      <c r="E11" s="205"/>
    </row>
    <row r="12" spans="1:5" ht="21" customHeight="1" x14ac:dyDescent="0.15">
      <c r="A12" s="201"/>
      <c r="B12" s="28" t="s">
        <v>30</v>
      </c>
      <c r="C12" s="131">
        <v>1200000</v>
      </c>
      <c r="D12" s="28" t="s">
        <v>113</v>
      </c>
      <c r="E12" s="132">
        <v>1100000</v>
      </c>
    </row>
    <row r="13" spans="1:5" ht="21" customHeight="1" x14ac:dyDescent="0.15">
      <c r="A13" s="201"/>
      <c r="B13" s="28" t="s">
        <v>29</v>
      </c>
      <c r="C13" s="95">
        <f>E12/C12</f>
        <v>0.91666666666666663</v>
      </c>
      <c r="D13" s="28" t="s">
        <v>28</v>
      </c>
      <c r="E13" s="127">
        <f>E12</f>
        <v>1100000</v>
      </c>
    </row>
    <row r="14" spans="1:5" ht="21" customHeight="1" x14ac:dyDescent="0.15">
      <c r="A14" s="201"/>
      <c r="B14" s="28" t="s">
        <v>27</v>
      </c>
      <c r="C14" s="23" t="s">
        <v>213</v>
      </c>
      <c r="D14" s="28" t="s">
        <v>114</v>
      </c>
      <c r="E14" s="128" t="s">
        <v>214</v>
      </c>
    </row>
    <row r="15" spans="1:5" ht="21" customHeight="1" x14ac:dyDescent="0.15">
      <c r="A15" s="201"/>
      <c r="B15" s="28" t="s">
        <v>26</v>
      </c>
      <c r="C15" s="19" t="s">
        <v>136</v>
      </c>
      <c r="D15" s="28" t="s">
        <v>115</v>
      </c>
      <c r="E15" s="128" t="s">
        <v>215</v>
      </c>
    </row>
    <row r="16" spans="1:5" ht="21" customHeight="1" x14ac:dyDescent="0.15">
      <c r="A16" s="201"/>
      <c r="B16" s="28" t="s">
        <v>25</v>
      </c>
      <c r="C16" s="19" t="s">
        <v>139</v>
      </c>
      <c r="D16" s="28" t="s">
        <v>24</v>
      </c>
      <c r="E16" s="133" t="s">
        <v>211</v>
      </c>
    </row>
    <row r="17" spans="1:5" ht="21" customHeight="1" thickBot="1" x14ac:dyDescent="0.2">
      <c r="A17" s="202"/>
      <c r="B17" s="129" t="s">
        <v>23</v>
      </c>
      <c r="C17" s="130" t="s">
        <v>140</v>
      </c>
      <c r="D17" s="129" t="s">
        <v>126</v>
      </c>
      <c r="E17" s="157" t="s">
        <v>210</v>
      </c>
    </row>
    <row r="18" spans="1:5" ht="14.25" thickBot="1" x14ac:dyDescent="0.2"/>
    <row r="19" spans="1:5" ht="21" customHeight="1" x14ac:dyDescent="0.15">
      <c r="A19" s="200" t="s">
        <v>32</v>
      </c>
      <c r="B19" s="126" t="s">
        <v>31</v>
      </c>
      <c r="C19" s="203" t="s">
        <v>156</v>
      </c>
      <c r="D19" s="204"/>
      <c r="E19" s="205"/>
    </row>
    <row r="20" spans="1:5" ht="21" customHeight="1" x14ac:dyDescent="0.15">
      <c r="A20" s="201"/>
      <c r="B20" s="28" t="s">
        <v>30</v>
      </c>
      <c r="C20" s="131">
        <v>8960000</v>
      </c>
      <c r="D20" s="28" t="s">
        <v>113</v>
      </c>
      <c r="E20" s="132">
        <v>8512000</v>
      </c>
    </row>
    <row r="21" spans="1:5" ht="21" customHeight="1" x14ac:dyDescent="0.15">
      <c r="A21" s="201"/>
      <c r="B21" s="28" t="s">
        <v>29</v>
      </c>
      <c r="C21" s="95">
        <f>E20/C20</f>
        <v>0.95</v>
      </c>
      <c r="D21" s="28" t="s">
        <v>28</v>
      </c>
      <c r="E21" s="127">
        <f>E20</f>
        <v>8512000</v>
      </c>
    </row>
    <row r="22" spans="1:5" ht="21" customHeight="1" x14ac:dyDescent="0.15">
      <c r="A22" s="201"/>
      <c r="B22" s="28" t="s">
        <v>27</v>
      </c>
      <c r="C22" s="23" t="s">
        <v>216</v>
      </c>
      <c r="D22" s="28" t="s">
        <v>114</v>
      </c>
      <c r="E22" s="128" t="s">
        <v>217</v>
      </c>
    </row>
    <row r="23" spans="1:5" ht="21" customHeight="1" x14ac:dyDescent="0.15">
      <c r="A23" s="201"/>
      <c r="B23" s="28" t="s">
        <v>26</v>
      </c>
      <c r="C23" s="19" t="s">
        <v>136</v>
      </c>
      <c r="D23" s="28" t="s">
        <v>115</v>
      </c>
      <c r="E23" s="128" t="s">
        <v>218</v>
      </c>
    </row>
    <row r="24" spans="1:5" ht="21" customHeight="1" x14ac:dyDescent="0.15">
      <c r="A24" s="201"/>
      <c r="B24" s="28" t="s">
        <v>25</v>
      </c>
      <c r="C24" s="19" t="s">
        <v>139</v>
      </c>
      <c r="D24" s="28" t="s">
        <v>24</v>
      </c>
      <c r="E24" s="133" t="s">
        <v>219</v>
      </c>
    </row>
    <row r="25" spans="1:5" ht="21" customHeight="1" thickBot="1" x14ac:dyDescent="0.2">
      <c r="A25" s="202"/>
      <c r="B25" s="129" t="s">
        <v>23</v>
      </c>
      <c r="C25" s="130" t="s">
        <v>140</v>
      </c>
      <c r="D25" s="129" t="s">
        <v>126</v>
      </c>
      <c r="E25" s="157" t="s">
        <v>220</v>
      </c>
    </row>
    <row r="26" spans="1:5" ht="14.25" thickBot="1" x14ac:dyDescent="0.2"/>
    <row r="27" spans="1:5" ht="21" customHeight="1" x14ac:dyDescent="0.15">
      <c r="A27" s="200" t="s">
        <v>32</v>
      </c>
      <c r="B27" s="126" t="s">
        <v>31</v>
      </c>
      <c r="C27" s="203" t="s">
        <v>221</v>
      </c>
      <c r="D27" s="204"/>
      <c r="E27" s="205"/>
    </row>
    <row r="28" spans="1:5" ht="21" customHeight="1" x14ac:dyDescent="0.15">
      <c r="A28" s="201"/>
      <c r="B28" s="28" t="s">
        <v>30</v>
      </c>
      <c r="C28" s="131">
        <v>500000</v>
      </c>
      <c r="D28" s="28" t="s">
        <v>113</v>
      </c>
      <c r="E28" s="132">
        <v>450000</v>
      </c>
    </row>
    <row r="29" spans="1:5" ht="21" customHeight="1" x14ac:dyDescent="0.15">
      <c r="A29" s="201"/>
      <c r="B29" s="28" t="s">
        <v>29</v>
      </c>
      <c r="C29" s="95">
        <f>E28/C28</f>
        <v>0.9</v>
      </c>
      <c r="D29" s="28" t="s">
        <v>28</v>
      </c>
      <c r="E29" s="127">
        <f>E28</f>
        <v>450000</v>
      </c>
    </row>
    <row r="30" spans="1:5" ht="21" customHeight="1" x14ac:dyDescent="0.15">
      <c r="A30" s="201"/>
      <c r="B30" s="28" t="s">
        <v>27</v>
      </c>
      <c r="C30" s="23" t="s">
        <v>222</v>
      </c>
      <c r="D30" s="28" t="s">
        <v>114</v>
      </c>
      <c r="E30" s="128" t="s">
        <v>223</v>
      </c>
    </row>
    <row r="31" spans="1:5" ht="21" customHeight="1" x14ac:dyDescent="0.15">
      <c r="A31" s="201"/>
      <c r="B31" s="28" t="s">
        <v>26</v>
      </c>
      <c r="C31" s="19" t="s">
        <v>136</v>
      </c>
      <c r="D31" s="28" t="s">
        <v>115</v>
      </c>
      <c r="E31" s="128" t="s">
        <v>224</v>
      </c>
    </row>
    <row r="32" spans="1:5" ht="21" customHeight="1" x14ac:dyDescent="0.15">
      <c r="A32" s="201"/>
      <c r="B32" s="28" t="s">
        <v>25</v>
      </c>
      <c r="C32" s="19" t="s">
        <v>139</v>
      </c>
      <c r="D32" s="28" t="s">
        <v>24</v>
      </c>
      <c r="E32" s="133" t="s">
        <v>225</v>
      </c>
    </row>
    <row r="33" spans="1:5" ht="21" customHeight="1" thickBot="1" x14ac:dyDescent="0.2">
      <c r="A33" s="202"/>
      <c r="B33" s="129" t="s">
        <v>23</v>
      </c>
      <c r="C33" s="130" t="s">
        <v>140</v>
      </c>
      <c r="D33" s="129" t="s">
        <v>126</v>
      </c>
      <c r="E33" s="157" t="s">
        <v>226</v>
      </c>
    </row>
  </sheetData>
  <mergeCells count="9">
    <mergeCell ref="A19:A25"/>
    <mergeCell ref="C19:E19"/>
    <mergeCell ref="A27:A33"/>
    <mergeCell ref="C27:E27"/>
    <mergeCell ref="A1:E1"/>
    <mergeCell ref="A3:A9"/>
    <mergeCell ref="C3:E3"/>
    <mergeCell ref="A11:A17"/>
    <mergeCell ref="C11:E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85" zoomScaleNormal="85" workbookViewId="0">
      <selection activeCell="B40" sqref="B40:F40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194" t="s">
        <v>117</v>
      </c>
      <c r="B1" s="194"/>
      <c r="C1" s="194"/>
      <c r="D1" s="194"/>
      <c r="E1" s="194"/>
      <c r="F1" s="194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21" t="str">
        <f>계약현황공개!C3</f>
        <v>비상발전기 전압조정장치 교체공사</v>
      </c>
      <c r="C3" s="222"/>
      <c r="D3" s="222"/>
      <c r="E3" s="222"/>
      <c r="F3" s="223"/>
    </row>
    <row r="4" spans="1:6" ht="25.5" customHeight="1" x14ac:dyDescent="0.15">
      <c r="A4" s="119" t="s">
        <v>44</v>
      </c>
      <c r="B4" s="209" t="s">
        <v>27</v>
      </c>
      <c r="C4" s="209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20"/>
      <c r="B5" s="210"/>
      <c r="C5" s="211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21"/>
      <c r="B6" s="87" t="str">
        <f>계약현황공개!C6</f>
        <v>2023.02.08.</v>
      </c>
      <c r="C6" s="86" t="s">
        <v>227</v>
      </c>
      <c r="D6" s="89">
        <f>계약현황공개!C4</f>
        <v>3600000</v>
      </c>
      <c r="E6" s="89">
        <f>계약현황공개!E4</f>
        <v>3360000</v>
      </c>
      <c r="F6" s="90">
        <f>E6/D6</f>
        <v>0.93333333333333335</v>
      </c>
    </row>
    <row r="7" spans="1:6" ht="25.5" customHeight="1" x14ac:dyDescent="0.15">
      <c r="A7" s="119" t="s">
        <v>24</v>
      </c>
      <c r="B7" s="75" t="s">
        <v>38</v>
      </c>
      <c r="C7" s="122" t="s">
        <v>120</v>
      </c>
      <c r="D7" s="123" t="s">
        <v>37</v>
      </c>
      <c r="E7" s="124"/>
      <c r="F7" s="125"/>
    </row>
    <row r="8" spans="1:6" ht="25.5" customHeight="1" x14ac:dyDescent="0.15">
      <c r="A8" s="121"/>
      <c r="B8" s="77" t="str">
        <f>계약현황공개!E8</f>
        <v>조광발전기</v>
      </c>
      <c r="C8" s="78" t="s">
        <v>228</v>
      </c>
      <c r="D8" s="218" t="str">
        <f>계약현황공개!E9</f>
        <v>경기도 광명시 금하로 121(노온사동)</v>
      </c>
      <c r="E8" s="219"/>
      <c r="F8" s="220"/>
    </row>
    <row r="9" spans="1:6" ht="25.5" customHeight="1" x14ac:dyDescent="0.15">
      <c r="A9" s="80" t="s">
        <v>121</v>
      </c>
      <c r="B9" s="215" t="s">
        <v>141</v>
      </c>
      <c r="C9" s="216"/>
      <c r="D9" s="216"/>
      <c r="E9" s="216"/>
      <c r="F9" s="217"/>
    </row>
    <row r="10" spans="1:6" ht="25.5" customHeight="1" x14ac:dyDescent="0.15">
      <c r="A10" s="80" t="s">
        <v>36</v>
      </c>
      <c r="B10" s="215" t="s">
        <v>142</v>
      </c>
      <c r="C10" s="216"/>
      <c r="D10" s="216"/>
      <c r="E10" s="216"/>
      <c r="F10" s="217"/>
    </row>
    <row r="11" spans="1:6" ht="25.5" customHeight="1" thickBot="1" x14ac:dyDescent="0.2">
      <c r="A11" s="79" t="s">
        <v>35</v>
      </c>
      <c r="B11" s="206"/>
      <c r="C11" s="207"/>
      <c r="D11" s="207"/>
      <c r="E11" s="207"/>
      <c r="F11" s="208"/>
    </row>
    <row r="12" spans="1:6" ht="15" thickTop="1" thickBot="1" x14ac:dyDescent="0.2"/>
    <row r="13" spans="1:6" ht="25.5" customHeight="1" thickTop="1" x14ac:dyDescent="0.15">
      <c r="A13" s="74" t="s">
        <v>45</v>
      </c>
      <c r="B13" s="221" t="str">
        <f>계약현황공개!C11</f>
        <v>2023년 홍보활동 메타버스 맵 수영장 제작</v>
      </c>
      <c r="C13" s="222"/>
      <c r="D13" s="222"/>
      <c r="E13" s="222"/>
      <c r="F13" s="223"/>
    </row>
    <row r="14" spans="1:6" ht="25.5" customHeight="1" x14ac:dyDescent="0.15">
      <c r="A14" s="119" t="s">
        <v>44</v>
      </c>
      <c r="B14" s="209" t="s">
        <v>27</v>
      </c>
      <c r="C14" s="209" t="s">
        <v>119</v>
      </c>
      <c r="D14" s="75" t="s">
        <v>43</v>
      </c>
      <c r="E14" s="75" t="s">
        <v>28</v>
      </c>
      <c r="F14" s="76" t="s">
        <v>42</v>
      </c>
    </row>
    <row r="15" spans="1:6" ht="25.5" customHeight="1" x14ac:dyDescent="0.15">
      <c r="A15" s="120"/>
      <c r="B15" s="210"/>
      <c r="C15" s="211"/>
      <c r="D15" s="75" t="s">
        <v>41</v>
      </c>
      <c r="E15" s="75" t="s">
        <v>40</v>
      </c>
      <c r="F15" s="76" t="s">
        <v>39</v>
      </c>
    </row>
    <row r="16" spans="1:6" ht="39" customHeight="1" x14ac:dyDescent="0.15">
      <c r="A16" s="121"/>
      <c r="B16" s="87" t="str">
        <f>계약현황공개!C14</f>
        <v>2023.02.13.</v>
      </c>
      <c r="C16" s="86" t="s">
        <v>229</v>
      </c>
      <c r="D16" s="89">
        <f>계약현황공개!C12</f>
        <v>1200000</v>
      </c>
      <c r="E16" s="89">
        <f>계약현황공개!E12</f>
        <v>1100000</v>
      </c>
      <c r="F16" s="90">
        <f>E16/D16</f>
        <v>0.91666666666666663</v>
      </c>
    </row>
    <row r="17" spans="1:6" ht="25.5" customHeight="1" x14ac:dyDescent="0.15">
      <c r="A17" s="119" t="s">
        <v>24</v>
      </c>
      <c r="B17" s="75" t="s">
        <v>38</v>
      </c>
      <c r="C17" s="177" t="s">
        <v>120</v>
      </c>
      <c r="D17" s="123" t="s">
        <v>37</v>
      </c>
      <c r="E17" s="124"/>
      <c r="F17" s="125"/>
    </row>
    <row r="18" spans="1:6" ht="25.5" customHeight="1" x14ac:dyDescent="0.15">
      <c r="A18" s="121"/>
      <c r="B18" s="77" t="str">
        <f>계약현황공개!E16</f>
        <v>코리언클릭</v>
      </c>
      <c r="C18" s="78" t="s">
        <v>230</v>
      </c>
      <c r="D18" s="212" t="str">
        <f>계약현황공개!E17</f>
        <v>경기도 고양시 덕양구지도로103번길 61, 201동 803호(토당동, 능곡 풍림아이원아파트)</v>
      </c>
      <c r="E18" s="213"/>
      <c r="F18" s="214"/>
    </row>
    <row r="19" spans="1:6" ht="25.5" customHeight="1" x14ac:dyDescent="0.15">
      <c r="A19" s="80" t="s">
        <v>121</v>
      </c>
      <c r="B19" s="215" t="s">
        <v>141</v>
      </c>
      <c r="C19" s="216"/>
      <c r="D19" s="216"/>
      <c r="E19" s="216"/>
      <c r="F19" s="217"/>
    </row>
    <row r="20" spans="1:6" ht="25.5" customHeight="1" x14ac:dyDescent="0.15">
      <c r="A20" s="80" t="s">
        <v>36</v>
      </c>
      <c r="B20" s="215" t="s">
        <v>19</v>
      </c>
      <c r="C20" s="216"/>
      <c r="D20" s="216"/>
      <c r="E20" s="216"/>
      <c r="F20" s="217"/>
    </row>
    <row r="21" spans="1:6" ht="25.5" customHeight="1" thickBot="1" x14ac:dyDescent="0.2">
      <c r="A21" s="79" t="s">
        <v>35</v>
      </c>
      <c r="B21" s="206"/>
      <c r="C21" s="207"/>
      <c r="D21" s="207"/>
      <c r="E21" s="207"/>
      <c r="F21" s="208"/>
    </row>
    <row r="22" spans="1:6" ht="15" thickTop="1" thickBot="1" x14ac:dyDescent="0.2"/>
    <row r="23" spans="1:6" ht="25.5" customHeight="1" thickTop="1" x14ac:dyDescent="0.15">
      <c r="A23" s="74" t="s">
        <v>45</v>
      </c>
      <c r="B23" s="221" t="str">
        <f>계약현황공개!C19</f>
        <v>수영장 샤워장 등 시설환경 개선공사</v>
      </c>
      <c r="C23" s="222"/>
      <c r="D23" s="222"/>
      <c r="E23" s="222"/>
      <c r="F23" s="223"/>
    </row>
    <row r="24" spans="1:6" ht="25.5" customHeight="1" x14ac:dyDescent="0.15">
      <c r="A24" s="119" t="s">
        <v>44</v>
      </c>
      <c r="B24" s="209" t="s">
        <v>27</v>
      </c>
      <c r="C24" s="209" t="s">
        <v>119</v>
      </c>
      <c r="D24" s="75" t="s">
        <v>43</v>
      </c>
      <c r="E24" s="75" t="s">
        <v>28</v>
      </c>
      <c r="F24" s="76" t="s">
        <v>42</v>
      </c>
    </row>
    <row r="25" spans="1:6" ht="25.5" customHeight="1" x14ac:dyDescent="0.15">
      <c r="A25" s="120"/>
      <c r="B25" s="210"/>
      <c r="C25" s="211"/>
      <c r="D25" s="75" t="s">
        <v>41</v>
      </c>
      <c r="E25" s="75" t="s">
        <v>40</v>
      </c>
      <c r="F25" s="76" t="s">
        <v>39</v>
      </c>
    </row>
    <row r="26" spans="1:6" ht="39" customHeight="1" x14ac:dyDescent="0.15">
      <c r="A26" s="121"/>
      <c r="B26" s="87" t="str">
        <f>계약현황공개!C22</f>
        <v>2023.02.16.</v>
      </c>
      <c r="C26" s="86" t="s">
        <v>231</v>
      </c>
      <c r="D26" s="89">
        <f>계약현황공개!C20</f>
        <v>8960000</v>
      </c>
      <c r="E26" s="89">
        <f>계약현황공개!E20</f>
        <v>8512000</v>
      </c>
      <c r="F26" s="90">
        <f>E26/D26</f>
        <v>0.95</v>
      </c>
    </row>
    <row r="27" spans="1:6" ht="25.5" customHeight="1" x14ac:dyDescent="0.15">
      <c r="A27" s="119" t="s">
        <v>24</v>
      </c>
      <c r="B27" s="75" t="s">
        <v>38</v>
      </c>
      <c r="C27" s="177" t="s">
        <v>120</v>
      </c>
      <c r="D27" s="123" t="s">
        <v>37</v>
      </c>
      <c r="E27" s="124"/>
      <c r="F27" s="125"/>
    </row>
    <row r="28" spans="1:6" ht="25.5" customHeight="1" x14ac:dyDescent="0.15">
      <c r="A28" s="121"/>
      <c r="B28" s="77" t="str">
        <f>계약현황공개!E24</f>
        <v>수성건설㈜</v>
      </c>
      <c r="C28" s="78" t="s">
        <v>232</v>
      </c>
      <c r="D28" s="218" t="str">
        <f>계약현황공개!E25</f>
        <v>경기도 성남시 중원구 둔촌대로 156</v>
      </c>
      <c r="E28" s="219"/>
      <c r="F28" s="220"/>
    </row>
    <row r="29" spans="1:6" ht="25.5" customHeight="1" x14ac:dyDescent="0.15">
      <c r="A29" s="80" t="s">
        <v>121</v>
      </c>
      <c r="B29" s="215" t="s">
        <v>141</v>
      </c>
      <c r="C29" s="216"/>
      <c r="D29" s="216"/>
      <c r="E29" s="216"/>
      <c r="F29" s="217"/>
    </row>
    <row r="30" spans="1:6" ht="25.5" customHeight="1" x14ac:dyDescent="0.15">
      <c r="A30" s="80" t="s">
        <v>36</v>
      </c>
      <c r="B30" s="215" t="s">
        <v>19</v>
      </c>
      <c r="C30" s="216"/>
      <c r="D30" s="216"/>
      <c r="E30" s="216"/>
      <c r="F30" s="217"/>
    </row>
    <row r="31" spans="1:6" ht="25.5" customHeight="1" thickBot="1" x14ac:dyDescent="0.2">
      <c r="A31" s="79" t="s">
        <v>35</v>
      </c>
      <c r="B31" s="206"/>
      <c r="C31" s="207"/>
      <c r="D31" s="207"/>
      <c r="E31" s="207"/>
      <c r="F31" s="208"/>
    </row>
    <row r="32" spans="1:6" ht="15" thickTop="1" thickBot="1" x14ac:dyDescent="0.2"/>
    <row r="33" spans="1:6" ht="25.5" customHeight="1" thickTop="1" x14ac:dyDescent="0.15">
      <c r="A33" s="74" t="s">
        <v>45</v>
      </c>
      <c r="B33" s="221" t="str">
        <f>계약현황공개!C27</f>
        <v>청소년운영위원희 가온누리 차량 임차</v>
      </c>
      <c r="C33" s="222"/>
      <c r="D33" s="222"/>
      <c r="E33" s="222"/>
      <c r="F33" s="223"/>
    </row>
    <row r="34" spans="1:6" ht="25.5" customHeight="1" x14ac:dyDescent="0.15">
      <c r="A34" s="119" t="s">
        <v>44</v>
      </c>
      <c r="B34" s="209" t="s">
        <v>27</v>
      </c>
      <c r="C34" s="209" t="s">
        <v>119</v>
      </c>
      <c r="D34" s="75" t="s">
        <v>43</v>
      </c>
      <c r="E34" s="75" t="s">
        <v>28</v>
      </c>
      <c r="F34" s="76" t="s">
        <v>42</v>
      </c>
    </row>
    <row r="35" spans="1:6" ht="25.5" customHeight="1" x14ac:dyDescent="0.15">
      <c r="A35" s="120"/>
      <c r="B35" s="210"/>
      <c r="C35" s="211"/>
      <c r="D35" s="75" t="s">
        <v>41</v>
      </c>
      <c r="E35" s="75" t="s">
        <v>40</v>
      </c>
      <c r="F35" s="76" t="s">
        <v>39</v>
      </c>
    </row>
    <row r="36" spans="1:6" ht="39" customHeight="1" x14ac:dyDescent="0.15">
      <c r="A36" s="121"/>
      <c r="B36" s="87" t="str">
        <f>계약현황공개!C30</f>
        <v>2023.02.17.</v>
      </c>
      <c r="C36" s="86" t="s">
        <v>233</v>
      </c>
      <c r="D36" s="89">
        <f>계약현황공개!C28</f>
        <v>500000</v>
      </c>
      <c r="E36" s="89">
        <f>계약현황공개!E28</f>
        <v>450000</v>
      </c>
      <c r="F36" s="90">
        <f>E36/D36</f>
        <v>0.9</v>
      </c>
    </row>
    <row r="37" spans="1:6" ht="25.5" customHeight="1" x14ac:dyDescent="0.15">
      <c r="A37" s="119" t="s">
        <v>24</v>
      </c>
      <c r="B37" s="75" t="s">
        <v>38</v>
      </c>
      <c r="C37" s="177" t="s">
        <v>120</v>
      </c>
      <c r="D37" s="123" t="s">
        <v>37</v>
      </c>
      <c r="E37" s="124"/>
      <c r="F37" s="125"/>
    </row>
    <row r="38" spans="1:6" ht="25.5" customHeight="1" x14ac:dyDescent="0.15">
      <c r="A38" s="121"/>
      <c r="B38" s="77" t="str">
        <f>계약현황공개!E32</f>
        <v>선진항공여행사㈜</v>
      </c>
      <c r="C38" s="78" t="s">
        <v>234</v>
      </c>
      <c r="D38" s="212" t="str">
        <f>계약현황공개!E33</f>
        <v>경기도 성남시 분당구 서현로 170 풍림아이원D-1501</v>
      </c>
      <c r="E38" s="213"/>
      <c r="F38" s="214"/>
    </row>
    <row r="39" spans="1:6" ht="25.5" customHeight="1" x14ac:dyDescent="0.15">
      <c r="A39" s="80" t="s">
        <v>121</v>
      </c>
      <c r="B39" s="215" t="s">
        <v>141</v>
      </c>
      <c r="C39" s="216"/>
      <c r="D39" s="216"/>
      <c r="E39" s="216"/>
      <c r="F39" s="217"/>
    </row>
    <row r="40" spans="1:6" ht="25.5" customHeight="1" x14ac:dyDescent="0.15">
      <c r="A40" s="80" t="s">
        <v>36</v>
      </c>
      <c r="B40" s="215" t="s">
        <v>19</v>
      </c>
      <c r="C40" s="216"/>
      <c r="D40" s="216"/>
      <c r="E40" s="216"/>
      <c r="F40" s="217"/>
    </row>
    <row r="41" spans="1:6" ht="25.5" customHeight="1" thickBot="1" x14ac:dyDescent="0.2">
      <c r="A41" s="79" t="s">
        <v>35</v>
      </c>
      <c r="B41" s="206"/>
      <c r="C41" s="207"/>
      <c r="D41" s="207"/>
      <c r="E41" s="207"/>
      <c r="F41" s="208"/>
    </row>
    <row r="42" spans="1:6" ht="14.25" thickTop="1" x14ac:dyDescent="0.15"/>
  </sheetData>
  <mergeCells count="29">
    <mergeCell ref="B10:F10"/>
    <mergeCell ref="B11:F11"/>
    <mergeCell ref="D8:F8"/>
    <mergeCell ref="A1:F1"/>
    <mergeCell ref="B3:F3"/>
    <mergeCell ref="B4:B5"/>
    <mergeCell ref="C4:C5"/>
    <mergeCell ref="B9:F9"/>
    <mergeCell ref="B13:F13"/>
    <mergeCell ref="B14:B15"/>
    <mergeCell ref="C14:C15"/>
    <mergeCell ref="D18:F18"/>
    <mergeCell ref="B19:F19"/>
    <mergeCell ref="B20:F20"/>
    <mergeCell ref="B21:F21"/>
    <mergeCell ref="B23:F23"/>
    <mergeCell ref="B24:B25"/>
    <mergeCell ref="C24:C25"/>
    <mergeCell ref="D28:F28"/>
    <mergeCell ref="B29:F29"/>
    <mergeCell ref="B30:F30"/>
    <mergeCell ref="B31:F31"/>
    <mergeCell ref="B33:F33"/>
    <mergeCell ref="B41:F41"/>
    <mergeCell ref="B34:B35"/>
    <mergeCell ref="C34:C35"/>
    <mergeCell ref="D38:F38"/>
    <mergeCell ref="B39:F39"/>
    <mergeCell ref="B40:F4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2023-03-16T07:14:16Z</dcterms:modified>
</cp:coreProperties>
</file>