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00000000000000000100\"/>
    </mc:Choice>
  </mc:AlternateContent>
  <xr:revisionPtr revIDLastSave="0" documentId="13_ncr:1_{51EEEED6-435D-44A5-834A-ACB955CCA0E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8" i="36" l="1"/>
  <c r="B128" i="36"/>
  <c r="E126" i="36"/>
  <c r="D126" i="36"/>
  <c r="B126" i="36"/>
  <c r="B123" i="36"/>
  <c r="D118" i="36"/>
  <c r="B118" i="36"/>
  <c r="E116" i="36"/>
  <c r="D116" i="36"/>
  <c r="B116" i="36"/>
  <c r="B113" i="36"/>
  <c r="D108" i="36"/>
  <c r="B108" i="36"/>
  <c r="B106" i="36"/>
  <c r="E106" i="36"/>
  <c r="F106" i="36" s="1"/>
  <c r="D106" i="36"/>
  <c r="B103" i="36"/>
  <c r="D98" i="36"/>
  <c r="B98" i="36"/>
  <c r="E96" i="36"/>
  <c r="D96" i="36"/>
  <c r="B96" i="36"/>
  <c r="B93" i="36"/>
  <c r="D88" i="36"/>
  <c r="B88" i="36"/>
  <c r="E86" i="36"/>
  <c r="D86" i="36"/>
  <c r="B86" i="36"/>
  <c r="B83" i="36"/>
  <c r="D78" i="36"/>
  <c r="B78" i="36"/>
  <c r="E76" i="36"/>
  <c r="D76" i="36"/>
  <c r="B76" i="36"/>
  <c r="B73" i="36"/>
  <c r="F116" i="36"/>
  <c r="B63" i="36"/>
  <c r="E101" i="23"/>
  <c r="C101" i="23"/>
  <c r="E93" i="23"/>
  <c r="C93" i="23"/>
  <c r="E85" i="23"/>
  <c r="C85" i="23"/>
  <c r="E77" i="23"/>
  <c r="C77" i="23"/>
  <c r="E69" i="23"/>
  <c r="C69" i="23"/>
  <c r="E61" i="23"/>
  <c r="C61" i="23"/>
  <c r="F126" i="36" l="1"/>
  <c r="F86" i="36"/>
  <c r="F76" i="36"/>
  <c r="F96" i="36"/>
  <c r="I12" i="6"/>
  <c r="D68" i="36" l="1"/>
  <c r="B68" i="36"/>
  <c r="E66" i="36"/>
  <c r="D66" i="36"/>
  <c r="B66" i="36"/>
  <c r="D58" i="36"/>
  <c r="B58" i="36"/>
  <c r="E56" i="36"/>
  <c r="D56" i="36"/>
  <c r="B56" i="36"/>
  <c r="B53" i="36"/>
  <c r="E53" i="23"/>
  <c r="C53" i="23"/>
  <c r="E45" i="23"/>
  <c r="C45" i="23"/>
  <c r="F66" i="36" l="1"/>
  <c r="F56" i="36"/>
  <c r="I5" i="6"/>
  <c r="I15" i="6" l="1"/>
  <c r="I14" i="6"/>
  <c r="D48" i="36" l="1"/>
  <c r="B48" i="36"/>
  <c r="E46" i="36"/>
  <c r="D46" i="36"/>
  <c r="B46" i="36"/>
  <c r="B43" i="36"/>
  <c r="E37" i="23"/>
  <c r="C37" i="23"/>
  <c r="F46" i="36" l="1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6" i="6" l="1"/>
  <c r="I11" i="6" l="1"/>
  <c r="I8" i="6" l="1"/>
  <c r="I4" i="6" l="1"/>
  <c r="I7" i="6" l="1"/>
  <c r="I9" i="6"/>
  <c r="I10" i="6"/>
  <c r="I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<sst xmlns="http://schemas.openxmlformats.org/spreadsheetml/2006/main" count="795" uniqueCount="243">
  <si>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</si>
  <si>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</si>
  <si>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</si>
  <si>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</si>
  <si>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</si>
  <si>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</si>
  <si>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</si>
  <si>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</si>
  <si>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</si>
  <si>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</si>
  <si>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</si>
  <si>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</si>
  <si>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</si>
  <si>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</si>
  <si>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</si>
  <si>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</si>
  <si>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</si>
  <si>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</si>
  <si>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</si>
  <si>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</si>
  <si>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</si>
  <si>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</si>
  <si>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</si>
  <si>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</si>
  <si>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</si>
  <si>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</si>
  <si>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</si>
  <si>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</si>
  <si>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</si>
  <si>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</si>
  <si>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</si>
  <si>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</si>
  <si>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</si>
  <si>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</si>
  <si>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</si>
  <si>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</si>
  <si>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</si>
  <si>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</si>
  <si>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</si>
  <si>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</si>
  <si>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</si>
  <si>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</si>
  <si>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</si>
  <si>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</si>
  <si>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</si>
  <si>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</si>
  <si>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</si>
  <si>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</si>
  <si>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</si>
  <si>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</si>
  <si>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</si>
  <si>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</si>
  <si>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</si>
  <si>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</si>
  <si>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</si>
  <si>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</si>
  <si>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</si>
  <si>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</si>
  <si>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</si>
  <si>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</si>
  <si>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</si>
  <si>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</si>
  <si>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</si>
  <si>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</si>
  <si>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</si>
  <si>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</si>
  <si>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</si>
  <si>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</si>
  <si>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</si>
  <si>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</si>
  <si>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</si>
  <si>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</si>
  <si>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</si>
  <si>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</si>
  <si>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</si>
  <si>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</si>
  <si>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</si>
  <si>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</si>
  <si>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</si>
  <si>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</si>
  <si>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</si>
  <si>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</si>
  <si>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</si>
  <si>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</si>
  <si>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</si>
  <si>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</si>
  <si>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</si>
  <si>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</si>
  <si>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</si>
  <si>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</si>
  <si>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</si>
  <si>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</si>
  <si>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</si>
  <si>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</si>
  <si>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</si>
  <si>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</si>
  <si>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</si>
  <si>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</si>
  <si>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</si>
  <si>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</si>
  <si>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</si>
  <si>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</si>
  <si>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</si>
  <si>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</si>
  <si>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</si>
  <si>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</si>
  <si>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</si>
  <si>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</si>
  <si>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</si>
  <si>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</si>
  <si>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</si>
  <si>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</si>
  <si>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</si>
  <si>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</si>
  <si>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</si>
  <si>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</si>
  <si>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</si>
  <si>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</si>
  <si>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</si>
  <si>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</si>
  <si>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</si>
  <si>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</si>
  <si>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</si>
  <si>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</si>
  <si>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</si>
  <si>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</si>
  <si>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</si>
  <si>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</si>
  <si>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</si>
  <si>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</si>
  <si>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</si>
  <si>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</si>
  <si>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</si>
  <si>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수의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</si>
  <si>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</si>
  <si>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</si>
  <si>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</si>
  <si>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</si>
  <si>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</si>
  <si>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</si>
  <si>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</si>
  <si>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</si>
  <si>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</si>
  <si>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</si>
  <si>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</si>
  <si>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</si>
  <si>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</si>
  <si>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</si>
  <si>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</si>
  <si>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</si>
  <si>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</si>
  <si>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</si>
  <si>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</si>
  <si>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</si>
  <si>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</si>
  <si>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</si>
  <si>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</si>
  <si>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</si>
  <si>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5" type="noConversion"/>
  </si>
  <si>
    <t>수의총액</t>
    <phoneticPr fontId="5" type="noConversion"/>
  </si>
  <si>
    <t>판교수련관</t>
    <phoneticPr fontId="5" type="noConversion"/>
  </si>
  <si>
    <t>이찬형</t>
    <phoneticPr fontId="5" type="noConversion"/>
  </si>
  <si>
    <t>031-729-9613</t>
    <phoneticPr fontId="5" type="noConversion"/>
  </si>
  <si>
    <t>착수일자</t>
    <phoneticPr fontId="5" type="noConversion"/>
  </si>
  <si>
    <t>판교수련관</t>
    <phoneticPr fontId="5" type="noConversion"/>
  </si>
  <si>
    <t>- 이하여백 -</t>
    <phoneticPr fontId="5" type="noConversion"/>
  </si>
  <si>
    <t>2023년도 방역소독 위탁 계약</t>
  </si>
  <si>
    <t>㈜문일종합관리</t>
  </si>
  <si>
    <t>1월 물품 발주계획</t>
    <phoneticPr fontId="5" type="noConversion"/>
  </si>
  <si>
    <t>2024년</t>
    <phoneticPr fontId="5" type="noConversion"/>
  </si>
  <si>
    <t>1월</t>
    <phoneticPr fontId="5" type="noConversion"/>
  </si>
  <si>
    <t>1월 용역 발주계획</t>
    <phoneticPr fontId="5" type="noConversion"/>
  </si>
  <si>
    <t>수영장 순환 펌프 보수</t>
    <phoneticPr fontId="5" type="noConversion"/>
  </si>
  <si>
    <t>수영장 1층 여자 화장실 배관 보수</t>
    <phoneticPr fontId="5" type="noConversion"/>
  </si>
  <si>
    <t>수영장 환경 개선 공사</t>
    <phoneticPr fontId="5" type="noConversion"/>
  </si>
  <si>
    <t>1월 공사 발주계획</t>
    <phoneticPr fontId="5" type="noConversion"/>
  </si>
  <si>
    <t>12월 준공검사현황</t>
    <phoneticPr fontId="5" type="noConversion"/>
  </si>
  <si>
    <t>12월 대금지급현황</t>
    <phoneticPr fontId="5" type="noConversion"/>
  </si>
  <si>
    <t>12회</t>
    <phoneticPr fontId="5" type="noConversion"/>
  </si>
  <si>
    <t>6회</t>
    <phoneticPr fontId="5" type="noConversion"/>
  </si>
  <si>
    <t>12월 계약현황 공개</t>
    <phoneticPr fontId="5" type="noConversion"/>
  </si>
  <si>
    <t>실내 공기질 측정 실시</t>
    <phoneticPr fontId="5" type="noConversion"/>
  </si>
  <si>
    <t>2023.12.1.</t>
    <phoneticPr fontId="5" type="noConversion"/>
  </si>
  <si>
    <t>2023.12.6.</t>
    <phoneticPr fontId="5" type="noConversion"/>
  </si>
  <si>
    <t>2023.12.15.</t>
    <phoneticPr fontId="5" type="noConversion"/>
  </si>
  <si>
    <t>환경분석연구원㈜</t>
    <phoneticPr fontId="5" type="noConversion"/>
  </si>
  <si>
    <t>경기도 성남시 중원구 갈마치로 288번길 14, 에이동 1304호</t>
    <phoneticPr fontId="5" type="noConversion"/>
  </si>
  <si>
    <t>수영장 남자탈의실 등 시설환경 개선공사</t>
    <phoneticPr fontId="5" type="noConversion"/>
  </si>
  <si>
    <t>2023.12.2.</t>
    <phoneticPr fontId="5" type="noConversion"/>
  </si>
  <si>
    <t>2023.12.12.</t>
    <phoneticPr fontId="5" type="noConversion"/>
  </si>
  <si>
    <t>수성건설㈜</t>
    <phoneticPr fontId="5" type="noConversion"/>
  </si>
  <si>
    <t>경기도 성남시 중원구 둔촌대로 1560</t>
    <phoneticPr fontId="5" type="noConversion"/>
  </si>
  <si>
    <t>청년자립프로젝트 [FUN뻔한 펀딩] 행사장비 임차</t>
    <phoneticPr fontId="5" type="noConversion"/>
  </si>
  <si>
    <t>2023.12.7.</t>
    <phoneticPr fontId="5" type="noConversion"/>
  </si>
  <si>
    <t>2023.12.9.</t>
    <phoneticPr fontId="5" type="noConversion"/>
  </si>
  <si>
    <t>커넥티움</t>
    <phoneticPr fontId="5" type="noConversion"/>
  </si>
  <si>
    <t>성남시 중원구 갈마치로 302 16층 1610호</t>
    <phoneticPr fontId="5" type="noConversion"/>
  </si>
  <si>
    <t>2024년 정수기, 비데, 공기청정기 위탁관리</t>
    <phoneticPr fontId="5" type="noConversion"/>
  </si>
  <si>
    <t>2023.12.28.</t>
    <phoneticPr fontId="5" type="noConversion"/>
  </si>
  <si>
    <t>2024.1.1.</t>
    <phoneticPr fontId="5" type="noConversion"/>
  </si>
  <si>
    <t>2024.12.31.</t>
    <phoneticPr fontId="5" type="noConversion"/>
  </si>
  <si>
    <t>코웨이주식회사</t>
    <phoneticPr fontId="5" type="noConversion"/>
  </si>
  <si>
    <t>충청남도 공주시 유구마곡사로 136-23(유구읍)</t>
    <phoneticPr fontId="5" type="noConversion"/>
  </si>
  <si>
    <t>2024년 방역 및 소독 위탁</t>
    <phoneticPr fontId="5" type="noConversion"/>
  </si>
  <si>
    <t>2023.12.27.</t>
    <phoneticPr fontId="5" type="noConversion"/>
  </si>
  <si>
    <t>주식회사 문일종합관리</t>
    <phoneticPr fontId="5" type="noConversion"/>
  </si>
  <si>
    <t>경기도 성남시 수정구 수진동 3034-1번지</t>
    <phoneticPr fontId="5" type="noConversion"/>
  </si>
  <si>
    <t>2024년 소방안전관리 위탁대행</t>
    <phoneticPr fontId="5" type="noConversion"/>
  </si>
  <si>
    <t>성남소방전기㈜</t>
    <phoneticPr fontId="5" type="noConversion"/>
  </si>
  <si>
    <t>경기도 성남시 수정구 공원로 339번길 22-0</t>
    <phoneticPr fontId="5" type="noConversion"/>
  </si>
  <si>
    <t>2024년 무인경비시스템 유지관리</t>
    <phoneticPr fontId="5" type="noConversion"/>
  </si>
  <si>
    <t>주식회사 에스원</t>
    <phoneticPr fontId="5" type="noConversion"/>
  </si>
  <si>
    <t>서울특별시 중구 세종대로 7길 25-0</t>
    <phoneticPr fontId="5" type="noConversion"/>
  </si>
  <si>
    <t>2024년 인터넷망</t>
    <phoneticPr fontId="5" type="noConversion"/>
  </si>
  <si>
    <t>주식회사 케이티</t>
    <phoneticPr fontId="5" type="noConversion"/>
  </si>
  <si>
    <t>경기도 성남시 분당구 불정로 90</t>
    <phoneticPr fontId="5" type="noConversion"/>
  </si>
  <si>
    <t>2024년 승강기 위탁관리(수영장)</t>
    <phoneticPr fontId="5" type="noConversion"/>
  </si>
  <si>
    <t>주식회사 경기엘리베이터</t>
    <phoneticPr fontId="5" type="noConversion"/>
  </si>
  <si>
    <t>경기도 성남시 분당구 매화로 49-0</t>
    <phoneticPr fontId="5" type="noConversion"/>
  </si>
  <si>
    <t>2024년 인터넷전화 신청</t>
    <phoneticPr fontId="5" type="noConversion"/>
  </si>
  <si>
    <t>2024년 복합기 임대차 계약</t>
    <phoneticPr fontId="5" type="noConversion"/>
  </si>
  <si>
    <t>2023.12.21.</t>
    <phoneticPr fontId="5" type="noConversion"/>
  </si>
  <si>
    <t>신도종합서비스</t>
    <phoneticPr fontId="5" type="noConversion"/>
  </si>
  <si>
    <t>경기도 성남시 분당구 장미로 100번길 9-1</t>
    <phoneticPr fontId="5" type="noConversion"/>
  </si>
  <si>
    <t>2024년 방과후아카데미 복합기 임대차 계약</t>
    <phoneticPr fontId="5" type="noConversion"/>
  </si>
  <si>
    <t>2024년 수련관 승강기 위탁관리</t>
    <phoneticPr fontId="5" type="noConversion"/>
  </si>
  <si>
    <t>오티스엘리베이터</t>
    <phoneticPr fontId="5" type="noConversion"/>
  </si>
  <si>
    <t>경기도 성남시 분당구 대왕판교로 373</t>
    <phoneticPr fontId="5" type="noConversion"/>
  </si>
  <si>
    <t>낭굼범</t>
    <phoneticPr fontId="5" type="noConversion"/>
  </si>
  <si>
    <t>이현순</t>
    <phoneticPr fontId="5" type="noConversion"/>
  </si>
  <si>
    <t>김동환</t>
    <phoneticPr fontId="5" type="noConversion"/>
  </si>
  <si>
    <t>강인성</t>
    <phoneticPr fontId="5" type="noConversion"/>
  </si>
  <si>
    <t>서장원</t>
    <phoneticPr fontId="5" type="noConversion"/>
  </si>
  <si>
    <t>신희남</t>
    <phoneticPr fontId="5" type="noConversion"/>
  </si>
  <si>
    <t>권형용</t>
    <phoneticPr fontId="5" type="noConversion"/>
  </si>
  <si>
    <t>12.06. ~ 12.15.</t>
    <phoneticPr fontId="5" type="noConversion"/>
  </si>
  <si>
    <t>12.02. ~ 12.12.</t>
    <phoneticPr fontId="5" type="noConversion"/>
  </si>
  <si>
    <t>12.09.</t>
    <phoneticPr fontId="5" type="noConversion"/>
  </si>
  <si>
    <t>01.01. ~ 12.31.</t>
    <phoneticPr fontId="5" type="noConversion"/>
  </si>
  <si>
    <t>김영섭</t>
    <phoneticPr fontId="5" type="noConversion"/>
  </si>
  <si>
    <t>남궁용</t>
    <phoneticPr fontId="5" type="noConversion"/>
  </si>
  <si>
    <t>김영빈</t>
    <phoneticPr fontId="5" type="noConversion"/>
  </si>
  <si>
    <t>조익서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</si>
</sst>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  <numFmt numFmtId="183" formatCode="#,##0_);[Red]\(#,##0\)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65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41" fontId="10" fillId="4" borderId="2" xfId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3" fontId="20" fillId="0" borderId="40" xfId="0" applyNumberFormat="1" applyFont="1" applyFill="1" applyBorder="1" applyAlignment="1">
      <alignment horizontal="right" vertical="center" wrapText="1"/>
    </xf>
    <xf numFmtId="14" fontId="20" fillId="4" borderId="40" xfId="0" applyNumberFormat="1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2" xfId="14" applyFont="1" applyFill="1" applyBorder="1" applyAlignment="1">
      <alignment horizontal="left" vertical="center" wrapText="1" shrinkToFit="1"/>
    </xf>
    <xf numFmtId="41" fontId="33" fillId="0" borderId="43" xfId="1" applyFont="1" applyFill="1" applyBorder="1" applyAlignment="1">
      <alignment horizontal="right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1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22" fillId="2" borderId="16" xfId="0" applyFont="1" applyFill="1" applyBorder="1" applyAlignment="1">
      <alignment horizontal="center" vertical="center" wrapText="1"/>
    </xf>
    <xf numFmtId="41" fontId="10" fillId="0" borderId="2" xfId="19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1" fontId="10" fillId="0" borderId="2" xfId="19" applyFont="1" applyFill="1" applyBorder="1" applyAlignment="1">
      <alignment horizontal="center" vertical="center"/>
    </xf>
    <xf numFmtId="41" fontId="10" fillId="0" borderId="52" xfId="19" applyFont="1" applyFill="1" applyBorder="1" applyAlignment="1" applyProtection="1">
      <alignment horizontal="center" vertical="center"/>
    </xf>
    <xf numFmtId="14" fontId="10" fillId="0" borderId="52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0" xfId="0" applyNumberFormat="1" applyFont="1" applyFill="1" applyBorder="1" applyAlignment="1">
      <alignment horizontal="center" vertical="center" wrapText="1"/>
    </xf>
    <xf numFmtId="0" fontId="33" fillId="0" borderId="40" xfId="0" quotePrefix="1" applyFont="1" applyFill="1" applyBorder="1" applyAlignment="1">
      <alignment horizontal="center" vertical="center" wrapText="1" shrinkToFi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2" xfId="0" quotePrefix="1" applyNumberFormat="1" applyFont="1" applyFill="1" applyBorder="1" applyAlignment="1">
      <alignment horizontal="left" vertical="center" wrapText="1" shrinkToFit="1"/>
    </xf>
    <xf numFmtId="177" fontId="10" fillId="0" borderId="52" xfId="0" applyNumberFormat="1" applyFont="1" applyFill="1" applyBorder="1" applyAlignment="1" applyProtection="1">
      <alignment horizontal="center" vertical="center" wrapText="1"/>
    </xf>
    <xf numFmtId="41" fontId="10" fillId="0" borderId="52" xfId="34" applyFont="1" applyFill="1" applyBorder="1" applyAlignment="1" applyProtection="1">
      <alignment horizontal="center" vertical="center"/>
    </xf>
    <xf numFmtId="41" fontId="10" fillId="4" borderId="52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/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 wrapText="1"/>
    </xf>
    <xf numFmtId="0" fontId="12" fillId="0" borderId="30" xfId="0" quotePrefix="1" applyNumberFormat="1" applyFont="1" applyFill="1" applyBorder="1" applyAlignment="1">
      <alignment horizontal="center" vertical="center"/>
    </xf>
    <xf numFmtId="0" fontId="36" fillId="0" borderId="30" xfId="0" quotePrefix="1" applyFont="1" applyFill="1" applyBorder="1" applyAlignment="1">
      <alignment horizontal="center" vertical="center" shrinkToFit="1"/>
    </xf>
    <xf numFmtId="41" fontId="12" fillId="4" borderId="30" xfId="1" applyFont="1" applyFill="1" applyBorder="1" applyAlignment="1">
      <alignment horizontal="left" vertical="center"/>
    </xf>
    <xf numFmtId="0" fontId="36" fillId="4" borderId="30" xfId="0" quotePrefix="1" applyFont="1" applyFill="1" applyBorder="1" applyAlignment="1">
      <alignment horizontal="center" vertical="center" shrinkToFit="1"/>
    </xf>
    <xf numFmtId="0" fontId="36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/>
    </xf>
    <xf numFmtId="41" fontId="33" fillId="0" borderId="43" xfId="1" applyFont="1" applyFill="1" applyBorder="1" applyAlignment="1">
      <alignment horizontal="right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" xfId="0" quotePrefix="1" applyFont="1" applyFill="1" applyBorder="1" applyAlignment="1">
      <alignment horizontal="center" vertical="center"/>
    </xf>
    <xf numFmtId="0" fontId="12" fillId="0" borderId="52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181" fontId="36" fillId="0" borderId="27" xfId="0" applyNumberFormat="1" applyFont="1" applyFill="1" applyBorder="1" applyAlignment="1">
      <alignment horizontal="center" vertical="center" shrinkToFit="1"/>
    </xf>
    <xf numFmtId="182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applyNumberFormat="1" applyFont="1" applyFill="1" applyBorder="1" applyAlignment="1">
      <alignment horizontal="center" vertical="center" shrinkToFit="1"/>
    </xf>
    <xf numFmtId="41" fontId="36" fillId="0" borderId="2" xfId="1" applyNumberFormat="1" applyFont="1" applyFill="1" applyBorder="1" applyAlignment="1">
      <alignment horizontal="center" vertical="center" shrinkToFit="1"/>
    </xf>
    <xf numFmtId="183" fontId="36" fillId="0" borderId="2" xfId="1" applyNumberFormat="1" applyFont="1" applyFill="1" applyBorder="1" applyAlignment="1">
      <alignment horizontal="right" vertical="center" shrinkToFit="1"/>
    </xf>
    <xf numFmtId="0" fontId="10" fillId="0" borderId="29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0" fontId="10" fillId="4" borderId="27" xfId="0" applyNumberFormat="1" applyFont="1" applyFill="1" applyBorder="1" applyAlignment="1" applyProtection="1">
      <alignment horizontal="center" vertical="center"/>
    </xf>
    <xf numFmtId="0" fontId="10" fillId="4" borderId="55" xfId="0" applyNumberFormat="1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41" fontId="33" fillId="0" borderId="62" xfId="1" applyFont="1" applyFill="1" applyBorder="1" applyAlignment="1">
      <alignment horizontal="right" vertical="center" wrapText="1"/>
    </xf>
    <xf numFmtId="3" fontId="20" fillId="0" borderId="63" xfId="0" applyNumberFormat="1" applyFont="1" applyFill="1" applyBorder="1" applyAlignment="1">
      <alignment horizontal="right" vertical="center" wrapText="1"/>
    </xf>
    <xf numFmtId="14" fontId="20" fillId="4" borderId="63" xfId="0" applyNumberFormat="1" applyFont="1" applyFill="1" applyBorder="1" applyAlignment="1">
      <alignment horizontal="center" vertical="center" wrapText="1"/>
    </xf>
    <xf numFmtId="0" fontId="33" fillId="0" borderId="63" xfId="0" quotePrefix="1" applyFont="1" applyFill="1" applyBorder="1" applyAlignment="1">
      <alignment horizontal="center" vertical="center" wrapText="1" shrinkToFit="1"/>
    </xf>
    <xf numFmtId="0" fontId="24" fillId="2" borderId="65" xfId="0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33" fillId="0" borderId="66" xfId="14" applyFont="1" applyFill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3" fillId="0" borderId="37" xfId="0" quotePrefix="1" applyFont="1" applyBorder="1" applyAlignment="1">
      <alignment horizontal="center" vertical="center" shrinkToFit="1"/>
    </xf>
    <xf numFmtId="0" fontId="23" fillId="0" borderId="38" xfId="0" quotePrefix="1" applyFont="1" applyBorder="1" applyAlignment="1">
      <alignment horizontal="center" vertical="center" shrinkToFit="1"/>
    </xf>
    <xf numFmtId="0" fontId="23" fillId="0" borderId="39" xfId="0" quotePrefix="1" applyFont="1" applyBorder="1" applyAlignment="1">
      <alignment horizontal="center" vertical="center" shrinkToFit="1"/>
    </xf>
    <xf numFmtId="0" fontId="21" fillId="2" borderId="56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3" fillId="0" borderId="58" xfId="0" quotePrefix="1" applyFont="1" applyBorder="1" applyAlignment="1">
      <alignment horizontal="center" vertical="center" wrapText="1" shrinkToFit="1"/>
    </xf>
    <xf numFmtId="0" fontId="23" fillId="0" borderId="59" xfId="0" quotePrefix="1" applyFont="1" applyBorder="1" applyAlignment="1">
      <alignment horizontal="center" vertical="center" shrinkToFit="1"/>
    </xf>
    <xf numFmtId="0" fontId="23" fillId="0" borderId="60" xfId="0" quotePrefix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 xr:uid="{00000000-0005-0000-0000-000001000000}"/>
    <cellStyle name="쉼표 [0] 2 2" xfId="8" xr:uid="{00000000-0005-0000-0000-000002000000}"/>
    <cellStyle name="쉼표 [0] 2 2 10" xfId="16" xr:uid="{00000000-0005-0000-0000-000003000000}"/>
    <cellStyle name="쉼표 [0] 2 2 10 2" xfId="34" xr:uid="{00000000-0005-0000-0000-000004000000}"/>
    <cellStyle name="쉼표 [0] 2 2 10 7" xfId="18" xr:uid="{00000000-0005-0000-0000-000005000000}"/>
    <cellStyle name="쉼표 [0] 2 2 10 7 2" xfId="36" xr:uid="{00000000-0005-0000-0000-000006000000}"/>
    <cellStyle name="쉼표 [0] 2 2 2" xfId="26" xr:uid="{00000000-0005-0000-0000-000007000000}"/>
    <cellStyle name="쉼표 [0] 2 3" xfId="21" xr:uid="{00000000-0005-0000-0000-000008000000}"/>
    <cellStyle name="쉼표 [0] 21" xfId="15" xr:uid="{00000000-0005-0000-0000-000009000000}"/>
    <cellStyle name="쉼표 [0] 21 2" xfId="33" xr:uid="{00000000-0005-0000-0000-00000A000000}"/>
    <cellStyle name="쉼표 [0] 3" xfId="4" xr:uid="{00000000-0005-0000-0000-00000B000000}"/>
    <cellStyle name="쉼표 [0] 3 2" xfId="9" xr:uid="{00000000-0005-0000-0000-00000C000000}"/>
    <cellStyle name="쉼표 [0] 3 2 2" xfId="27" xr:uid="{00000000-0005-0000-0000-00000D000000}"/>
    <cellStyle name="쉼표 [0] 3 3" xfId="13" xr:uid="{00000000-0005-0000-0000-00000E000000}"/>
    <cellStyle name="쉼표 [0] 3 3 2" xfId="31" xr:uid="{00000000-0005-0000-0000-00000F000000}"/>
    <cellStyle name="쉼표 [0] 3 4" xfId="22" xr:uid="{00000000-0005-0000-0000-000010000000}"/>
    <cellStyle name="쉼표 [0] 4" xfId="2" xr:uid="{00000000-0005-0000-0000-000011000000}"/>
    <cellStyle name="쉼표 [0] 4 18" xfId="17" xr:uid="{00000000-0005-0000-0000-000012000000}"/>
    <cellStyle name="쉼표 [0] 4 18 2" xfId="35" xr:uid="{00000000-0005-0000-0000-000013000000}"/>
    <cellStyle name="쉼표 [0] 4 2" xfId="7" xr:uid="{00000000-0005-0000-0000-000014000000}"/>
    <cellStyle name="쉼표 [0] 4 2 2" xfId="25" xr:uid="{00000000-0005-0000-0000-000015000000}"/>
    <cellStyle name="쉼표 [0] 4 3" xfId="20" xr:uid="{00000000-0005-0000-0000-000016000000}"/>
    <cellStyle name="쉼표 [0] 5" xfId="5" xr:uid="{00000000-0005-0000-0000-000017000000}"/>
    <cellStyle name="쉼표 [0] 5 2" xfId="10" xr:uid="{00000000-0005-0000-0000-000018000000}"/>
    <cellStyle name="쉼표 [0] 5 2 2" xfId="28" xr:uid="{00000000-0005-0000-0000-000019000000}"/>
    <cellStyle name="쉼표 [0] 5 3" xfId="23" xr:uid="{00000000-0005-0000-0000-00001A000000}"/>
    <cellStyle name="쉼표 [0] 6" xfId="6" xr:uid="{00000000-0005-0000-0000-00001B000000}"/>
    <cellStyle name="쉼표 [0] 6 2" xfId="12" xr:uid="{00000000-0005-0000-0000-00001C000000}"/>
    <cellStyle name="쉼표 [0] 6 2 2" xfId="30" xr:uid="{00000000-0005-0000-0000-00001D000000}"/>
    <cellStyle name="쉼표 [0] 6 3" xfId="24" xr:uid="{00000000-0005-0000-0000-00001E000000}"/>
    <cellStyle name="쉼표 [0] 7" xfId="11" xr:uid="{00000000-0005-0000-0000-00001F000000}"/>
    <cellStyle name="쉼표 [0] 7 2" xfId="29" xr:uid="{00000000-0005-0000-0000-000020000000}"/>
    <cellStyle name="쉼표 [0] 8" xfId="19" xr:uid="{00000000-0005-0000-0000-000021000000}"/>
    <cellStyle name="표준" xfId="0" builtinId="0"/>
    <cellStyle name="표준 2" xfId="14" xr:uid="{00000000-0005-0000-0000-000023000000}"/>
    <cellStyle name="표준 2 2" xfId="32" xr:uid="{00000000-0005-0000-0000-000024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9" t="s">
        <v>168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26.25" thickBot="1" x14ac:dyDescent="0.2">
      <c r="A2" s="220" t="s">
        <v>19</v>
      </c>
      <c r="B2" s="220"/>
      <c r="C2" s="220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8" t="s">
        <v>84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 t="s">
        <v>90</v>
      </c>
      <c r="H3" s="59" t="s">
        <v>91</v>
      </c>
      <c r="I3" s="60" t="s">
        <v>92</v>
      </c>
      <c r="J3" s="60" t="s">
        <v>93</v>
      </c>
      <c r="K3" s="60" t="s">
        <v>94</v>
      </c>
      <c r="L3" s="61" t="s">
        <v>7</v>
      </c>
    </row>
    <row r="4" spans="1:12" s="144" customFormat="1" ht="24.75" customHeight="1" x14ac:dyDescent="0.15">
      <c r="A4" s="137" t="s">
        <v>169</v>
      </c>
      <c r="B4" s="138" t="s">
        <v>170</v>
      </c>
      <c r="C4" s="165" t="s">
        <v>158</v>
      </c>
      <c r="D4" s="139"/>
      <c r="E4" s="140"/>
      <c r="F4" s="141"/>
      <c r="G4" s="139"/>
      <c r="H4" s="142"/>
      <c r="I4" s="139"/>
      <c r="J4" s="139"/>
      <c r="K4" s="139"/>
      <c r="L4" s="143"/>
    </row>
    <row r="5" spans="1:12" s="97" customFormat="1" ht="24.75" customHeight="1" x14ac:dyDescent="0.15">
      <c r="A5" s="129"/>
      <c r="B5" s="130"/>
      <c r="C5" s="165"/>
      <c r="D5" s="130"/>
      <c r="E5" s="130"/>
      <c r="F5" s="130"/>
      <c r="G5" s="130"/>
      <c r="H5" s="131"/>
      <c r="I5" s="132"/>
      <c r="J5" s="132"/>
      <c r="K5" s="132"/>
      <c r="L5" s="133"/>
    </row>
    <row r="6" spans="1:12" s="97" customFormat="1" ht="24.75" customHeight="1" thickBot="1" x14ac:dyDescent="0.2">
      <c r="A6" s="81"/>
      <c r="B6" s="83"/>
      <c r="C6" s="134"/>
      <c r="D6" s="83"/>
      <c r="E6" s="126"/>
      <c r="F6" s="126"/>
      <c r="G6" s="126"/>
      <c r="H6" s="127"/>
      <c r="I6" s="125"/>
      <c r="J6" s="125"/>
      <c r="K6" s="125"/>
      <c r="L6" s="128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2" sqref="H32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22" t="s">
        <v>82</v>
      </c>
      <c r="B1" s="222"/>
      <c r="C1" s="222"/>
      <c r="D1" s="222"/>
      <c r="E1" s="222"/>
      <c r="F1" s="222"/>
      <c r="G1" s="222"/>
      <c r="H1" s="222"/>
      <c r="I1" s="222"/>
    </row>
    <row r="2" spans="1:9" ht="25.5" x14ac:dyDescent="0.15">
      <c r="A2" s="258" t="s">
        <v>21</v>
      </c>
      <c r="B2" s="258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63" t="s">
        <v>80</v>
      </c>
      <c r="B3" s="261" t="s">
        <v>79</v>
      </c>
      <c r="C3" s="261" t="s">
        <v>78</v>
      </c>
      <c r="D3" s="261" t="s">
        <v>77</v>
      </c>
      <c r="E3" s="259" t="s">
        <v>76</v>
      </c>
      <c r="F3" s="260"/>
      <c r="G3" s="259" t="s">
        <v>75</v>
      </c>
      <c r="H3" s="260"/>
      <c r="I3" s="261" t="s">
        <v>74</v>
      </c>
    </row>
    <row r="4" spans="1:9" ht="28.5" customHeight="1" x14ac:dyDescent="0.15">
      <c r="A4" s="264"/>
      <c r="B4" s="262"/>
      <c r="C4" s="262"/>
      <c r="D4" s="262"/>
      <c r="E4" s="25" t="s">
        <v>73</v>
      </c>
      <c r="F4" s="25" t="s">
        <v>77</v>
      </c>
      <c r="G4" s="25" t="s">
        <v>73</v>
      </c>
      <c r="H4" s="25" t="s">
        <v>77</v>
      </c>
      <c r="I4" s="262"/>
    </row>
    <row r="5" spans="1:9" ht="28.5" customHeight="1" x14ac:dyDescent="0.15">
      <c r="A5" s="2"/>
      <c r="B5" s="24" t="s">
        <v>126</v>
      </c>
      <c r="C5" s="6"/>
      <c r="D5" s="6"/>
      <c r="E5" s="90"/>
      <c r="F5" s="6"/>
      <c r="G5" s="90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8"/>
  <sheetViews>
    <sheetView zoomScale="115" zoomScaleNormal="115" workbookViewId="0">
      <selection activeCell="D8" sqref="D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9" t="s">
        <v>171</v>
      </c>
      <c r="B1" s="219"/>
      <c r="C1" s="219"/>
      <c r="D1" s="219"/>
      <c r="E1" s="219"/>
      <c r="F1" s="219"/>
      <c r="G1" s="219"/>
      <c r="H1" s="219"/>
      <c r="I1" s="219"/>
    </row>
    <row r="2" spans="1:12" ht="26.25" thickBot="1" x14ac:dyDescent="0.2">
      <c r="A2" s="221" t="s">
        <v>123</v>
      </c>
      <c r="B2" s="220"/>
      <c r="C2" s="220"/>
      <c r="D2" s="27"/>
      <c r="E2" s="27"/>
      <c r="F2" s="27"/>
      <c r="G2" s="27"/>
      <c r="H2" s="27"/>
      <c r="I2" s="27"/>
    </row>
    <row r="3" spans="1:12" ht="24" customHeight="1" x14ac:dyDescent="0.15">
      <c r="A3" s="62" t="s">
        <v>95</v>
      </c>
      <c r="B3" s="63" t="s">
        <v>96</v>
      </c>
      <c r="C3" s="64" t="s">
        <v>97</v>
      </c>
      <c r="D3" s="64" t="s">
        <v>98</v>
      </c>
      <c r="E3" s="65" t="s">
        <v>99</v>
      </c>
      <c r="F3" s="64" t="s">
        <v>100</v>
      </c>
      <c r="G3" s="64" t="s">
        <v>101</v>
      </c>
      <c r="H3" s="64" t="s">
        <v>102</v>
      </c>
      <c r="I3" s="66" t="s">
        <v>103</v>
      </c>
    </row>
    <row r="4" spans="1:12" ht="24" customHeight="1" x14ac:dyDescent="0.15">
      <c r="A4" s="177" t="s">
        <v>169</v>
      </c>
      <c r="B4" s="178" t="s">
        <v>170</v>
      </c>
      <c r="C4" s="173" t="s">
        <v>172</v>
      </c>
      <c r="D4" s="171" t="s">
        <v>159</v>
      </c>
      <c r="E4" s="175">
        <v>1700</v>
      </c>
      <c r="F4" s="174" t="s">
        <v>160</v>
      </c>
      <c r="G4" s="172" t="s">
        <v>161</v>
      </c>
      <c r="H4" s="172" t="s">
        <v>162</v>
      </c>
      <c r="I4" s="96"/>
    </row>
    <row r="5" spans="1:12" s="151" customFormat="1" ht="24" customHeight="1" x14ac:dyDescent="0.15">
      <c r="A5" s="177" t="s">
        <v>169</v>
      </c>
      <c r="B5" s="178" t="s">
        <v>170</v>
      </c>
      <c r="C5" s="201" t="s">
        <v>173</v>
      </c>
      <c r="D5" s="171" t="s">
        <v>159</v>
      </c>
      <c r="E5" s="202">
        <v>2000</v>
      </c>
      <c r="F5" s="174" t="s">
        <v>164</v>
      </c>
      <c r="G5" s="172" t="s">
        <v>161</v>
      </c>
      <c r="H5" s="172" t="s">
        <v>162</v>
      </c>
      <c r="I5" s="136"/>
      <c r="J5" s="152"/>
      <c r="K5" s="153"/>
      <c r="L5" s="152"/>
    </row>
    <row r="6" spans="1:12" s="151" customFormat="1" ht="24" customHeight="1" x14ac:dyDescent="0.15">
      <c r="A6" s="177" t="s">
        <v>169</v>
      </c>
      <c r="B6" s="178" t="s">
        <v>170</v>
      </c>
      <c r="C6" s="201" t="s">
        <v>174</v>
      </c>
      <c r="D6" s="171" t="s">
        <v>159</v>
      </c>
      <c r="E6" s="203">
        <v>2700</v>
      </c>
      <c r="F6" s="172" t="s">
        <v>160</v>
      </c>
      <c r="G6" s="172" t="s">
        <v>161</v>
      </c>
      <c r="H6" s="172" t="s">
        <v>162</v>
      </c>
      <c r="I6" s="136"/>
      <c r="J6" s="152"/>
      <c r="K6" s="153"/>
      <c r="L6" s="152"/>
    </row>
    <row r="7" spans="1:12" s="151" customFormat="1" ht="24" customHeight="1" x14ac:dyDescent="0.15">
      <c r="A7" s="199"/>
      <c r="B7" s="200"/>
      <c r="C7" s="196" t="s">
        <v>165</v>
      </c>
      <c r="D7" s="171"/>
      <c r="E7" s="175"/>
      <c r="F7" s="172"/>
      <c r="G7" s="172"/>
      <c r="H7" s="172"/>
      <c r="I7" s="136"/>
      <c r="J7" s="152"/>
      <c r="K7" s="153"/>
      <c r="L7" s="152"/>
    </row>
    <row r="8" spans="1:12" s="185" customFormat="1" ht="24" customHeight="1" thickBot="1" x14ac:dyDescent="0.2">
      <c r="A8" s="186"/>
      <c r="B8" s="187"/>
      <c r="C8" s="188"/>
      <c r="D8" s="189"/>
      <c r="E8" s="190"/>
      <c r="F8" s="191"/>
      <c r="G8" s="192"/>
      <c r="H8" s="192"/>
      <c r="I8" s="193"/>
      <c r="J8" s="183"/>
      <c r="K8" s="184"/>
      <c r="L8" s="183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6"/>
  <sheetViews>
    <sheetView zoomScaleNormal="100" workbookViewId="0">
      <selection activeCell="A2" sqref="A2:C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9" t="s">
        <v>175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 ht="26.25" thickBot="1" x14ac:dyDescent="0.2">
      <c r="A2" s="220" t="s">
        <v>83</v>
      </c>
      <c r="B2" s="220"/>
      <c r="C2" s="220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2" t="s">
        <v>84</v>
      </c>
      <c r="B3" s="63" t="s">
        <v>85</v>
      </c>
      <c r="C3" s="64" t="s">
        <v>104</v>
      </c>
      <c r="D3" s="64" t="s">
        <v>105</v>
      </c>
      <c r="E3" s="64" t="s">
        <v>87</v>
      </c>
      <c r="F3" s="63" t="s">
        <v>106</v>
      </c>
      <c r="G3" s="63" t="s">
        <v>107</v>
      </c>
      <c r="H3" s="63" t="s">
        <v>108</v>
      </c>
      <c r="I3" s="63" t="s">
        <v>109</v>
      </c>
      <c r="J3" s="64" t="s">
        <v>92</v>
      </c>
      <c r="K3" s="64" t="s">
        <v>93</v>
      </c>
      <c r="L3" s="64" t="s">
        <v>94</v>
      </c>
      <c r="M3" s="66" t="s">
        <v>110</v>
      </c>
    </row>
    <row r="4" spans="1:13" s="97" customFormat="1" ht="27.75" customHeight="1" x14ac:dyDescent="0.15">
      <c r="A4" s="177" t="s">
        <v>169</v>
      </c>
      <c r="B4" s="178" t="s">
        <v>170</v>
      </c>
      <c r="C4" s="179" t="s">
        <v>165</v>
      </c>
      <c r="D4" s="173"/>
      <c r="E4" s="173"/>
      <c r="F4" s="180"/>
      <c r="G4" s="178"/>
      <c r="H4" s="178"/>
      <c r="I4" s="180"/>
      <c r="J4" s="173"/>
      <c r="K4" s="173"/>
      <c r="L4" s="173"/>
      <c r="M4" s="96"/>
    </row>
    <row r="5" spans="1:13" s="97" customFormat="1" ht="27.75" customHeight="1" x14ac:dyDescent="0.15">
      <c r="A5" s="177"/>
      <c r="B5" s="178"/>
      <c r="C5" s="198"/>
      <c r="D5" s="172"/>
      <c r="E5" s="173"/>
      <c r="F5" s="181"/>
      <c r="G5" s="182"/>
      <c r="H5" s="182"/>
      <c r="I5" s="181"/>
      <c r="J5" s="173"/>
      <c r="K5" s="173"/>
      <c r="L5" s="173"/>
      <c r="M5" s="136"/>
    </row>
    <row r="6" spans="1:13" ht="27.75" customHeight="1" thickBot="1" x14ac:dyDescent="0.2">
      <c r="A6" s="81"/>
      <c r="B6" s="82"/>
      <c r="C6" s="197"/>
      <c r="D6" s="83"/>
      <c r="E6" s="83"/>
      <c r="F6" s="124"/>
      <c r="G6" s="82"/>
      <c r="H6" s="82"/>
      <c r="I6" s="124"/>
      <c r="J6" s="83"/>
      <c r="K6" s="83"/>
      <c r="L6" s="83"/>
      <c r="M6" s="84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C33" sqref="C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2" t="s">
        <v>58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26.25" thickBot="1" x14ac:dyDescent="0.2">
      <c r="A2" s="223" t="s">
        <v>57</v>
      </c>
      <c r="B2" s="223"/>
      <c r="C2" s="29"/>
      <c r="D2" s="29"/>
      <c r="E2" s="29"/>
      <c r="F2" s="48"/>
      <c r="G2" s="48"/>
      <c r="H2" s="48"/>
      <c r="I2" s="48"/>
      <c r="J2" s="224" t="s">
        <v>56</v>
      </c>
      <c r="K2" s="224"/>
    </row>
    <row r="3" spans="1:11" ht="22.5" customHeight="1" x14ac:dyDescent="0.15">
      <c r="A3" s="49" t="s">
        <v>55</v>
      </c>
      <c r="B3" s="43" t="s">
        <v>54</v>
      </c>
      <c r="C3" s="43" t="s">
        <v>53</v>
      </c>
      <c r="D3" s="43" t="s">
        <v>52</v>
      </c>
      <c r="E3" s="43" t="s">
        <v>51</v>
      </c>
      <c r="F3" s="43" t="s">
        <v>50</v>
      </c>
      <c r="G3" s="43" t="s">
        <v>49</v>
      </c>
      <c r="H3" s="43" t="s">
        <v>48</v>
      </c>
      <c r="I3" s="43" t="s">
        <v>47</v>
      </c>
      <c r="J3" s="43" t="s">
        <v>46</v>
      </c>
      <c r="K3" s="47" t="s">
        <v>45</v>
      </c>
    </row>
    <row r="4" spans="1:11" ht="42" customHeight="1" thickBot="1" x14ac:dyDescent="0.2">
      <c r="A4" s="50"/>
      <c r="B4" s="51" t="s">
        <v>124</v>
      </c>
      <c r="C4" s="52"/>
      <c r="D4" s="67"/>
      <c r="E4" s="68"/>
      <c r="F4" s="69"/>
      <c r="G4" s="70"/>
      <c r="H4" s="71"/>
      <c r="I4" s="71"/>
      <c r="J4" s="71"/>
      <c r="K4" s="7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D33" sqref="D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2" t="s">
        <v>72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26.25" thickBot="1" x14ac:dyDescent="0.2">
      <c r="A2" s="223" t="s">
        <v>71</v>
      </c>
      <c r="B2" s="223"/>
      <c r="C2" s="29"/>
      <c r="D2" s="29"/>
      <c r="E2" s="29"/>
      <c r="F2" s="48"/>
      <c r="G2" s="48"/>
      <c r="H2" s="48"/>
      <c r="I2" s="48"/>
      <c r="J2" s="224" t="s">
        <v>70</v>
      </c>
      <c r="K2" s="224"/>
    </row>
    <row r="3" spans="1:11" ht="22.5" customHeight="1" x14ac:dyDescent="0.15">
      <c r="A3" s="49" t="s">
        <v>69</v>
      </c>
      <c r="B3" s="43" t="s">
        <v>68</v>
      </c>
      <c r="C3" s="43" t="s">
        <v>67</v>
      </c>
      <c r="D3" s="43" t="s">
        <v>66</v>
      </c>
      <c r="E3" s="43" t="s">
        <v>65</v>
      </c>
      <c r="F3" s="43" t="s">
        <v>64</v>
      </c>
      <c r="G3" s="43" t="s">
        <v>63</v>
      </c>
      <c r="H3" s="43" t="s">
        <v>62</v>
      </c>
      <c r="I3" s="43" t="s">
        <v>61</v>
      </c>
      <c r="J3" s="43" t="s">
        <v>60</v>
      </c>
      <c r="K3" s="47" t="s">
        <v>59</v>
      </c>
    </row>
    <row r="4" spans="1:11" ht="47.25" customHeight="1" thickBot="1" x14ac:dyDescent="0.2">
      <c r="A4" s="50"/>
      <c r="B4" s="51" t="s">
        <v>122</v>
      </c>
      <c r="C4" s="52"/>
      <c r="D4" s="53"/>
      <c r="E4" s="54"/>
      <c r="F4" s="54"/>
      <c r="G4" s="55"/>
      <c r="H4" s="55"/>
      <c r="I4" s="52"/>
      <c r="J4" s="56"/>
      <c r="K4" s="5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8" sqref="E18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22" t="s">
        <v>176</v>
      </c>
      <c r="C1" s="222"/>
      <c r="D1" s="222"/>
      <c r="E1" s="222"/>
      <c r="F1" s="222"/>
      <c r="G1" s="222"/>
      <c r="H1" s="222"/>
      <c r="I1" s="222"/>
      <c r="J1" s="222"/>
    </row>
    <row r="2" spans="1:10" ht="25.5" customHeight="1" thickBot="1" x14ac:dyDescent="0.2">
      <c r="A2" s="225" t="s">
        <v>20</v>
      </c>
      <c r="B2" s="225"/>
      <c r="C2" s="31"/>
      <c r="D2" s="32"/>
      <c r="E2" s="33"/>
      <c r="F2" s="33"/>
      <c r="G2" s="34"/>
      <c r="H2" s="34"/>
      <c r="I2" s="224" t="s">
        <v>0</v>
      </c>
      <c r="J2" s="224"/>
    </row>
    <row r="3" spans="1:10" ht="30" customHeight="1" x14ac:dyDescent="0.15">
      <c r="A3" s="37" t="s">
        <v>111</v>
      </c>
      <c r="B3" s="42" t="s">
        <v>2</v>
      </c>
      <c r="C3" s="43" t="s">
        <v>9</v>
      </c>
      <c r="D3" s="44" t="s">
        <v>3</v>
      </c>
      <c r="E3" s="45" t="s">
        <v>4</v>
      </c>
      <c r="F3" s="45" t="s">
        <v>5</v>
      </c>
      <c r="G3" s="45" t="s">
        <v>6</v>
      </c>
      <c r="H3" s="46" t="s">
        <v>10</v>
      </c>
      <c r="I3" s="45" t="s">
        <v>8</v>
      </c>
      <c r="J3" s="47" t="s">
        <v>7</v>
      </c>
    </row>
    <row r="4" spans="1:10" s="93" customFormat="1" ht="30" customHeight="1" x14ac:dyDescent="0.15">
      <c r="A4" s="87">
        <v>1</v>
      </c>
      <c r="B4" s="159" t="s">
        <v>135</v>
      </c>
      <c r="C4" s="157" t="s">
        <v>136</v>
      </c>
      <c r="D4" s="148">
        <v>6600000</v>
      </c>
      <c r="E4" s="147">
        <v>44917</v>
      </c>
      <c r="F4" s="147">
        <v>44927</v>
      </c>
      <c r="G4" s="147">
        <v>45291</v>
      </c>
      <c r="H4" s="147">
        <v>45291</v>
      </c>
      <c r="I4" s="147">
        <v>45293</v>
      </c>
      <c r="J4" s="94"/>
    </row>
    <row r="5" spans="1:10" s="93" customFormat="1" ht="30" customHeight="1" x14ac:dyDescent="0.15">
      <c r="A5" s="87">
        <v>2</v>
      </c>
      <c r="B5" s="159" t="s">
        <v>137</v>
      </c>
      <c r="C5" s="157" t="s">
        <v>138</v>
      </c>
      <c r="D5" s="148">
        <v>3310200</v>
      </c>
      <c r="E5" s="147">
        <v>44917</v>
      </c>
      <c r="F5" s="147">
        <v>44927</v>
      </c>
      <c r="G5" s="147">
        <v>45291</v>
      </c>
      <c r="H5" s="147">
        <v>45291</v>
      </c>
      <c r="I5" s="147">
        <v>45293</v>
      </c>
      <c r="J5" s="94"/>
    </row>
    <row r="6" spans="1:10" s="93" customFormat="1" ht="30" customHeight="1" x14ac:dyDescent="0.15">
      <c r="A6" s="87">
        <v>3</v>
      </c>
      <c r="B6" s="159" t="s">
        <v>139</v>
      </c>
      <c r="C6" s="157" t="s">
        <v>138</v>
      </c>
      <c r="D6" s="148">
        <v>7101600</v>
      </c>
      <c r="E6" s="147">
        <v>44917</v>
      </c>
      <c r="F6" s="147">
        <v>44927</v>
      </c>
      <c r="G6" s="147">
        <v>45291</v>
      </c>
      <c r="H6" s="147">
        <v>45291</v>
      </c>
      <c r="I6" s="147">
        <v>45293</v>
      </c>
      <c r="J6" s="94"/>
    </row>
    <row r="7" spans="1:10" s="93" customFormat="1" ht="30" customHeight="1" x14ac:dyDescent="0.15">
      <c r="A7" s="87">
        <v>4</v>
      </c>
      <c r="B7" s="159" t="s">
        <v>140</v>
      </c>
      <c r="C7" s="156" t="s">
        <v>134</v>
      </c>
      <c r="D7" s="146">
        <v>3240000</v>
      </c>
      <c r="E7" s="147">
        <v>44921</v>
      </c>
      <c r="F7" s="147">
        <v>44927</v>
      </c>
      <c r="G7" s="147">
        <v>45291</v>
      </c>
      <c r="H7" s="147">
        <v>45291</v>
      </c>
      <c r="I7" s="147">
        <v>45293</v>
      </c>
      <c r="J7" s="94"/>
    </row>
    <row r="8" spans="1:10" s="93" customFormat="1" ht="30" customHeight="1" x14ac:dyDescent="0.15">
      <c r="A8" s="87">
        <v>5</v>
      </c>
      <c r="B8" s="159" t="s">
        <v>141</v>
      </c>
      <c r="C8" s="156" t="s">
        <v>134</v>
      </c>
      <c r="D8" s="146">
        <v>1200000</v>
      </c>
      <c r="E8" s="147">
        <v>44921</v>
      </c>
      <c r="F8" s="147">
        <v>44927</v>
      </c>
      <c r="G8" s="147">
        <v>45291</v>
      </c>
      <c r="H8" s="147">
        <v>45291</v>
      </c>
      <c r="I8" s="147">
        <v>45293</v>
      </c>
      <c r="J8" s="94"/>
    </row>
    <row r="9" spans="1:10" s="93" customFormat="1" ht="30" customHeight="1" x14ac:dyDescent="0.15">
      <c r="A9" s="87">
        <v>6</v>
      </c>
      <c r="B9" s="159" t="s">
        <v>142</v>
      </c>
      <c r="C9" s="157" t="s">
        <v>143</v>
      </c>
      <c r="D9" s="148">
        <v>2772000</v>
      </c>
      <c r="E9" s="147">
        <v>44923</v>
      </c>
      <c r="F9" s="147">
        <v>44927</v>
      </c>
      <c r="G9" s="147">
        <v>45291</v>
      </c>
      <c r="H9" s="147">
        <v>45291</v>
      </c>
      <c r="I9" s="147">
        <v>45293</v>
      </c>
      <c r="J9" s="94"/>
    </row>
    <row r="10" spans="1:10" s="93" customFormat="1" ht="30" customHeight="1" x14ac:dyDescent="0.15">
      <c r="A10" s="87">
        <v>7</v>
      </c>
      <c r="B10" s="159" t="s">
        <v>144</v>
      </c>
      <c r="C10" s="156" t="s">
        <v>145</v>
      </c>
      <c r="D10" s="146">
        <v>2772000</v>
      </c>
      <c r="E10" s="147">
        <v>44923</v>
      </c>
      <c r="F10" s="147">
        <v>44927</v>
      </c>
      <c r="G10" s="147">
        <v>45291</v>
      </c>
      <c r="H10" s="147">
        <v>45291</v>
      </c>
      <c r="I10" s="147">
        <v>45293</v>
      </c>
      <c r="J10" s="94"/>
    </row>
    <row r="11" spans="1:10" s="93" customFormat="1" ht="30" customHeight="1" x14ac:dyDescent="0.15">
      <c r="A11" s="87">
        <v>8</v>
      </c>
      <c r="B11" s="159" t="s">
        <v>146</v>
      </c>
      <c r="C11" s="157" t="s">
        <v>147</v>
      </c>
      <c r="D11" s="148">
        <v>11926560</v>
      </c>
      <c r="E11" s="147">
        <v>44917</v>
      </c>
      <c r="F11" s="147">
        <v>44927</v>
      </c>
      <c r="G11" s="147">
        <v>45291</v>
      </c>
      <c r="H11" s="147">
        <v>45291</v>
      </c>
      <c r="I11" s="147">
        <v>45293</v>
      </c>
      <c r="J11" s="94"/>
    </row>
    <row r="12" spans="1:10" s="93" customFormat="1" ht="30" customHeight="1" x14ac:dyDescent="0.15">
      <c r="A12" s="87">
        <v>9</v>
      </c>
      <c r="B12" s="159" t="s">
        <v>166</v>
      </c>
      <c r="C12" s="157" t="s">
        <v>167</v>
      </c>
      <c r="D12" s="148">
        <v>3720000</v>
      </c>
      <c r="E12" s="147">
        <v>44921</v>
      </c>
      <c r="F12" s="147">
        <v>44927</v>
      </c>
      <c r="G12" s="147">
        <v>45291</v>
      </c>
      <c r="H12" s="147">
        <v>45277</v>
      </c>
      <c r="I12" s="147">
        <v>45278</v>
      </c>
      <c r="J12" s="94"/>
    </row>
    <row r="13" spans="1:10" s="93" customFormat="1" ht="30" customHeight="1" x14ac:dyDescent="0.15">
      <c r="A13" s="87">
        <v>10</v>
      </c>
      <c r="B13" s="160" t="s">
        <v>148</v>
      </c>
      <c r="C13" s="156" t="s">
        <v>149</v>
      </c>
      <c r="D13" s="146">
        <v>2640000</v>
      </c>
      <c r="E13" s="147">
        <v>44921</v>
      </c>
      <c r="F13" s="147">
        <v>44927</v>
      </c>
      <c r="G13" s="147">
        <v>45291</v>
      </c>
      <c r="H13" s="147">
        <v>45291</v>
      </c>
      <c r="I13" s="147">
        <v>45293</v>
      </c>
      <c r="J13" s="94"/>
    </row>
    <row r="14" spans="1:10" s="93" customFormat="1" ht="30" customHeight="1" x14ac:dyDescent="0.15">
      <c r="A14" s="87">
        <v>11</v>
      </c>
      <c r="B14" s="160" t="s">
        <v>150</v>
      </c>
      <c r="C14" s="156" t="s">
        <v>151</v>
      </c>
      <c r="D14" s="146">
        <v>914222400</v>
      </c>
      <c r="E14" s="147">
        <v>44916</v>
      </c>
      <c r="F14" s="147">
        <v>44927</v>
      </c>
      <c r="G14" s="147">
        <v>45291</v>
      </c>
      <c r="H14" s="147">
        <v>45291</v>
      </c>
      <c r="I14" s="147">
        <v>45293</v>
      </c>
      <c r="J14" s="94"/>
    </row>
    <row r="15" spans="1:10" s="12" customFormat="1" ht="30" customHeight="1" x14ac:dyDescent="0.15">
      <c r="A15" s="87">
        <v>12</v>
      </c>
      <c r="B15" s="160" t="s">
        <v>152</v>
      </c>
      <c r="C15" s="156" t="s">
        <v>153</v>
      </c>
      <c r="D15" s="146">
        <v>55200000</v>
      </c>
      <c r="E15" s="147">
        <v>44923</v>
      </c>
      <c r="F15" s="147">
        <v>44928</v>
      </c>
      <c r="G15" s="147">
        <v>45289</v>
      </c>
      <c r="H15" s="147">
        <v>45291</v>
      </c>
      <c r="I15" s="147">
        <v>45293</v>
      </c>
      <c r="J15" s="94"/>
    </row>
    <row r="16" spans="1:10" s="12" customFormat="1" ht="30" customHeight="1" thickBot="1" x14ac:dyDescent="0.2">
      <c r="A16" s="204">
        <v>13</v>
      </c>
      <c r="B16" s="166" t="s">
        <v>154</v>
      </c>
      <c r="C16" s="167" t="s">
        <v>125</v>
      </c>
      <c r="D16" s="149">
        <v>24200000</v>
      </c>
      <c r="E16" s="150">
        <v>44956</v>
      </c>
      <c r="F16" s="150">
        <v>44958</v>
      </c>
      <c r="G16" s="150">
        <v>45289</v>
      </c>
      <c r="H16" s="91">
        <v>45291</v>
      </c>
      <c r="I16" s="91">
        <v>45293</v>
      </c>
      <c r="J16" s="95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zoomScale="115" zoomScaleNormal="115" workbookViewId="0">
      <selection activeCell="D21" sqref="D21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26" t="s">
        <v>177</v>
      </c>
      <c r="C1" s="226"/>
      <c r="D1" s="226"/>
      <c r="E1" s="226"/>
      <c r="F1" s="226"/>
      <c r="G1" s="226"/>
      <c r="H1" s="226"/>
      <c r="I1" s="226"/>
      <c r="J1" s="226"/>
    </row>
    <row r="2" spans="1:12" ht="26.25" thickBot="1" x14ac:dyDescent="0.2">
      <c r="B2" s="227" t="s">
        <v>21</v>
      </c>
      <c r="C2" s="227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205" t="s">
        <v>111</v>
      </c>
      <c r="B3" s="207" t="s">
        <v>1</v>
      </c>
      <c r="C3" s="38" t="s">
        <v>2</v>
      </c>
      <c r="D3" s="39" t="s">
        <v>11</v>
      </c>
      <c r="E3" s="40" t="s">
        <v>12</v>
      </c>
      <c r="F3" s="40" t="s">
        <v>17</v>
      </c>
      <c r="G3" s="40" t="s">
        <v>13</v>
      </c>
      <c r="H3" s="40" t="s">
        <v>14</v>
      </c>
      <c r="I3" s="40" t="s">
        <v>15</v>
      </c>
      <c r="J3" s="41" t="s">
        <v>18</v>
      </c>
    </row>
    <row r="4" spans="1:12" s="101" customFormat="1" ht="24.75" customHeight="1" x14ac:dyDescent="0.15">
      <c r="A4" s="206">
        <v>1</v>
      </c>
      <c r="B4" s="208" t="s">
        <v>21</v>
      </c>
      <c r="C4" s="159" t="s">
        <v>135</v>
      </c>
      <c r="D4" s="157" t="s">
        <v>136</v>
      </c>
      <c r="E4" s="158">
        <v>6600000</v>
      </c>
      <c r="F4" s="161"/>
      <c r="G4" s="161">
        <v>550000</v>
      </c>
      <c r="H4" s="100"/>
      <c r="I4" s="100">
        <f>G4</f>
        <v>550000</v>
      </c>
      <c r="J4" s="162" t="s">
        <v>178</v>
      </c>
    </row>
    <row r="5" spans="1:12" s="101" customFormat="1" ht="24.75" customHeight="1" x14ac:dyDescent="0.15">
      <c r="A5" s="206">
        <v>2</v>
      </c>
      <c r="B5" s="208" t="s">
        <v>21</v>
      </c>
      <c r="C5" s="159" t="s">
        <v>137</v>
      </c>
      <c r="D5" s="157" t="s">
        <v>138</v>
      </c>
      <c r="E5" s="158">
        <v>3310200</v>
      </c>
      <c r="F5" s="161"/>
      <c r="G5" s="161">
        <v>305750</v>
      </c>
      <c r="H5" s="100"/>
      <c r="I5" s="100">
        <f>G5</f>
        <v>305750</v>
      </c>
      <c r="J5" s="162" t="s">
        <v>178</v>
      </c>
    </row>
    <row r="6" spans="1:12" s="101" customFormat="1" ht="24.75" customHeight="1" x14ac:dyDescent="0.15">
      <c r="A6" s="206">
        <v>3</v>
      </c>
      <c r="B6" s="208" t="s">
        <v>21</v>
      </c>
      <c r="C6" s="159" t="s">
        <v>139</v>
      </c>
      <c r="D6" s="157" t="s">
        <v>138</v>
      </c>
      <c r="E6" s="158">
        <v>7101600</v>
      </c>
      <c r="F6" s="161"/>
      <c r="G6" s="161">
        <v>591800</v>
      </c>
      <c r="H6" s="100"/>
      <c r="I6" s="100">
        <f>G6</f>
        <v>591800</v>
      </c>
      <c r="J6" s="162" t="s">
        <v>178</v>
      </c>
    </row>
    <row r="7" spans="1:12" s="101" customFormat="1" ht="24.75" customHeight="1" x14ac:dyDescent="0.15">
      <c r="A7" s="206">
        <v>4</v>
      </c>
      <c r="B7" s="208" t="s">
        <v>21</v>
      </c>
      <c r="C7" s="159" t="s">
        <v>140</v>
      </c>
      <c r="D7" s="156" t="s">
        <v>134</v>
      </c>
      <c r="E7" s="155">
        <v>3240000</v>
      </c>
      <c r="F7" s="161"/>
      <c r="G7" s="161">
        <v>270000</v>
      </c>
      <c r="H7" s="100"/>
      <c r="I7" s="100">
        <f t="shared" ref="I7:I13" si="0">G7</f>
        <v>270000</v>
      </c>
      <c r="J7" s="162" t="s">
        <v>178</v>
      </c>
    </row>
    <row r="8" spans="1:12" s="101" customFormat="1" ht="24.75" customHeight="1" x14ac:dyDescent="0.15">
      <c r="A8" s="206">
        <v>5</v>
      </c>
      <c r="B8" s="208" t="s">
        <v>21</v>
      </c>
      <c r="C8" s="159" t="s">
        <v>141</v>
      </c>
      <c r="D8" s="156" t="s">
        <v>134</v>
      </c>
      <c r="E8" s="155">
        <v>1200000</v>
      </c>
      <c r="F8" s="161"/>
      <c r="G8" s="161">
        <v>100000</v>
      </c>
      <c r="H8" s="100"/>
      <c r="I8" s="100">
        <f t="shared" si="0"/>
        <v>100000</v>
      </c>
      <c r="J8" s="162" t="s">
        <v>178</v>
      </c>
    </row>
    <row r="9" spans="1:12" s="101" customFormat="1" ht="24.75" customHeight="1" x14ac:dyDescent="0.15">
      <c r="A9" s="206">
        <v>6</v>
      </c>
      <c r="B9" s="208" t="s">
        <v>21</v>
      </c>
      <c r="C9" s="159" t="s">
        <v>142</v>
      </c>
      <c r="D9" s="157" t="s">
        <v>143</v>
      </c>
      <c r="E9" s="158">
        <v>2772000</v>
      </c>
      <c r="F9" s="161"/>
      <c r="G9" s="161">
        <v>231000</v>
      </c>
      <c r="H9" s="100"/>
      <c r="I9" s="100">
        <f t="shared" si="0"/>
        <v>231000</v>
      </c>
      <c r="J9" s="162" t="s">
        <v>178</v>
      </c>
    </row>
    <row r="10" spans="1:12" s="101" customFormat="1" ht="24.75" customHeight="1" x14ac:dyDescent="0.15">
      <c r="A10" s="206">
        <v>7</v>
      </c>
      <c r="B10" s="208" t="s">
        <v>21</v>
      </c>
      <c r="C10" s="159" t="s">
        <v>144</v>
      </c>
      <c r="D10" s="156" t="s">
        <v>145</v>
      </c>
      <c r="E10" s="155">
        <v>2772000</v>
      </c>
      <c r="F10" s="161"/>
      <c r="G10" s="161">
        <v>231000</v>
      </c>
      <c r="H10" s="100"/>
      <c r="I10" s="100">
        <f t="shared" si="0"/>
        <v>231000</v>
      </c>
      <c r="J10" s="162" t="s">
        <v>178</v>
      </c>
      <c r="L10" s="102"/>
    </row>
    <row r="11" spans="1:12" s="101" customFormat="1" ht="24.75" customHeight="1" x14ac:dyDescent="0.15">
      <c r="A11" s="206">
        <v>8</v>
      </c>
      <c r="B11" s="208" t="s">
        <v>21</v>
      </c>
      <c r="C11" s="159" t="s">
        <v>146</v>
      </c>
      <c r="D11" s="157" t="s">
        <v>147</v>
      </c>
      <c r="E11" s="158">
        <v>11926560</v>
      </c>
      <c r="F11" s="161"/>
      <c r="G11" s="161">
        <v>993880</v>
      </c>
      <c r="H11" s="100"/>
      <c r="I11" s="100">
        <f t="shared" si="0"/>
        <v>993880</v>
      </c>
      <c r="J11" s="162" t="s">
        <v>178</v>
      </c>
    </row>
    <row r="12" spans="1:12" s="101" customFormat="1" ht="24.75" customHeight="1" x14ac:dyDescent="0.15">
      <c r="A12" s="206">
        <v>9</v>
      </c>
      <c r="B12" s="208" t="s">
        <v>21</v>
      </c>
      <c r="C12" s="159" t="s">
        <v>166</v>
      </c>
      <c r="D12" s="157" t="s">
        <v>167</v>
      </c>
      <c r="E12" s="148">
        <v>3720000</v>
      </c>
      <c r="F12" s="161"/>
      <c r="G12" s="161">
        <v>620000</v>
      </c>
      <c r="H12" s="100"/>
      <c r="I12" s="100">
        <f t="shared" si="0"/>
        <v>620000</v>
      </c>
      <c r="J12" s="162" t="s">
        <v>179</v>
      </c>
    </row>
    <row r="13" spans="1:12" s="101" customFormat="1" ht="24.75" customHeight="1" x14ac:dyDescent="0.15">
      <c r="A13" s="206">
        <v>10</v>
      </c>
      <c r="B13" s="208" t="s">
        <v>21</v>
      </c>
      <c r="C13" s="160" t="s">
        <v>148</v>
      </c>
      <c r="D13" s="156" t="s">
        <v>149</v>
      </c>
      <c r="E13" s="155">
        <v>2640000</v>
      </c>
      <c r="F13" s="161"/>
      <c r="G13" s="161">
        <v>220000</v>
      </c>
      <c r="H13" s="100"/>
      <c r="I13" s="100">
        <f t="shared" si="0"/>
        <v>220000</v>
      </c>
      <c r="J13" s="162" t="s">
        <v>178</v>
      </c>
    </row>
    <row r="14" spans="1:12" s="101" customFormat="1" ht="24.75" customHeight="1" x14ac:dyDescent="0.15">
      <c r="A14" s="206">
        <v>11</v>
      </c>
      <c r="B14" s="208" t="s">
        <v>155</v>
      </c>
      <c r="C14" s="160" t="s">
        <v>150</v>
      </c>
      <c r="D14" s="156" t="s">
        <v>151</v>
      </c>
      <c r="E14" s="155">
        <v>926549200</v>
      </c>
      <c r="F14" s="161"/>
      <c r="G14" s="161">
        <v>136183980</v>
      </c>
      <c r="H14" s="100"/>
      <c r="I14" s="100">
        <f>G14</f>
        <v>136183980</v>
      </c>
      <c r="J14" s="162" t="s">
        <v>178</v>
      </c>
    </row>
    <row r="15" spans="1:12" s="101" customFormat="1" ht="24.75" customHeight="1" x14ac:dyDescent="0.15">
      <c r="A15" s="206">
        <v>12</v>
      </c>
      <c r="B15" s="208" t="s">
        <v>156</v>
      </c>
      <c r="C15" s="160" t="s">
        <v>157</v>
      </c>
      <c r="D15" s="156" t="s">
        <v>153</v>
      </c>
      <c r="E15" s="155">
        <v>55200000</v>
      </c>
      <c r="F15" s="161"/>
      <c r="G15" s="161">
        <v>2880000</v>
      </c>
      <c r="H15" s="100"/>
      <c r="I15" s="100">
        <f>G15</f>
        <v>2880000</v>
      </c>
      <c r="J15" s="162" t="s">
        <v>178</v>
      </c>
    </row>
    <row r="16" spans="1:12" s="101" customFormat="1" ht="24.75" customHeight="1" thickBot="1" x14ac:dyDescent="0.2">
      <c r="A16" s="206">
        <v>13</v>
      </c>
      <c r="B16" s="209" t="s">
        <v>156</v>
      </c>
      <c r="C16" s="166" t="s">
        <v>154</v>
      </c>
      <c r="D16" s="167" t="s">
        <v>125</v>
      </c>
      <c r="E16" s="168">
        <v>24200000</v>
      </c>
      <c r="F16" s="169"/>
      <c r="G16" s="169">
        <v>1760000</v>
      </c>
      <c r="H16" s="103"/>
      <c r="I16" s="103">
        <f>G16</f>
        <v>1760000</v>
      </c>
      <c r="J16" s="135" t="s">
        <v>178</v>
      </c>
    </row>
    <row r="17" spans="2:4" x14ac:dyDescent="0.15">
      <c r="B17" s="98"/>
      <c r="C17" s="99"/>
      <c r="D17" s="98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5"/>
  <sheetViews>
    <sheetView topLeftCell="A58" zoomScaleNormal="100" workbookViewId="0">
      <selection activeCell="G22" sqref="G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22" t="s">
        <v>180</v>
      </c>
      <c r="B1" s="222"/>
      <c r="C1" s="222"/>
      <c r="D1" s="222"/>
      <c r="E1" s="222"/>
    </row>
    <row r="2" spans="1:5" ht="26.25" thickBot="1" x14ac:dyDescent="0.2">
      <c r="A2" s="105" t="s">
        <v>33</v>
      </c>
      <c r="B2" s="105"/>
      <c r="C2" s="104"/>
      <c r="D2" s="104"/>
      <c r="E2" s="106" t="s">
        <v>32</v>
      </c>
    </row>
    <row r="3" spans="1:5" ht="21" customHeight="1" x14ac:dyDescent="0.15">
      <c r="A3" s="234" t="s">
        <v>31</v>
      </c>
      <c r="B3" s="211" t="s">
        <v>30</v>
      </c>
      <c r="C3" s="237" t="s">
        <v>181</v>
      </c>
      <c r="D3" s="238"/>
      <c r="E3" s="239"/>
    </row>
    <row r="4" spans="1:5" ht="21" customHeight="1" x14ac:dyDescent="0.15">
      <c r="A4" s="235"/>
      <c r="B4" s="28" t="s">
        <v>29</v>
      </c>
      <c r="C4" s="118">
        <v>1575000</v>
      </c>
      <c r="D4" s="28" t="s">
        <v>112</v>
      </c>
      <c r="E4" s="212">
        <v>1450000</v>
      </c>
    </row>
    <row r="5" spans="1:5" ht="21" customHeight="1" x14ac:dyDescent="0.15">
      <c r="A5" s="235"/>
      <c r="B5" s="28" t="s">
        <v>28</v>
      </c>
      <c r="C5" s="92">
        <f>E4/C4</f>
        <v>0.92063492063492058</v>
      </c>
      <c r="D5" s="28" t="s">
        <v>27</v>
      </c>
      <c r="E5" s="213">
        <f>E4</f>
        <v>1450000</v>
      </c>
    </row>
    <row r="6" spans="1:5" ht="21" customHeight="1" x14ac:dyDescent="0.15">
      <c r="A6" s="235"/>
      <c r="B6" s="28" t="s">
        <v>26</v>
      </c>
      <c r="C6" s="154" t="s">
        <v>182</v>
      </c>
      <c r="D6" s="28" t="s">
        <v>113</v>
      </c>
      <c r="E6" s="214" t="s">
        <v>183</v>
      </c>
    </row>
    <row r="7" spans="1:5" ht="21" customHeight="1" x14ac:dyDescent="0.15">
      <c r="A7" s="235"/>
      <c r="B7" s="28" t="s">
        <v>25</v>
      </c>
      <c r="C7" s="19" t="s">
        <v>128</v>
      </c>
      <c r="D7" s="28" t="s">
        <v>114</v>
      </c>
      <c r="E7" s="214" t="s">
        <v>184</v>
      </c>
    </row>
    <row r="8" spans="1:5" ht="21" customHeight="1" x14ac:dyDescent="0.15">
      <c r="A8" s="235"/>
      <c r="B8" s="28" t="s">
        <v>24</v>
      </c>
      <c r="C8" s="19" t="s">
        <v>129</v>
      </c>
      <c r="D8" s="28" t="s">
        <v>23</v>
      </c>
      <c r="E8" s="215" t="s">
        <v>185</v>
      </c>
    </row>
    <row r="9" spans="1:5" ht="21" customHeight="1" thickBot="1" x14ac:dyDescent="0.2">
      <c r="A9" s="236"/>
      <c r="B9" s="216" t="s">
        <v>22</v>
      </c>
      <c r="C9" s="217" t="s">
        <v>130</v>
      </c>
      <c r="D9" s="216" t="s">
        <v>121</v>
      </c>
      <c r="E9" s="218" t="s">
        <v>186</v>
      </c>
    </row>
    <row r="10" spans="1:5" ht="14.25" thickBot="1" x14ac:dyDescent="0.2"/>
    <row r="11" spans="1:5" ht="21" customHeight="1" x14ac:dyDescent="0.15">
      <c r="A11" s="228" t="s">
        <v>31</v>
      </c>
      <c r="B11" s="121" t="s">
        <v>30</v>
      </c>
      <c r="C11" s="231" t="s">
        <v>187</v>
      </c>
      <c r="D11" s="232"/>
      <c r="E11" s="233"/>
    </row>
    <row r="12" spans="1:5" ht="21" customHeight="1" x14ac:dyDescent="0.15">
      <c r="A12" s="229"/>
      <c r="B12" s="122" t="s">
        <v>29</v>
      </c>
      <c r="C12" s="118">
        <v>6830000</v>
      </c>
      <c r="D12" s="28" t="s">
        <v>112</v>
      </c>
      <c r="E12" s="194">
        <v>6550000</v>
      </c>
    </row>
    <row r="13" spans="1:5" ht="21" customHeight="1" x14ac:dyDescent="0.15">
      <c r="A13" s="229"/>
      <c r="B13" s="122" t="s">
        <v>28</v>
      </c>
      <c r="C13" s="92">
        <f>E12/C12</f>
        <v>0.95900439238653001</v>
      </c>
      <c r="D13" s="28" t="s">
        <v>27</v>
      </c>
      <c r="E13" s="114">
        <f>E12</f>
        <v>6550000</v>
      </c>
    </row>
    <row r="14" spans="1:5" ht="21" customHeight="1" x14ac:dyDescent="0.15">
      <c r="A14" s="229"/>
      <c r="B14" s="122" t="s">
        <v>26</v>
      </c>
      <c r="C14" s="154" t="s">
        <v>182</v>
      </c>
      <c r="D14" s="28" t="s">
        <v>113</v>
      </c>
      <c r="E14" s="163" t="s">
        <v>188</v>
      </c>
    </row>
    <row r="15" spans="1:5" ht="21" customHeight="1" x14ac:dyDescent="0.15">
      <c r="A15" s="229"/>
      <c r="B15" s="122" t="s">
        <v>25</v>
      </c>
      <c r="C15" s="19" t="s">
        <v>133</v>
      </c>
      <c r="D15" s="28" t="s">
        <v>114</v>
      </c>
      <c r="E15" s="163" t="s">
        <v>189</v>
      </c>
    </row>
    <row r="16" spans="1:5" ht="21" customHeight="1" x14ac:dyDescent="0.15">
      <c r="A16" s="229"/>
      <c r="B16" s="122" t="s">
        <v>24</v>
      </c>
      <c r="C16" s="19" t="s">
        <v>129</v>
      </c>
      <c r="D16" s="28" t="s">
        <v>23</v>
      </c>
      <c r="E16" s="164" t="s">
        <v>190</v>
      </c>
    </row>
    <row r="17" spans="1:5" ht="21" customHeight="1" thickBot="1" x14ac:dyDescent="0.2">
      <c r="A17" s="230"/>
      <c r="B17" s="123" t="s">
        <v>22</v>
      </c>
      <c r="C17" s="117" t="s">
        <v>130</v>
      </c>
      <c r="D17" s="116" t="s">
        <v>121</v>
      </c>
      <c r="E17" s="119" t="s">
        <v>191</v>
      </c>
    </row>
    <row r="18" spans="1:5" ht="14.25" thickBot="1" x14ac:dyDescent="0.2"/>
    <row r="19" spans="1:5" ht="21" customHeight="1" x14ac:dyDescent="0.15">
      <c r="A19" s="228" t="s">
        <v>31</v>
      </c>
      <c r="B19" s="121" t="s">
        <v>30</v>
      </c>
      <c r="C19" s="231" t="s">
        <v>192</v>
      </c>
      <c r="D19" s="232"/>
      <c r="E19" s="233"/>
    </row>
    <row r="20" spans="1:5" ht="21" customHeight="1" x14ac:dyDescent="0.15">
      <c r="A20" s="229"/>
      <c r="B20" s="122" t="s">
        <v>29</v>
      </c>
      <c r="C20" s="118">
        <v>4000000</v>
      </c>
      <c r="D20" s="28" t="s">
        <v>112</v>
      </c>
      <c r="E20" s="120">
        <v>3880000</v>
      </c>
    </row>
    <row r="21" spans="1:5" ht="21" customHeight="1" x14ac:dyDescent="0.15">
      <c r="A21" s="229"/>
      <c r="B21" s="122" t="s">
        <v>28</v>
      </c>
      <c r="C21" s="92">
        <f>E20/C20</f>
        <v>0.97</v>
      </c>
      <c r="D21" s="28" t="s">
        <v>27</v>
      </c>
      <c r="E21" s="114">
        <f>E20</f>
        <v>3880000</v>
      </c>
    </row>
    <row r="22" spans="1:5" ht="21" customHeight="1" x14ac:dyDescent="0.15">
      <c r="A22" s="229"/>
      <c r="B22" s="122" t="s">
        <v>26</v>
      </c>
      <c r="C22" s="23" t="s">
        <v>193</v>
      </c>
      <c r="D22" s="28" t="s">
        <v>113</v>
      </c>
      <c r="E22" s="115" t="s">
        <v>194</v>
      </c>
    </row>
    <row r="23" spans="1:5" ht="21" customHeight="1" x14ac:dyDescent="0.15">
      <c r="A23" s="229"/>
      <c r="B23" s="122" t="s">
        <v>25</v>
      </c>
      <c r="C23" s="19" t="s">
        <v>128</v>
      </c>
      <c r="D23" s="28" t="s">
        <v>114</v>
      </c>
      <c r="E23" s="163" t="s">
        <v>194</v>
      </c>
    </row>
    <row r="24" spans="1:5" ht="21" customHeight="1" x14ac:dyDescent="0.15">
      <c r="A24" s="229"/>
      <c r="B24" s="122" t="s">
        <v>24</v>
      </c>
      <c r="C24" s="19" t="s">
        <v>129</v>
      </c>
      <c r="D24" s="28" t="s">
        <v>23</v>
      </c>
      <c r="E24" s="164" t="s">
        <v>195</v>
      </c>
    </row>
    <row r="25" spans="1:5" ht="21" customHeight="1" thickBot="1" x14ac:dyDescent="0.2">
      <c r="A25" s="230"/>
      <c r="B25" s="123" t="s">
        <v>22</v>
      </c>
      <c r="C25" s="117" t="s">
        <v>130</v>
      </c>
      <c r="D25" s="116" t="s">
        <v>121</v>
      </c>
      <c r="E25" s="119" t="s">
        <v>196</v>
      </c>
    </row>
    <row r="26" spans="1:5" ht="14.25" thickBot="1" x14ac:dyDescent="0.2"/>
    <row r="27" spans="1:5" s="151" customFormat="1" ht="21" customHeight="1" x14ac:dyDescent="0.15">
      <c r="A27" s="228" t="s">
        <v>31</v>
      </c>
      <c r="B27" s="121" t="s">
        <v>30</v>
      </c>
      <c r="C27" s="231" t="s">
        <v>197</v>
      </c>
      <c r="D27" s="232"/>
      <c r="E27" s="233"/>
    </row>
    <row r="28" spans="1:5" s="151" customFormat="1" ht="21" customHeight="1" x14ac:dyDescent="0.15">
      <c r="A28" s="229"/>
      <c r="B28" s="122" t="s">
        <v>29</v>
      </c>
      <c r="C28" s="118">
        <v>13006560</v>
      </c>
      <c r="D28" s="28" t="s">
        <v>112</v>
      </c>
      <c r="E28" s="120">
        <v>12280000</v>
      </c>
    </row>
    <row r="29" spans="1:5" s="151" customFormat="1" ht="21" customHeight="1" x14ac:dyDescent="0.15">
      <c r="A29" s="229"/>
      <c r="B29" s="122" t="s">
        <v>28</v>
      </c>
      <c r="C29" s="92">
        <f>E28/C28</f>
        <v>0.94413895757217892</v>
      </c>
      <c r="D29" s="28" t="s">
        <v>27</v>
      </c>
      <c r="E29" s="114">
        <f>E28</f>
        <v>12280000</v>
      </c>
    </row>
    <row r="30" spans="1:5" s="151" customFormat="1" ht="21" customHeight="1" x14ac:dyDescent="0.15">
      <c r="A30" s="229"/>
      <c r="B30" s="122" t="s">
        <v>26</v>
      </c>
      <c r="C30" s="154" t="s">
        <v>198</v>
      </c>
      <c r="D30" s="28" t="s">
        <v>113</v>
      </c>
      <c r="E30" s="163" t="s">
        <v>199</v>
      </c>
    </row>
    <row r="31" spans="1:5" s="151" customFormat="1" ht="21" customHeight="1" x14ac:dyDescent="0.15">
      <c r="A31" s="229"/>
      <c r="B31" s="122" t="s">
        <v>25</v>
      </c>
      <c r="C31" s="19" t="s">
        <v>127</v>
      </c>
      <c r="D31" s="28" t="s">
        <v>114</v>
      </c>
      <c r="E31" s="163" t="s">
        <v>200</v>
      </c>
    </row>
    <row r="32" spans="1:5" s="151" customFormat="1" ht="21" customHeight="1" x14ac:dyDescent="0.15">
      <c r="A32" s="229"/>
      <c r="B32" s="122" t="s">
        <v>24</v>
      </c>
      <c r="C32" s="19" t="s">
        <v>129</v>
      </c>
      <c r="D32" s="28" t="s">
        <v>23</v>
      </c>
      <c r="E32" s="164" t="s">
        <v>201</v>
      </c>
    </row>
    <row r="33" spans="1:5" s="151" customFormat="1" ht="21" customHeight="1" thickBot="1" x14ac:dyDescent="0.2">
      <c r="A33" s="230"/>
      <c r="B33" s="123" t="s">
        <v>22</v>
      </c>
      <c r="C33" s="117" t="s">
        <v>130</v>
      </c>
      <c r="D33" s="116" t="s">
        <v>121</v>
      </c>
      <c r="E33" s="119" t="s">
        <v>202</v>
      </c>
    </row>
    <row r="34" spans="1:5" ht="14.25" thickBot="1" x14ac:dyDescent="0.2"/>
    <row r="35" spans="1:5" s="151" customFormat="1" ht="21" customHeight="1" x14ac:dyDescent="0.15">
      <c r="A35" s="228" t="s">
        <v>31</v>
      </c>
      <c r="B35" s="121" t="s">
        <v>30</v>
      </c>
      <c r="C35" s="231" t="s">
        <v>203</v>
      </c>
      <c r="D35" s="232"/>
      <c r="E35" s="233"/>
    </row>
    <row r="36" spans="1:5" s="151" customFormat="1" ht="21" customHeight="1" x14ac:dyDescent="0.15">
      <c r="A36" s="229"/>
      <c r="B36" s="122" t="s">
        <v>29</v>
      </c>
      <c r="C36" s="118">
        <v>3920400</v>
      </c>
      <c r="D36" s="28" t="s">
        <v>112</v>
      </c>
      <c r="E36" s="120">
        <v>3720000</v>
      </c>
    </row>
    <row r="37" spans="1:5" s="151" customFormat="1" ht="21" customHeight="1" x14ac:dyDescent="0.15">
      <c r="A37" s="229"/>
      <c r="B37" s="122" t="s">
        <v>28</v>
      </c>
      <c r="C37" s="92">
        <f>E36/C36</f>
        <v>0.9488827670645853</v>
      </c>
      <c r="D37" s="28" t="s">
        <v>27</v>
      </c>
      <c r="E37" s="114">
        <f>E36</f>
        <v>3720000</v>
      </c>
    </row>
    <row r="38" spans="1:5" s="151" customFormat="1" ht="21" customHeight="1" x14ac:dyDescent="0.15">
      <c r="A38" s="229"/>
      <c r="B38" s="122" t="s">
        <v>26</v>
      </c>
      <c r="C38" s="154" t="s">
        <v>204</v>
      </c>
      <c r="D38" s="28" t="s">
        <v>163</v>
      </c>
      <c r="E38" s="163" t="s">
        <v>199</v>
      </c>
    </row>
    <row r="39" spans="1:5" s="151" customFormat="1" ht="21" customHeight="1" x14ac:dyDescent="0.15">
      <c r="A39" s="229"/>
      <c r="B39" s="122" t="s">
        <v>25</v>
      </c>
      <c r="C39" s="19" t="s">
        <v>127</v>
      </c>
      <c r="D39" s="28" t="s">
        <v>114</v>
      </c>
      <c r="E39" s="163" t="s">
        <v>200</v>
      </c>
    </row>
    <row r="40" spans="1:5" s="151" customFormat="1" ht="21" customHeight="1" x14ac:dyDescent="0.15">
      <c r="A40" s="229"/>
      <c r="B40" s="122" t="s">
        <v>24</v>
      </c>
      <c r="C40" s="19" t="s">
        <v>129</v>
      </c>
      <c r="D40" s="28" t="s">
        <v>23</v>
      </c>
      <c r="E40" s="164" t="s">
        <v>205</v>
      </c>
    </row>
    <row r="41" spans="1:5" s="151" customFormat="1" ht="21" customHeight="1" thickBot="1" x14ac:dyDescent="0.2">
      <c r="A41" s="230"/>
      <c r="B41" s="123" t="s">
        <v>22</v>
      </c>
      <c r="C41" s="117" t="s">
        <v>130</v>
      </c>
      <c r="D41" s="116" t="s">
        <v>121</v>
      </c>
      <c r="E41" s="119" t="s">
        <v>206</v>
      </c>
    </row>
    <row r="42" spans="1:5" ht="14.25" thickBot="1" x14ac:dyDescent="0.2"/>
    <row r="43" spans="1:5" s="151" customFormat="1" ht="21" customHeight="1" x14ac:dyDescent="0.15">
      <c r="A43" s="228" t="s">
        <v>31</v>
      </c>
      <c r="B43" s="121" t="s">
        <v>30</v>
      </c>
      <c r="C43" s="231" t="s">
        <v>207</v>
      </c>
      <c r="D43" s="232"/>
      <c r="E43" s="233"/>
    </row>
    <row r="44" spans="1:5" s="151" customFormat="1" ht="21" customHeight="1" x14ac:dyDescent="0.15">
      <c r="A44" s="229"/>
      <c r="B44" s="122" t="s">
        <v>29</v>
      </c>
      <c r="C44" s="118">
        <v>3600000</v>
      </c>
      <c r="D44" s="28" t="s">
        <v>112</v>
      </c>
      <c r="E44" s="120">
        <v>3360000</v>
      </c>
    </row>
    <row r="45" spans="1:5" s="151" customFormat="1" ht="21" customHeight="1" x14ac:dyDescent="0.15">
      <c r="A45" s="229"/>
      <c r="B45" s="122" t="s">
        <v>28</v>
      </c>
      <c r="C45" s="92">
        <f>E44/C44</f>
        <v>0.93333333333333335</v>
      </c>
      <c r="D45" s="28" t="s">
        <v>27</v>
      </c>
      <c r="E45" s="114">
        <f>E44</f>
        <v>3360000</v>
      </c>
    </row>
    <row r="46" spans="1:5" s="151" customFormat="1" ht="21" customHeight="1" x14ac:dyDescent="0.15">
      <c r="A46" s="229"/>
      <c r="B46" s="122" t="s">
        <v>26</v>
      </c>
      <c r="C46" s="154" t="s">
        <v>204</v>
      </c>
      <c r="D46" s="28" t="s">
        <v>113</v>
      </c>
      <c r="E46" s="163" t="s">
        <v>199</v>
      </c>
    </row>
    <row r="47" spans="1:5" s="151" customFormat="1" ht="21" customHeight="1" x14ac:dyDescent="0.15">
      <c r="A47" s="229"/>
      <c r="B47" s="122" t="s">
        <v>25</v>
      </c>
      <c r="C47" s="19" t="s">
        <v>127</v>
      </c>
      <c r="D47" s="28" t="s">
        <v>114</v>
      </c>
      <c r="E47" s="163" t="s">
        <v>200</v>
      </c>
    </row>
    <row r="48" spans="1:5" s="151" customFormat="1" ht="21" customHeight="1" x14ac:dyDescent="0.15">
      <c r="A48" s="229"/>
      <c r="B48" s="122" t="s">
        <v>24</v>
      </c>
      <c r="C48" s="19" t="s">
        <v>129</v>
      </c>
      <c r="D48" s="28" t="s">
        <v>23</v>
      </c>
      <c r="E48" s="164" t="s">
        <v>208</v>
      </c>
    </row>
    <row r="49" spans="1:5" s="151" customFormat="1" ht="21" customHeight="1" thickBot="1" x14ac:dyDescent="0.2">
      <c r="A49" s="230"/>
      <c r="B49" s="123" t="s">
        <v>22</v>
      </c>
      <c r="C49" s="117" t="s">
        <v>130</v>
      </c>
      <c r="D49" s="116" t="s">
        <v>121</v>
      </c>
      <c r="E49" s="119" t="s">
        <v>209</v>
      </c>
    </row>
    <row r="50" spans="1:5" ht="14.25" thickBot="1" x14ac:dyDescent="0.2"/>
    <row r="51" spans="1:5" s="151" customFormat="1" ht="21" customHeight="1" x14ac:dyDescent="0.15">
      <c r="A51" s="228" t="s">
        <v>31</v>
      </c>
      <c r="B51" s="121" t="s">
        <v>30</v>
      </c>
      <c r="C51" s="231" t="s">
        <v>210</v>
      </c>
      <c r="D51" s="232"/>
      <c r="E51" s="233"/>
    </row>
    <row r="52" spans="1:5" s="151" customFormat="1" ht="21" customHeight="1" x14ac:dyDescent="0.15">
      <c r="A52" s="229"/>
      <c r="B52" s="122" t="s">
        <v>29</v>
      </c>
      <c r="C52" s="118">
        <v>6840000</v>
      </c>
      <c r="D52" s="28" t="s">
        <v>112</v>
      </c>
      <c r="E52" s="120">
        <v>660000</v>
      </c>
    </row>
    <row r="53" spans="1:5" s="151" customFormat="1" ht="21" customHeight="1" x14ac:dyDescent="0.15">
      <c r="A53" s="229"/>
      <c r="B53" s="122" t="s">
        <v>28</v>
      </c>
      <c r="C53" s="92">
        <f>E52/C52</f>
        <v>9.6491228070175433E-2</v>
      </c>
      <c r="D53" s="28" t="s">
        <v>27</v>
      </c>
      <c r="E53" s="114">
        <f>E52</f>
        <v>660000</v>
      </c>
    </row>
    <row r="54" spans="1:5" s="151" customFormat="1" ht="21" customHeight="1" x14ac:dyDescent="0.15">
      <c r="A54" s="229"/>
      <c r="B54" s="122" t="s">
        <v>26</v>
      </c>
      <c r="C54" s="154" t="s">
        <v>204</v>
      </c>
      <c r="D54" s="28" t="s">
        <v>113</v>
      </c>
      <c r="E54" s="163" t="s">
        <v>199</v>
      </c>
    </row>
    <row r="55" spans="1:5" s="151" customFormat="1" ht="21" customHeight="1" x14ac:dyDescent="0.15">
      <c r="A55" s="229"/>
      <c r="B55" s="122" t="s">
        <v>25</v>
      </c>
      <c r="C55" s="19" t="s">
        <v>127</v>
      </c>
      <c r="D55" s="28" t="s">
        <v>114</v>
      </c>
      <c r="E55" s="163" t="s">
        <v>200</v>
      </c>
    </row>
    <row r="56" spans="1:5" s="151" customFormat="1" ht="21" customHeight="1" x14ac:dyDescent="0.15">
      <c r="A56" s="229"/>
      <c r="B56" s="122" t="s">
        <v>24</v>
      </c>
      <c r="C56" s="19" t="s">
        <v>129</v>
      </c>
      <c r="D56" s="28" t="s">
        <v>23</v>
      </c>
      <c r="E56" s="164" t="s">
        <v>211</v>
      </c>
    </row>
    <row r="57" spans="1:5" s="151" customFormat="1" ht="21" customHeight="1" thickBot="1" x14ac:dyDescent="0.2">
      <c r="A57" s="230"/>
      <c r="B57" s="123" t="s">
        <v>22</v>
      </c>
      <c r="C57" s="117" t="s">
        <v>130</v>
      </c>
      <c r="D57" s="116" t="s">
        <v>121</v>
      </c>
      <c r="E57" s="119" t="s">
        <v>212</v>
      </c>
    </row>
    <row r="58" spans="1:5" ht="14.25" thickBot="1" x14ac:dyDescent="0.2"/>
    <row r="59" spans="1:5" s="151" customFormat="1" ht="21" customHeight="1" x14ac:dyDescent="0.15">
      <c r="A59" s="228" t="s">
        <v>31</v>
      </c>
      <c r="B59" s="121" t="s">
        <v>30</v>
      </c>
      <c r="C59" s="231" t="s">
        <v>213</v>
      </c>
      <c r="D59" s="232"/>
      <c r="E59" s="233"/>
    </row>
    <row r="60" spans="1:5" s="151" customFormat="1" ht="21" customHeight="1" x14ac:dyDescent="0.15">
      <c r="A60" s="229"/>
      <c r="B60" s="122" t="s">
        <v>29</v>
      </c>
      <c r="C60" s="118">
        <v>6960000</v>
      </c>
      <c r="D60" s="28" t="s">
        <v>112</v>
      </c>
      <c r="E60" s="120">
        <v>6600000</v>
      </c>
    </row>
    <row r="61" spans="1:5" s="151" customFormat="1" ht="21" customHeight="1" x14ac:dyDescent="0.15">
      <c r="A61" s="229"/>
      <c r="B61" s="122" t="s">
        <v>28</v>
      </c>
      <c r="C61" s="92">
        <f>E60/C60</f>
        <v>0.94827586206896552</v>
      </c>
      <c r="D61" s="28" t="s">
        <v>27</v>
      </c>
      <c r="E61" s="114">
        <f>E60</f>
        <v>6600000</v>
      </c>
    </row>
    <row r="62" spans="1:5" s="151" customFormat="1" ht="21" customHeight="1" x14ac:dyDescent="0.15">
      <c r="A62" s="229"/>
      <c r="B62" s="122" t="s">
        <v>26</v>
      </c>
      <c r="C62" s="154" t="s">
        <v>204</v>
      </c>
      <c r="D62" s="28" t="s">
        <v>113</v>
      </c>
      <c r="E62" s="163" t="s">
        <v>199</v>
      </c>
    </row>
    <row r="63" spans="1:5" s="151" customFormat="1" ht="21" customHeight="1" x14ac:dyDescent="0.15">
      <c r="A63" s="229"/>
      <c r="B63" s="122" t="s">
        <v>25</v>
      </c>
      <c r="C63" s="19" t="s">
        <v>127</v>
      </c>
      <c r="D63" s="28" t="s">
        <v>114</v>
      </c>
      <c r="E63" s="163" t="s">
        <v>200</v>
      </c>
    </row>
    <row r="64" spans="1:5" s="151" customFormat="1" ht="21" customHeight="1" x14ac:dyDescent="0.15">
      <c r="A64" s="229"/>
      <c r="B64" s="122" t="s">
        <v>24</v>
      </c>
      <c r="C64" s="19" t="s">
        <v>129</v>
      </c>
      <c r="D64" s="28" t="s">
        <v>23</v>
      </c>
      <c r="E64" s="164" t="s">
        <v>214</v>
      </c>
    </row>
    <row r="65" spans="1:5" s="151" customFormat="1" ht="21" customHeight="1" thickBot="1" x14ac:dyDescent="0.2">
      <c r="A65" s="230"/>
      <c r="B65" s="123" t="s">
        <v>22</v>
      </c>
      <c r="C65" s="117" t="s">
        <v>130</v>
      </c>
      <c r="D65" s="116" t="s">
        <v>121</v>
      </c>
      <c r="E65" s="119" t="s">
        <v>215</v>
      </c>
    </row>
    <row r="66" spans="1:5" ht="14.25" thickBot="1" x14ac:dyDescent="0.2"/>
    <row r="67" spans="1:5" s="151" customFormat="1" ht="21" customHeight="1" x14ac:dyDescent="0.15">
      <c r="A67" s="228" t="s">
        <v>31</v>
      </c>
      <c r="B67" s="121" t="s">
        <v>30</v>
      </c>
      <c r="C67" s="231" t="s">
        <v>216</v>
      </c>
      <c r="D67" s="232"/>
      <c r="E67" s="233"/>
    </row>
    <row r="68" spans="1:5" s="151" customFormat="1" ht="21" customHeight="1" x14ac:dyDescent="0.15">
      <c r="A68" s="229"/>
      <c r="B68" s="122" t="s">
        <v>29</v>
      </c>
      <c r="C68" s="118">
        <v>3000000</v>
      </c>
      <c r="D68" s="28" t="s">
        <v>112</v>
      </c>
      <c r="E68" s="120">
        <v>2904000</v>
      </c>
    </row>
    <row r="69" spans="1:5" s="151" customFormat="1" ht="21" customHeight="1" x14ac:dyDescent="0.15">
      <c r="A69" s="229"/>
      <c r="B69" s="122" t="s">
        <v>28</v>
      </c>
      <c r="C69" s="92">
        <f>E68/C68</f>
        <v>0.96799999999999997</v>
      </c>
      <c r="D69" s="28" t="s">
        <v>27</v>
      </c>
      <c r="E69" s="114">
        <f>E68</f>
        <v>2904000</v>
      </c>
    </row>
    <row r="70" spans="1:5" s="151" customFormat="1" ht="21" customHeight="1" x14ac:dyDescent="0.15">
      <c r="A70" s="229"/>
      <c r="B70" s="122" t="s">
        <v>26</v>
      </c>
      <c r="C70" s="154" t="s">
        <v>204</v>
      </c>
      <c r="D70" s="28" t="s">
        <v>113</v>
      </c>
      <c r="E70" s="163" t="s">
        <v>199</v>
      </c>
    </row>
    <row r="71" spans="1:5" s="151" customFormat="1" ht="21" customHeight="1" x14ac:dyDescent="0.15">
      <c r="A71" s="229"/>
      <c r="B71" s="122" t="s">
        <v>25</v>
      </c>
      <c r="C71" s="19" t="s">
        <v>127</v>
      </c>
      <c r="D71" s="28" t="s">
        <v>114</v>
      </c>
      <c r="E71" s="163" t="s">
        <v>200</v>
      </c>
    </row>
    <row r="72" spans="1:5" s="151" customFormat="1" ht="21" customHeight="1" x14ac:dyDescent="0.15">
      <c r="A72" s="229"/>
      <c r="B72" s="122" t="s">
        <v>24</v>
      </c>
      <c r="C72" s="19" t="s">
        <v>129</v>
      </c>
      <c r="D72" s="28" t="s">
        <v>23</v>
      </c>
      <c r="E72" s="164" t="s">
        <v>217</v>
      </c>
    </row>
    <row r="73" spans="1:5" s="151" customFormat="1" ht="21" customHeight="1" thickBot="1" x14ac:dyDescent="0.2">
      <c r="A73" s="230"/>
      <c r="B73" s="123" t="s">
        <v>22</v>
      </c>
      <c r="C73" s="117" t="s">
        <v>130</v>
      </c>
      <c r="D73" s="116" t="s">
        <v>121</v>
      </c>
      <c r="E73" s="119" t="s">
        <v>218</v>
      </c>
    </row>
    <row r="74" spans="1:5" ht="14.25" thickBot="1" x14ac:dyDescent="0.2"/>
    <row r="75" spans="1:5" s="151" customFormat="1" ht="21" customHeight="1" x14ac:dyDescent="0.15">
      <c r="A75" s="228" t="s">
        <v>31</v>
      </c>
      <c r="B75" s="121" t="s">
        <v>30</v>
      </c>
      <c r="C75" s="231" t="s">
        <v>219</v>
      </c>
      <c r="D75" s="232"/>
      <c r="E75" s="233"/>
    </row>
    <row r="76" spans="1:5" s="151" customFormat="1" ht="21" customHeight="1" x14ac:dyDescent="0.15">
      <c r="A76" s="229"/>
      <c r="B76" s="122" t="s">
        <v>29</v>
      </c>
      <c r="C76" s="118">
        <v>2509800</v>
      </c>
      <c r="D76" s="28" t="s">
        <v>112</v>
      </c>
      <c r="E76" s="120">
        <v>2509800</v>
      </c>
    </row>
    <row r="77" spans="1:5" s="151" customFormat="1" ht="21" customHeight="1" x14ac:dyDescent="0.15">
      <c r="A77" s="229"/>
      <c r="B77" s="122" t="s">
        <v>28</v>
      </c>
      <c r="C77" s="92">
        <f>E76/C76</f>
        <v>1</v>
      </c>
      <c r="D77" s="28" t="s">
        <v>27</v>
      </c>
      <c r="E77" s="114">
        <f>E76</f>
        <v>2509800</v>
      </c>
    </row>
    <row r="78" spans="1:5" s="151" customFormat="1" ht="21" customHeight="1" x14ac:dyDescent="0.15">
      <c r="A78" s="229"/>
      <c r="B78" s="122" t="s">
        <v>26</v>
      </c>
      <c r="C78" s="154" t="s">
        <v>204</v>
      </c>
      <c r="D78" s="28" t="s">
        <v>113</v>
      </c>
      <c r="E78" s="163" t="s">
        <v>199</v>
      </c>
    </row>
    <row r="79" spans="1:5" s="151" customFormat="1" ht="21" customHeight="1" x14ac:dyDescent="0.15">
      <c r="A79" s="229"/>
      <c r="B79" s="122" t="s">
        <v>25</v>
      </c>
      <c r="C79" s="19" t="s">
        <v>127</v>
      </c>
      <c r="D79" s="28" t="s">
        <v>114</v>
      </c>
      <c r="E79" s="163" t="s">
        <v>200</v>
      </c>
    </row>
    <row r="80" spans="1:5" s="151" customFormat="1" ht="21" customHeight="1" x14ac:dyDescent="0.15">
      <c r="A80" s="229"/>
      <c r="B80" s="122" t="s">
        <v>24</v>
      </c>
      <c r="C80" s="19" t="s">
        <v>129</v>
      </c>
      <c r="D80" s="28" t="s">
        <v>23</v>
      </c>
      <c r="E80" s="164" t="s">
        <v>214</v>
      </c>
    </row>
    <row r="81" spans="1:5" s="151" customFormat="1" ht="21" customHeight="1" thickBot="1" x14ac:dyDescent="0.2">
      <c r="A81" s="230"/>
      <c r="B81" s="123" t="s">
        <v>22</v>
      </c>
      <c r="C81" s="117" t="s">
        <v>130</v>
      </c>
      <c r="D81" s="116" t="s">
        <v>121</v>
      </c>
      <c r="E81" s="119" t="s">
        <v>215</v>
      </c>
    </row>
    <row r="82" spans="1:5" ht="14.25" thickBot="1" x14ac:dyDescent="0.2"/>
    <row r="83" spans="1:5" s="151" customFormat="1" ht="21" customHeight="1" x14ac:dyDescent="0.15">
      <c r="A83" s="228" t="s">
        <v>31</v>
      </c>
      <c r="B83" s="121" t="s">
        <v>30</v>
      </c>
      <c r="C83" s="231" t="s">
        <v>220</v>
      </c>
      <c r="D83" s="232"/>
      <c r="E83" s="233"/>
    </row>
    <row r="84" spans="1:5" s="151" customFormat="1" ht="21" customHeight="1" x14ac:dyDescent="0.15">
      <c r="A84" s="229"/>
      <c r="B84" s="122" t="s">
        <v>29</v>
      </c>
      <c r="C84" s="118">
        <v>3360000</v>
      </c>
      <c r="D84" s="28" t="s">
        <v>112</v>
      </c>
      <c r="E84" s="120">
        <v>3240000</v>
      </c>
    </row>
    <row r="85" spans="1:5" s="151" customFormat="1" ht="21" customHeight="1" x14ac:dyDescent="0.15">
      <c r="A85" s="229"/>
      <c r="B85" s="122" t="s">
        <v>28</v>
      </c>
      <c r="C85" s="92">
        <f>E84/C84</f>
        <v>0.9642857142857143</v>
      </c>
      <c r="D85" s="28" t="s">
        <v>27</v>
      </c>
      <c r="E85" s="114">
        <f>E84</f>
        <v>3240000</v>
      </c>
    </row>
    <row r="86" spans="1:5" s="151" customFormat="1" ht="21" customHeight="1" x14ac:dyDescent="0.15">
      <c r="A86" s="229"/>
      <c r="B86" s="122" t="s">
        <v>26</v>
      </c>
      <c r="C86" s="154" t="s">
        <v>221</v>
      </c>
      <c r="D86" s="28" t="s">
        <v>113</v>
      </c>
      <c r="E86" s="163" t="s">
        <v>199</v>
      </c>
    </row>
    <row r="87" spans="1:5" s="151" customFormat="1" ht="21" customHeight="1" x14ac:dyDescent="0.15">
      <c r="A87" s="229"/>
      <c r="B87" s="122" t="s">
        <v>25</v>
      </c>
      <c r="C87" s="19" t="s">
        <v>127</v>
      </c>
      <c r="D87" s="28" t="s">
        <v>114</v>
      </c>
      <c r="E87" s="163" t="s">
        <v>200</v>
      </c>
    </row>
    <row r="88" spans="1:5" s="151" customFormat="1" ht="21" customHeight="1" x14ac:dyDescent="0.15">
      <c r="A88" s="229"/>
      <c r="B88" s="122" t="s">
        <v>24</v>
      </c>
      <c r="C88" s="19" t="s">
        <v>129</v>
      </c>
      <c r="D88" s="28" t="s">
        <v>23</v>
      </c>
      <c r="E88" s="164" t="s">
        <v>222</v>
      </c>
    </row>
    <row r="89" spans="1:5" s="151" customFormat="1" ht="21" customHeight="1" thickBot="1" x14ac:dyDescent="0.2">
      <c r="A89" s="230"/>
      <c r="B89" s="123" t="s">
        <v>22</v>
      </c>
      <c r="C89" s="117" t="s">
        <v>130</v>
      </c>
      <c r="D89" s="116" t="s">
        <v>121</v>
      </c>
      <c r="E89" s="119" t="s">
        <v>223</v>
      </c>
    </row>
    <row r="90" spans="1:5" ht="14.25" thickBot="1" x14ac:dyDescent="0.2"/>
    <row r="91" spans="1:5" s="151" customFormat="1" ht="21" customHeight="1" x14ac:dyDescent="0.15">
      <c r="A91" s="228" t="s">
        <v>31</v>
      </c>
      <c r="B91" s="121" t="s">
        <v>30</v>
      </c>
      <c r="C91" s="231" t="s">
        <v>224</v>
      </c>
      <c r="D91" s="232"/>
      <c r="E91" s="233"/>
    </row>
    <row r="92" spans="1:5" s="151" customFormat="1" ht="21" customHeight="1" x14ac:dyDescent="0.15">
      <c r="A92" s="229"/>
      <c r="B92" s="122" t="s">
        <v>29</v>
      </c>
      <c r="C92" s="118">
        <v>1680000</v>
      </c>
      <c r="D92" s="28" t="s">
        <v>112</v>
      </c>
      <c r="E92" s="120">
        <v>1620000</v>
      </c>
    </row>
    <row r="93" spans="1:5" s="151" customFormat="1" ht="21" customHeight="1" x14ac:dyDescent="0.15">
      <c r="A93" s="229"/>
      <c r="B93" s="122" t="s">
        <v>28</v>
      </c>
      <c r="C93" s="92">
        <f>E92/C92</f>
        <v>0.9642857142857143</v>
      </c>
      <c r="D93" s="28" t="s">
        <v>27</v>
      </c>
      <c r="E93" s="114">
        <f>E92</f>
        <v>1620000</v>
      </c>
    </row>
    <row r="94" spans="1:5" s="151" customFormat="1" ht="21" customHeight="1" x14ac:dyDescent="0.15">
      <c r="A94" s="229"/>
      <c r="B94" s="122" t="s">
        <v>26</v>
      </c>
      <c r="C94" s="154" t="s">
        <v>221</v>
      </c>
      <c r="D94" s="28" t="s">
        <v>113</v>
      </c>
      <c r="E94" s="163" t="s">
        <v>199</v>
      </c>
    </row>
    <row r="95" spans="1:5" s="151" customFormat="1" ht="21" customHeight="1" x14ac:dyDescent="0.15">
      <c r="A95" s="229"/>
      <c r="B95" s="122" t="s">
        <v>25</v>
      </c>
      <c r="C95" s="19" t="s">
        <v>127</v>
      </c>
      <c r="D95" s="28" t="s">
        <v>114</v>
      </c>
      <c r="E95" s="163" t="s">
        <v>200</v>
      </c>
    </row>
    <row r="96" spans="1:5" s="151" customFormat="1" ht="21" customHeight="1" x14ac:dyDescent="0.15">
      <c r="A96" s="229"/>
      <c r="B96" s="122" t="s">
        <v>24</v>
      </c>
      <c r="C96" s="19" t="s">
        <v>129</v>
      </c>
      <c r="D96" s="28" t="s">
        <v>23</v>
      </c>
      <c r="E96" s="164" t="s">
        <v>222</v>
      </c>
    </row>
    <row r="97" spans="1:5" s="151" customFormat="1" ht="21" customHeight="1" thickBot="1" x14ac:dyDescent="0.2">
      <c r="A97" s="230"/>
      <c r="B97" s="123" t="s">
        <v>22</v>
      </c>
      <c r="C97" s="117" t="s">
        <v>130</v>
      </c>
      <c r="D97" s="116" t="s">
        <v>121</v>
      </c>
      <c r="E97" s="119" t="s">
        <v>223</v>
      </c>
    </row>
    <row r="98" spans="1:5" ht="14.25" thickBot="1" x14ac:dyDescent="0.2"/>
    <row r="99" spans="1:5" s="151" customFormat="1" ht="21" customHeight="1" x14ac:dyDescent="0.15">
      <c r="A99" s="228" t="s">
        <v>31</v>
      </c>
      <c r="B99" s="121" t="s">
        <v>30</v>
      </c>
      <c r="C99" s="231" t="s">
        <v>225</v>
      </c>
      <c r="D99" s="232"/>
      <c r="E99" s="233"/>
    </row>
    <row r="100" spans="1:5" s="151" customFormat="1" ht="21" customHeight="1" x14ac:dyDescent="0.15">
      <c r="A100" s="229"/>
      <c r="B100" s="122" t="s">
        <v>29</v>
      </c>
      <c r="C100" s="118">
        <v>3000000</v>
      </c>
      <c r="D100" s="28" t="s">
        <v>112</v>
      </c>
      <c r="E100" s="120">
        <v>2904000</v>
      </c>
    </row>
    <row r="101" spans="1:5" s="151" customFormat="1" ht="21" customHeight="1" x14ac:dyDescent="0.15">
      <c r="A101" s="229"/>
      <c r="B101" s="122" t="s">
        <v>28</v>
      </c>
      <c r="C101" s="92">
        <f>E100/C100</f>
        <v>0.96799999999999997</v>
      </c>
      <c r="D101" s="28" t="s">
        <v>27</v>
      </c>
      <c r="E101" s="114">
        <f>E100</f>
        <v>2904000</v>
      </c>
    </row>
    <row r="102" spans="1:5" s="151" customFormat="1" ht="21" customHeight="1" x14ac:dyDescent="0.15">
      <c r="A102" s="229"/>
      <c r="B102" s="122" t="s">
        <v>26</v>
      </c>
      <c r="C102" s="154" t="s">
        <v>204</v>
      </c>
      <c r="D102" s="28" t="s">
        <v>113</v>
      </c>
      <c r="E102" s="163" t="s">
        <v>199</v>
      </c>
    </row>
    <row r="103" spans="1:5" s="151" customFormat="1" ht="21" customHeight="1" x14ac:dyDescent="0.15">
      <c r="A103" s="229"/>
      <c r="B103" s="122" t="s">
        <v>25</v>
      </c>
      <c r="C103" s="19" t="s">
        <v>127</v>
      </c>
      <c r="D103" s="28" t="s">
        <v>114</v>
      </c>
      <c r="E103" s="163" t="s">
        <v>200</v>
      </c>
    </row>
    <row r="104" spans="1:5" s="151" customFormat="1" ht="21" customHeight="1" x14ac:dyDescent="0.15">
      <c r="A104" s="229"/>
      <c r="B104" s="122" t="s">
        <v>24</v>
      </c>
      <c r="C104" s="19" t="s">
        <v>129</v>
      </c>
      <c r="D104" s="28" t="s">
        <v>23</v>
      </c>
      <c r="E104" s="164" t="s">
        <v>226</v>
      </c>
    </row>
    <row r="105" spans="1:5" s="151" customFormat="1" ht="21" customHeight="1" thickBot="1" x14ac:dyDescent="0.2">
      <c r="A105" s="230"/>
      <c r="B105" s="123" t="s">
        <v>22</v>
      </c>
      <c r="C105" s="117" t="s">
        <v>130</v>
      </c>
      <c r="D105" s="116" t="s">
        <v>121</v>
      </c>
      <c r="E105" s="119" t="s">
        <v>227</v>
      </c>
    </row>
  </sheetData>
  <mergeCells count="27">
    <mergeCell ref="A35:A41"/>
    <mergeCell ref="C35:E35"/>
    <mergeCell ref="A27:A33"/>
    <mergeCell ref="C27:E27"/>
    <mergeCell ref="A19:A25"/>
    <mergeCell ref="C19:E19"/>
    <mergeCell ref="A1:E1"/>
    <mergeCell ref="A3:A9"/>
    <mergeCell ref="C3:E3"/>
    <mergeCell ref="A11:A17"/>
    <mergeCell ref="C11:E11"/>
    <mergeCell ref="A59:A65"/>
    <mergeCell ref="C59:E59"/>
    <mergeCell ref="A43:A49"/>
    <mergeCell ref="C43:E43"/>
    <mergeCell ref="A51:A57"/>
    <mergeCell ref="C51:E51"/>
    <mergeCell ref="A91:A97"/>
    <mergeCell ref="C91:E91"/>
    <mergeCell ref="A99:A105"/>
    <mergeCell ref="C99:E99"/>
    <mergeCell ref="A67:A73"/>
    <mergeCell ref="C67:E67"/>
    <mergeCell ref="A75:A81"/>
    <mergeCell ref="C75:E75"/>
    <mergeCell ref="A83:A89"/>
    <mergeCell ref="C83:E8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2"/>
  <sheetViews>
    <sheetView zoomScale="85" zoomScaleNormal="85" workbookViewId="0">
      <selection activeCell="L130" sqref="L130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22" t="s">
        <v>116</v>
      </c>
      <c r="B1" s="222"/>
      <c r="C1" s="222"/>
      <c r="D1" s="222"/>
      <c r="E1" s="222"/>
      <c r="F1" s="222"/>
    </row>
    <row r="2" spans="1:6" ht="26.25" thickBot="1" x14ac:dyDescent="0.2">
      <c r="A2" s="80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3" t="s">
        <v>44</v>
      </c>
      <c r="B3" s="249" t="str">
        <f>계약현황공개!C3</f>
        <v>실내 공기질 측정 실시</v>
      </c>
      <c r="C3" s="250"/>
      <c r="D3" s="250"/>
      <c r="E3" s="250"/>
      <c r="F3" s="251"/>
    </row>
    <row r="4" spans="1:6" ht="25.5" customHeight="1" x14ac:dyDescent="0.15">
      <c r="A4" s="107" t="s">
        <v>43</v>
      </c>
      <c r="B4" s="252" t="s">
        <v>26</v>
      </c>
      <c r="C4" s="252" t="s">
        <v>118</v>
      </c>
      <c r="D4" s="74" t="s">
        <v>42</v>
      </c>
      <c r="E4" s="74" t="s">
        <v>27</v>
      </c>
      <c r="F4" s="75" t="s">
        <v>41</v>
      </c>
    </row>
    <row r="5" spans="1:6" ht="25.5" customHeight="1" x14ac:dyDescent="0.15">
      <c r="A5" s="108"/>
      <c r="B5" s="253"/>
      <c r="C5" s="254"/>
      <c r="D5" s="74" t="s">
        <v>40</v>
      </c>
      <c r="E5" s="74" t="s">
        <v>39</v>
      </c>
      <c r="F5" s="75" t="s">
        <v>38</v>
      </c>
    </row>
    <row r="6" spans="1:6" ht="39" customHeight="1" x14ac:dyDescent="0.15">
      <c r="A6" s="109"/>
      <c r="B6" s="86" t="str">
        <f>계약현황공개!C6</f>
        <v>2023.12.1.</v>
      </c>
      <c r="C6" s="85" t="s">
        <v>235</v>
      </c>
      <c r="D6" s="88">
        <f>계약현황공개!C4</f>
        <v>1575000</v>
      </c>
      <c r="E6" s="88">
        <f>계약현황공개!E4</f>
        <v>1450000</v>
      </c>
      <c r="F6" s="89">
        <f>E6/D6</f>
        <v>0.92063492063492058</v>
      </c>
    </row>
    <row r="7" spans="1:6" ht="25.5" customHeight="1" x14ac:dyDescent="0.15">
      <c r="A7" s="107" t="s">
        <v>23</v>
      </c>
      <c r="B7" s="74" t="s">
        <v>37</v>
      </c>
      <c r="C7" s="110" t="s">
        <v>119</v>
      </c>
      <c r="D7" s="111" t="s">
        <v>36</v>
      </c>
      <c r="E7" s="112"/>
      <c r="F7" s="113"/>
    </row>
    <row r="8" spans="1:6" ht="25.5" customHeight="1" x14ac:dyDescent="0.15">
      <c r="A8" s="109"/>
      <c r="B8" s="76" t="str">
        <f>계약현황공개!E8</f>
        <v>환경분석연구원㈜</v>
      </c>
      <c r="C8" s="77" t="s">
        <v>229</v>
      </c>
      <c r="D8" s="240" t="str">
        <f>계약현황공개!E9</f>
        <v>경기도 성남시 중원구 갈마치로 288번길 14, 에이동 1304호</v>
      </c>
      <c r="E8" s="241"/>
      <c r="F8" s="242"/>
    </row>
    <row r="9" spans="1:6" ht="25.5" customHeight="1" x14ac:dyDescent="0.15">
      <c r="A9" s="79" t="s">
        <v>120</v>
      </c>
      <c r="B9" s="243" t="s">
        <v>131</v>
      </c>
      <c r="C9" s="244"/>
      <c r="D9" s="244"/>
      <c r="E9" s="244"/>
      <c r="F9" s="245"/>
    </row>
    <row r="10" spans="1:6" ht="25.5" customHeight="1" x14ac:dyDescent="0.15">
      <c r="A10" s="79" t="s">
        <v>35</v>
      </c>
      <c r="B10" s="243" t="s">
        <v>132</v>
      </c>
      <c r="C10" s="244"/>
      <c r="D10" s="244"/>
      <c r="E10" s="244"/>
      <c r="F10" s="245"/>
    </row>
    <row r="11" spans="1:6" ht="25.5" customHeight="1" thickBot="1" x14ac:dyDescent="0.2">
      <c r="A11" s="78" t="s">
        <v>34</v>
      </c>
      <c r="B11" s="246"/>
      <c r="C11" s="247"/>
      <c r="D11" s="247"/>
      <c r="E11" s="247"/>
      <c r="F11" s="248"/>
    </row>
    <row r="12" spans="1:6" ht="15" thickTop="1" thickBot="1" x14ac:dyDescent="0.2"/>
    <row r="13" spans="1:6" ht="25.5" customHeight="1" thickTop="1" x14ac:dyDescent="0.15">
      <c r="A13" s="73" t="s">
        <v>44</v>
      </c>
      <c r="B13" s="249" t="str">
        <f>계약현황공개!C11</f>
        <v>수영장 남자탈의실 등 시설환경 개선공사</v>
      </c>
      <c r="C13" s="250"/>
      <c r="D13" s="250"/>
      <c r="E13" s="250"/>
      <c r="F13" s="251"/>
    </row>
    <row r="14" spans="1:6" ht="25.5" customHeight="1" x14ac:dyDescent="0.15">
      <c r="A14" s="107" t="s">
        <v>43</v>
      </c>
      <c r="B14" s="252" t="s">
        <v>26</v>
      </c>
      <c r="C14" s="252" t="s">
        <v>77</v>
      </c>
      <c r="D14" s="74" t="s">
        <v>42</v>
      </c>
      <c r="E14" s="74" t="s">
        <v>27</v>
      </c>
      <c r="F14" s="75" t="s">
        <v>41</v>
      </c>
    </row>
    <row r="15" spans="1:6" ht="25.5" customHeight="1" x14ac:dyDescent="0.15">
      <c r="A15" s="108"/>
      <c r="B15" s="253"/>
      <c r="C15" s="254"/>
      <c r="D15" s="74" t="s">
        <v>40</v>
      </c>
      <c r="E15" s="74" t="s">
        <v>39</v>
      </c>
      <c r="F15" s="75" t="s">
        <v>38</v>
      </c>
    </row>
    <row r="16" spans="1:6" ht="39" customHeight="1" x14ac:dyDescent="0.15">
      <c r="A16" s="109"/>
      <c r="B16" s="86" t="str">
        <f>계약현황공개!C14</f>
        <v>2023.12.1.</v>
      </c>
      <c r="C16" s="85" t="s">
        <v>236</v>
      </c>
      <c r="D16" s="88">
        <f>계약현황공개!C12</f>
        <v>6830000</v>
      </c>
      <c r="E16" s="88">
        <f>계약현황공개!E12</f>
        <v>6550000</v>
      </c>
      <c r="F16" s="89">
        <f>E16/D16</f>
        <v>0.95900439238653001</v>
      </c>
    </row>
    <row r="17" spans="1:6" ht="25.5" customHeight="1" x14ac:dyDescent="0.15">
      <c r="A17" s="107" t="s">
        <v>23</v>
      </c>
      <c r="B17" s="74" t="s">
        <v>37</v>
      </c>
      <c r="C17" s="145" t="s">
        <v>119</v>
      </c>
      <c r="D17" s="111" t="s">
        <v>36</v>
      </c>
      <c r="E17" s="112"/>
      <c r="F17" s="113"/>
    </row>
    <row r="18" spans="1:6" ht="25.5" customHeight="1" x14ac:dyDescent="0.15">
      <c r="A18" s="109"/>
      <c r="B18" s="76" t="str">
        <f>계약현황공개!E16</f>
        <v>수성건설㈜</v>
      </c>
      <c r="C18" s="77" t="s">
        <v>230</v>
      </c>
      <c r="D18" s="240" t="str">
        <f>계약현황공개!E17</f>
        <v>경기도 성남시 중원구 둔촌대로 1560</v>
      </c>
      <c r="E18" s="241"/>
      <c r="F18" s="242"/>
    </row>
    <row r="19" spans="1:6" ht="25.5" customHeight="1" x14ac:dyDescent="0.15">
      <c r="A19" s="79" t="s">
        <v>120</v>
      </c>
      <c r="B19" s="243" t="s">
        <v>131</v>
      </c>
      <c r="C19" s="244"/>
      <c r="D19" s="244"/>
      <c r="E19" s="244"/>
      <c r="F19" s="245"/>
    </row>
    <row r="20" spans="1:6" ht="25.5" customHeight="1" x14ac:dyDescent="0.15">
      <c r="A20" s="79" t="s">
        <v>35</v>
      </c>
      <c r="B20" s="243" t="s">
        <v>19</v>
      </c>
      <c r="C20" s="244"/>
      <c r="D20" s="244"/>
      <c r="E20" s="244"/>
      <c r="F20" s="245"/>
    </row>
    <row r="21" spans="1:6" ht="25.5" customHeight="1" thickBot="1" x14ac:dyDescent="0.2">
      <c r="A21" s="78" t="s">
        <v>34</v>
      </c>
      <c r="B21" s="246"/>
      <c r="C21" s="247"/>
      <c r="D21" s="247"/>
      <c r="E21" s="247"/>
      <c r="F21" s="248"/>
    </row>
    <row r="22" spans="1:6" ht="15" thickTop="1" thickBot="1" x14ac:dyDescent="0.2"/>
    <row r="23" spans="1:6" ht="25.5" customHeight="1" thickTop="1" x14ac:dyDescent="0.15">
      <c r="A23" s="73" t="s">
        <v>44</v>
      </c>
      <c r="B23" s="249" t="str">
        <f>계약현황공개!C19</f>
        <v>청년자립프로젝트 [FUN뻔한 펀딩] 행사장비 임차</v>
      </c>
      <c r="C23" s="250"/>
      <c r="D23" s="250"/>
      <c r="E23" s="250"/>
      <c r="F23" s="251"/>
    </row>
    <row r="24" spans="1:6" ht="25.5" customHeight="1" x14ac:dyDescent="0.15">
      <c r="A24" s="107" t="s">
        <v>43</v>
      </c>
      <c r="B24" s="252" t="s">
        <v>26</v>
      </c>
      <c r="C24" s="252" t="s">
        <v>77</v>
      </c>
      <c r="D24" s="74" t="s">
        <v>42</v>
      </c>
      <c r="E24" s="74" t="s">
        <v>27</v>
      </c>
      <c r="F24" s="75" t="s">
        <v>41</v>
      </c>
    </row>
    <row r="25" spans="1:6" ht="25.5" customHeight="1" x14ac:dyDescent="0.15">
      <c r="A25" s="108"/>
      <c r="B25" s="253"/>
      <c r="C25" s="254"/>
      <c r="D25" s="74" t="s">
        <v>40</v>
      </c>
      <c r="E25" s="74" t="s">
        <v>39</v>
      </c>
      <c r="F25" s="75" t="s">
        <v>38</v>
      </c>
    </row>
    <row r="26" spans="1:6" ht="39" customHeight="1" x14ac:dyDescent="0.15">
      <c r="A26" s="109"/>
      <c r="B26" s="86" t="str">
        <f>계약현황공개!C22</f>
        <v>2023.12.7.</v>
      </c>
      <c r="C26" s="85" t="s">
        <v>237</v>
      </c>
      <c r="D26" s="88">
        <f>계약현황공개!C20</f>
        <v>4000000</v>
      </c>
      <c r="E26" s="88">
        <f>계약현황공개!E20</f>
        <v>3880000</v>
      </c>
      <c r="F26" s="89">
        <f>E26/D26</f>
        <v>0.97</v>
      </c>
    </row>
    <row r="27" spans="1:6" ht="25.5" customHeight="1" x14ac:dyDescent="0.15">
      <c r="A27" s="107" t="s">
        <v>23</v>
      </c>
      <c r="B27" s="74" t="s">
        <v>37</v>
      </c>
      <c r="C27" s="110" t="s">
        <v>119</v>
      </c>
      <c r="D27" s="111" t="s">
        <v>36</v>
      </c>
      <c r="E27" s="112"/>
      <c r="F27" s="113"/>
    </row>
    <row r="28" spans="1:6" ht="25.5" customHeight="1" x14ac:dyDescent="0.15">
      <c r="A28" s="109"/>
      <c r="B28" s="76" t="str">
        <f>계약현황공개!E24</f>
        <v>커넥티움</v>
      </c>
      <c r="C28" s="77" t="s">
        <v>231</v>
      </c>
      <c r="D28" s="240" t="str">
        <f>계약현황공개!E25</f>
        <v>성남시 중원구 갈마치로 302 16층 1610호</v>
      </c>
      <c r="E28" s="241"/>
      <c r="F28" s="242"/>
    </row>
    <row r="29" spans="1:6" ht="25.5" customHeight="1" x14ac:dyDescent="0.15">
      <c r="A29" s="79" t="s">
        <v>120</v>
      </c>
      <c r="B29" s="243" t="s">
        <v>131</v>
      </c>
      <c r="C29" s="244"/>
      <c r="D29" s="244"/>
      <c r="E29" s="244"/>
      <c r="F29" s="245"/>
    </row>
    <row r="30" spans="1:6" ht="25.5" customHeight="1" x14ac:dyDescent="0.15">
      <c r="A30" s="79" t="s">
        <v>35</v>
      </c>
      <c r="B30" s="243" t="s">
        <v>132</v>
      </c>
      <c r="C30" s="244"/>
      <c r="D30" s="244"/>
      <c r="E30" s="244"/>
      <c r="F30" s="245"/>
    </row>
    <row r="31" spans="1:6" ht="25.5" customHeight="1" thickBot="1" x14ac:dyDescent="0.2">
      <c r="A31" s="78" t="s">
        <v>34</v>
      </c>
      <c r="B31" s="246"/>
      <c r="C31" s="247"/>
      <c r="D31" s="247"/>
      <c r="E31" s="247"/>
      <c r="F31" s="248"/>
    </row>
    <row r="32" spans="1:6" ht="15" thickTop="1" thickBot="1" x14ac:dyDescent="0.2"/>
    <row r="33" spans="1:6" s="151" customFormat="1" ht="25.5" customHeight="1" thickTop="1" x14ac:dyDescent="0.15">
      <c r="A33" s="73" t="s">
        <v>44</v>
      </c>
      <c r="B33" s="249" t="str">
        <f>계약현황공개!C27</f>
        <v>2024년 정수기, 비데, 공기청정기 위탁관리</v>
      </c>
      <c r="C33" s="250"/>
      <c r="D33" s="250"/>
      <c r="E33" s="250"/>
      <c r="F33" s="251"/>
    </row>
    <row r="34" spans="1:6" s="151" customFormat="1" ht="25.5" customHeight="1" x14ac:dyDescent="0.15">
      <c r="A34" s="107" t="s">
        <v>43</v>
      </c>
      <c r="B34" s="252" t="s">
        <v>26</v>
      </c>
      <c r="C34" s="252" t="s">
        <v>77</v>
      </c>
      <c r="D34" s="74" t="s">
        <v>42</v>
      </c>
      <c r="E34" s="74" t="s">
        <v>27</v>
      </c>
      <c r="F34" s="75" t="s">
        <v>41</v>
      </c>
    </row>
    <row r="35" spans="1:6" s="151" customFormat="1" ht="25.5" customHeight="1" x14ac:dyDescent="0.15">
      <c r="A35" s="108"/>
      <c r="B35" s="253"/>
      <c r="C35" s="254"/>
      <c r="D35" s="74" t="s">
        <v>40</v>
      </c>
      <c r="E35" s="74" t="s">
        <v>39</v>
      </c>
      <c r="F35" s="75" t="s">
        <v>38</v>
      </c>
    </row>
    <row r="36" spans="1:6" s="151" customFormat="1" ht="39" customHeight="1" x14ac:dyDescent="0.15">
      <c r="A36" s="109"/>
      <c r="B36" s="86" t="str">
        <f>계약현황공개!C30</f>
        <v>2023.12.28.</v>
      </c>
      <c r="C36" s="85" t="s">
        <v>238</v>
      </c>
      <c r="D36" s="88">
        <f>계약현황공개!C28</f>
        <v>13006560</v>
      </c>
      <c r="E36" s="88">
        <f>계약현황공개!E28</f>
        <v>12280000</v>
      </c>
      <c r="F36" s="89">
        <f>E36/D36</f>
        <v>0.94413895757217892</v>
      </c>
    </row>
    <row r="37" spans="1:6" s="151" customFormat="1" ht="25.5" customHeight="1" x14ac:dyDescent="0.15">
      <c r="A37" s="107" t="s">
        <v>23</v>
      </c>
      <c r="B37" s="74" t="s">
        <v>37</v>
      </c>
      <c r="C37" s="170" t="s">
        <v>119</v>
      </c>
      <c r="D37" s="111" t="s">
        <v>36</v>
      </c>
      <c r="E37" s="112"/>
      <c r="F37" s="113"/>
    </row>
    <row r="38" spans="1:6" s="151" customFormat="1" ht="25.5" customHeight="1" x14ac:dyDescent="0.15">
      <c r="A38" s="109"/>
      <c r="B38" s="76" t="str">
        <f>계약현황공개!E32</f>
        <v>코웨이주식회사</v>
      </c>
      <c r="C38" s="77" t="s">
        <v>232</v>
      </c>
      <c r="D38" s="255" t="str">
        <f>계약현황공개!E33</f>
        <v>충청남도 공주시 유구마곡사로 136-23(유구읍)</v>
      </c>
      <c r="E38" s="256"/>
      <c r="F38" s="257"/>
    </row>
    <row r="39" spans="1:6" s="151" customFormat="1" ht="25.5" customHeight="1" x14ac:dyDescent="0.15">
      <c r="A39" s="79" t="s">
        <v>120</v>
      </c>
      <c r="B39" s="243" t="s">
        <v>131</v>
      </c>
      <c r="C39" s="244"/>
      <c r="D39" s="244"/>
      <c r="E39" s="244"/>
      <c r="F39" s="245"/>
    </row>
    <row r="40" spans="1:6" s="151" customFormat="1" ht="25.5" customHeight="1" x14ac:dyDescent="0.15">
      <c r="A40" s="79" t="s">
        <v>35</v>
      </c>
      <c r="B40" s="243" t="s">
        <v>19</v>
      </c>
      <c r="C40" s="244"/>
      <c r="D40" s="244"/>
      <c r="E40" s="244"/>
      <c r="F40" s="245"/>
    </row>
    <row r="41" spans="1:6" s="151" customFormat="1" ht="25.5" customHeight="1" thickBot="1" x14ac:dyDescent="0.2">
      <c r="A41" s="78" t="s">
        <v>34</v>
      </c>
      <c r="B41" s="246"/>
      <c r="C41" s="247"/>
      <c r="D41" s="247"/>
      <c r="E41" s="247"/>
      <c r="F41" s="248"/>
    </row>
    <row r="42" spans="1:6" ht="15" thickTop="1" thickBot="1" x14ac:dyDescent="0.2"/>
    <row r="43" spans="1:6" s="151" customFormat="1" ht="25.5" customHeight="1" thickTop="1" x14ac:dyDescent="0.15">
      <c r="A43" s="73" t="s">
        <v>44</v>
      </c>
      <c r="B43" s="249" t="str">
        <f>계약현황공개!C35</f>
        <v>2024년 방역 및 소독 위탁</v>
      </c>
      <c r="C43" s="250"/>
      <c r="D43" s="250"/>
      <c r="E43" s="250"/>
      <c r="F43" s="251"/>
    </row>
    <row r="44" spans="1:6" s="151" customFormat="1" ht="25.5" customHeight="1" x14ac:dyDescent="0.15">
      <c r="A44" s="107" t="s">
        <v>43</v>
      </c>
      <c r="B44" s="252" t="s">
        <v>26</v>
      </c>
      <c r="C44" s="252" t="s">
        <v>77</v>
      </c>
      <c r="D44" s="74" t="s">
        <v>42</v>
      </c>
      <c r="E44" s="74" t="s">
        <v>27</v>
      </c>
      <c r="F44" s="75" t="s">
        <v>41</v>
      </c>
    </row>
    <row r="45" spans="1:6" s="151" customFormat="1" ht="25.5" customHeight="1" x14ac:dyDescent="0.15">
      <c r="A45" s="108"/>
      <c r="B45" s="253"/>
      <c r="C45" s="254"/>
      <c r="D45" s="74" t="s">
        <v>40</v>
      </c>
      <c r="E45" s="74" t="s">
        <v>39</v>
      </c>
      <c r="F45" s="75" t="s">
        <v>38</v>
      </c>
    </row>
    <row r="46" spans="1:6" s="151" customFormat="1" ht="39" customHeight="1" x14ac:dyDescent="0.15">
      <c r="A46" s="109"/>
      <c r="B46" s="86" t="str">
        <f>계약현황공개!C38</f>
        <v>2023.12.27.</v>
      </c>
      <c r="C46" s="85" t="s">
        <v>238</v>
      </c>
      <c r="D46" s="88">
        <f>계약현황공개!C36</f>
        <v>3920400</v>
      </c>
      <c r="E46" s="88">
        <f>계약현황공개!E36</f>
        <v>3720000</v>
      </c>
      <c r="F46" s="89">
        <f>E46/D46</f>
        <v>0.9488827670645853</v>
      </c>
    </row>
    <row r="47" spans="1:6" s="151" customFormat="1" ht="25.5" customHeight="1" x14ac:dyDescent="0.15">
      <c r="A47" s="107" t="s">
        <v>23</v>
      </c>
      <c r="B47" s="74" t="s">
        <v>37</v>
      </c>
      <c r="C47" s="176" t="s">
        <v>119</v>
      </c>
      <c r="D47" s="111" t="s">
        <v>36</v>
      </c>
      <c r="E47" s="112"/>
      <c r="F47" s="113"/>
    </row>
    <row r="48" spans="1:6" s="151" customFormat="1" ht="25.5" customHeight="1" x14ac:dyDescent="0.15">
      <c r="A48" s="109"/>
      <c r="B48" s="76" t="str">
        <f>계약현황공개!E40</f>
        <v>주식회사 문일종합관리</v>
      </c>
      <c r="C48" s="77" t="s">
        <v>233</v>
      </c>
      <c r="D48" s="240" t="str">
        <f>계약현황공개!E41</f>
        <v>경기도 성남시 수정구 수진동 3034-1번지</v>
      </c>
      <c r="E48" s="241"/>
      <c r="F48" s="242"/>
    </row>
    <row r="49" spans="1:6" s="151" customFormat="1" ht="25.5" customHeight="1" x14ac:dyDescent="0.15">
      <c r="A49" s="79" t="s">
        <v>120</v>
      </c>
      <c r="B49" s="243" t="s">
        <v>131</v>
      </c>
      <c r="C49" s="244"/>
      <c r="D49" s="244"/>
      <c r="E49" s="244"/>
      <c r="F49" s="245"/>
    </row>
    <row r="50" spans="1:6" s="151" customFormat="1" ht="25.5" customHeight="1" x14ac:dyDescent="0.15">
      <c r="A50" s="79" t="s">
        <v>35</v>
      </c>
      <c r="B50" s="243" t="s">
        <v>19</v>
      </c>
      <c r="C50" s="244"/>
      <c r="D50" s="244"/>
      <c r="E50" s="244"/>
      <c r="F50" s="245"/>
    </row>
    <row r="51" spans="1:6" s="151" customFormat="1" ht="25.5" customHeight="1" thickBot="1" x14ac:dyDescent="0.2">
      <c r="A51" s="78" t="s">
        <v>34</v>
      </c>
      <c r="B51" s="246"/>
      <c r="C51" s="247"/>
      <c r="D51" s="247"/>
      <c r="E51" s="247"/>
      <c r="F51" s="248"/>
    </row>
    <row r="52" spans="1:6" ht="15" thickTop="1" thickBot="1" x14ac:dyDescent="0.2"/>
    <row r="53" spans="1:6" s="151" customFormat="1" ht="25.5" customHeight="1" thickTop="1" x14ac:dyDescent="0.15">
      <c r="A53" s="73" t="s">
        <v>44</v>
      </c>
      <c r="B53" s="249" t="str">
        <f>계약현황공개!C43</f>
        <v>2024년 소방안전관리 위탁대행</v>
      </c>
      <c r="C53" s="250"/>
      <c r="D53" s="250"/>
      <c r="E53" s="250"/>
      <c r="F53" s="251"/>
    </row>
    <row r="54" spans="1:6" s="151" customFormat="1" ht="25.5" customHeight="1" x14ac:dyDescent="0.15">
      <c r="A54" s="107" t="s">
        <v>43</v>
      </c>
      <c r="B54" s="252" t="s">
        <v>26</v>
      </c>
      <c r="C54" s="252" t="s">
        <v>77</v>
      </c>
      <c r="D54" s="74" t="s">
        <v>42</v>
      </c>
      <c r="E54" s="74" t="s">
        <v>27</v>
      </c>
      <c r="F54" s="75" t="s">
        <v>41</v>
      </c>
    </row>
    <row r="55" spans="1:6" s="151" customFormat="1" ht="25.5" customHeight="1" x14ac:dyDescent="0.15">
      <c r="A55" s="108"/>
      <c r="B55" s="253"/>
      <c r="C55" s="254"/>
      <c r="D55" s="74" t="s">
        <v>40</v>
      </c>
      <c r="E55" s="74" t="s">
        <v>39</v>
      </c>
      <c r="F55" s="75" t="s">
        <v>38</v>
      </c>
    </row>
    <row r="56" spans="1:6" s="151" customFormat="1" ht="39" customHeight="1" x14ac:dyDescent="0.15">
      <c r="A56" s="109"/>
      <c r="B56" s="86" t="str">
        <f>계약현황공개!C46</f>
        <v>2023.12.27.</v>
      </c>
      <c r="C56" s="85" t="s">
        <v>238</v>
      </c>
      <c r="D56" s="88">
        <f>계약현황공개!C44</f>
        <v>3600000</v>
      </c>
      <c r="E56" s="88">
        <f>계약현황공개!E44</f>
        <v>3360000</v>
      </c>
      <c r="F56" s="89">
        <f>E56/D56</f>
        <v>0.93333333333333335</v>
      </c>
    </row>
    <row r="57" spans="1:6" s="151" customFormat="1" ht="25.5" customHeight="1" x14ac:dyDescent="0.15">
      <c r="A57" s="107" t="s">
        <v>23</v>
      </c>
      <c r="B57" s="74" t="s">
        <v>37</v>
      </c>
      <c r="C57" s="195" t="s">
        <v>119</v>
      </c>
      <c r="D57" s="111" t="s">
        <v>36</v>
      </c>
      <c r="E57" s="112"/>
      <c r="F57" s="113"/>
    </row>
    <row r="58" spans="1:6" s="151" customFormat="1" ht="25.5" customHeight="1" x14ac:dyDescent="0.15">
      <c r="A58" s="109"/>
      <c r="B58" s="76" t="str">
        <f>계약현황공개!E48</f>
        <v>성남소방전기㈜</v>
      </c>
      <c r="C58" s="77" t="s">
        <v>234</v>
      </c>
      <c r="D58" s="240" t="str">
        <f>계약현황공개!E49</f>
        <v>경기도 성남시 수정구 공원로 339번길 22-0</v>
      </c>
      <c r="E58" s="241"/>
      <c r="F58" s="242"/>
    </row>
    <row r="59" spans="1:6" s="151" customFormat="1" ht="25.5" customHeight="1" x14ac:dyDescent="0.15">
      <c r="A59" s="79" t="s">
        <v>120</v>
      </c>
      <c r="B59" s="243" t="s">
        <v>131</v>
      </c>
      <c r="C59" s="244"/>
      <c r="D59" s="244"/>
      <c r="E59" s="244"/>
      <c r="F59" s="245"/>
    </row>
    <row r="60" spans="1:6" s="151" customFormat="1" ht="25.5" customHeight="1" x14ac:dyDescent="0.15">
      <c r="A60" s="79" t="s">
        <v>35</v>
      </c>
      <c r="B60" s="243" t="s">
        <v>19</v>
      </c>
      <c r="C60" s="244"/>
      <c r="D60" s="244"/>
      <c r="E60" s="244"/>
      <c r="F60" s="245"/>
    </row>
    <row r="61" spans="1:6" s="151" customFormat="1" ht="25.5" customHeight="1" thickBot="1" x14ac:dyDescent="0.2">
      <c r="A61" s="78" t="s">
        <v>34</v>
      </c>
      <c r="B61" s="246"/>
      <c r="C61" s="247"/>
      <c r="D61" s="247"/>
      <c r="E61" s="247"/>
      <c r="F61" s="248"/>
    </row>
    <row r="62" spans="1:6" ht="15" thickTop="1" thickBot="1" x14ac:dyDescent="0.2"/>
    <row r="63" spans="1:6" s="151" customFormat="1" ht="25.5" customHeight="1" thickTop="1" x14ac:dyDescent="0.15">
      <c r="A63" s="73" t="s">
        <v>44</v>
      </c>
      <c r="B63" s="249" t="str">
        <f>계약현황공개!C51</f>
        <v>2024년 무인경비시스템 유지관리</v>
      </c>
      <c r="C63" s="250"/>
      <c r="D63" s="250"/>
      <c r="E63" s="250"/>
      <c r="F63" s="251"/>
    </row>
    <row r="64" spans="1:6" s="151" customFormat="1" ht="25.5" customHeight="1" x14ac:dyDescent="0.15">
      <c r="A64" s="107" t="s">
        <v>43</v>
      </c>
      <c r="B64" s="252" t="s">
        <v>26</v>
      </c>
      <c r="C64" s="252" t="s">
        <v>77</v>
      </c>
      <c r="D64" s="74" t="s">
        <v>42</v>
      </c>
      <c r="E64" s="74" t="s">
        <v>27</v>
      </c>
      <c r="F64" s="75" t="s">
        <v>41</v>
      </c>
    </row>
    <row r="65" spans="1:6" s="151" customFormat="1" ht="25.5" customHeight="1" x14ac:dyDescent="0.15">
      <c r="A65" s="108"/>
      <c r="B65" s="253"/>
      <c r="C65" s="254"/>
      <c r="D65" s="74" t="s">
        <v>40</v>
      </c>
      <c r="E65" s="74" t="s">
        <v>39</v>
      </c>
      <c r="F65" s="75" t="s">
        <v>38</v>
      </c>
    </row>
    <row r="66" spans="1:6" s="151" customFormat="1" ht="39" customHeight="1" x14ac:dyDescent="0.15">
      <c r="A66" s="109"/>
      <c r="B66" s="86" t="str">
        <f>계약현황공개!C54</f>
        <v>2023.12.27.</v>
      </c>
      <c r="C66" s="85" t="s">
        <v>238</v>
      </c>
      <c r="D66" s="88">
        <f>계약현황공개!C52</f>
        <v>6840000</v>
      </c>
      <c r="E66" s="88">
        <f>계약현황공개!E52</f>
        <v>660000</v>
      </c>
      <c r="F66" s="89">
        <f>E66/D66</f>
        <v>9.6491228070175433E-2</v>
      </c>
    </row>
    <row r="67" spans="1:6" s="151" customFormat="1" ht="25.5" customHeight="1" x14ac:dyDescent="0.15">
      <c r="A67" s="107" t="s">
        <v>23</v>
      </c>
      <c r="B67" s="74" t="s">
        <v>37</v>
      </c>
      <c r="C67" s="195" t="s">
        <v>119</v>
      </c>
      <c r="D67" s="111" t="s">
        <v>36</v>
      </c>
      <c r="E67" s="112"/>
      <c r="F67" s="113"/>
    </row>
    <row r="68" spans="1:6" s="151" customFormat="1" ht="25.5" customHeight="1" x14ac:dyDescent="0.15">
      <c r="A68" s="109"/>
      <c r="B68" s="76" t="str">
        <f>계약현황공개!E56</f>
        <v>주식회사 에스원</v>
      </c>
      <c r="C68" s="77" t="s">
        <v>228</v>
      </c>
      <c r="D68" s="255" t="str">
        <f>계약현황공개!E57</f>
        <v>서울특별시 중구 세종대로 7길 25-0</v>
      </c>
      <c r="E68" s="256"/>
      <c r="F68" s="257"/>
    </row>
    <row r="69" spans="1:6" s="151" customFormat="1" ht="25.5" customHeight="1" x14ac:dyDescent="0.15">
      <c r="A69" s="79" t="s">
        <v>120</v>
      </c>
      <c r="B69" s="243" t="s">
        <v>131</v>
      </c>
      <c r="C69" s="244"/>
      <c r="D69" s="244"/>
      <c r="E69" s="244"/>
      <c r="F69" s="245"/>
    </row>
    <row r="70" spans="1:6" s="151" customFormat="1" ht="25.5" customHeight="1" x14ac:dyDescent="0.15">
      <c r="A70" s="79" t="s">
        <v>35</v>
      </c>
      <c r="B70" s="243" t="s">
        <v>19</v>
      </c>
      <c r="C70" s="244"/>
      <c r="D70" s="244"/>
      <c r="E70" s="244"/>
      <c r="F70" s="245"/>
    </row>
    <row r="71" spans="1:6" s="151" customFormat="1" ht="25.5" customHeight="1" thickBot="1" x14ac:dyDescent="0.2">
      <c r="A71" s="78" t="s">
        <v>34</v>
      </c>
      <c r="B71" s="246"/>
      <c r="C71" s="247"/>
      <c r="D71" s="247"/>
      <c r="E71" s="247"/>
      <c r="F71" s="248"/>
    </row>
    <row r="72" spans="1:6" ht="15" thickTop="1" thickBot="1" x14ac:dyDescent="0.2"/>
    <row r="73" spans="1:6" s="151" customFormat="1" ht="25.5" customHeight="1" thickTop="1" x14ac:dyDescent="0.15">
      <c r="A73" s="73" t="s">
        <v>44</v>
      </c>
      <c r="B73" s="249" t="str">
        <f>계약현황공개!C59</f>
        <v>2024년 인터넷망</v>
      </c>
      <c r="C73" s="250"/>
      <c r="D73" s="250"/>
      <c r="E73" s="250"/>
      <c r="F73" s="251"/>
    </row>
    <row r="74" spans="1:6" s="151" customFormat="1" ht="25.5" customHeight="1" x14ac:dyDescent="0.15">
      <c r="A74" s="107" t="s">
        <v>43</v>
      </c>
      <c r="B74" s="252" t="s">
        <v>26</v>
      </c>
      <c r="C74" s="252" t="s">
        <v>77</v>
      </c>
      <c r="D74" s="74" t="s">
        <v>42</v>
      </c>
      <c r="E74" s="74" t="s">
        <v>27</v>
      </c>
      <c r="F74" s="75" t="s">
        <v>41</v>
      </c>
    </row>
    <row r="75" spans="1:6" s="151" customFormat="1" ht="25.5" customHeight="1" x14ac:dyDescent="0.15">
      <c r="A75" s="108"/>
      <c r="B75" s="253"/>
      <c r="C75" s="254"/>
      <c r="D75" s="74" t="s">
        <v>40</v>
      </c>
      <c r="E75" s="74" t="s">
        <v>39</v>
      </c>
      <c r="F75" s="75" t="s">
        <v>38</v>
      </c>
    </row>
    <row r="76" spans="1:6" s="151" customFormat="1" ht="39" customHeight="1" x14ac:dyDescent="0.15">
      <c r="A76" s="109"/>
      <c r="B76" s="86" t="str">
        <f>계약현황공개!C62</f>
        <v>2023.12.27.</v>
      </c>
      <c r="C76" s="85" t="s">
        <v>238</v>
      </c>
      <c r="D76" s="88">
        <f>계약현황공개!C60</f>
        <v>6960000</v>
      </c>
      <c r="E76" s="88">
        <f>계약현황공개!E60</f>
        <v>6600000</v>
      </c>
      <c r="F76" s="89">
        <f>E76/D76</f>
        <v>0.94827586206896552</v>
      </c>
    </row>
    <row r="77" spans="1:6" s="151" customFormat="1" ht="25.5" customHeight="1" x14ac:dyDescent="0.15">
      <c r="A77" s="107" t="s">
        <v>23</v>
      </c>
      <c r="B77" s="74" t="s">
        <v>37</v>
      </c>
      <c r="C77" s="210" t="s">
        <v>119</v>
      </c>
      <c r="D77" s="111" t="s">
        <v>36</v>
      </c>
      <c r="E77" s="112"/>
      <c r="F77" s="113"/>
    </row>
    <row r="78" spans="1:6" s="151" customFormat="1" ht="25.5" customHeight="1" x14ac:dyDescent="0.15">
      <c r="A78" s="109"/>
      <c r="B78" s="76" t="str">
        <f>계약현황공개!E64</f>
        <v>주식회사 케이티</v>
      </c>
      <c r="C78" s="77" t="s">
        <v>239</v>
      </c>
      <c r="D78" s="240" t="str">
        <f>계약현황공개!E65</f>
        <v>경기도 성남시 분당구 불정로 90</v>
      </c>
      <c r="E78" s="241"/>
      <c r="F78" s="242"/>
    </row>
    <row r="79" spans="1:6" s="151" customFormat="1" ht="25.5" customHeight="1" x14ac:dyDescent="0.15">
      <c r="A79" s="79" t="s">
        <v>120</v>
      </c>
      <c r="B79" s="243" t="s">
        <v>131</v>
      </c>
      <c r="C79" s="244"/>
      <c r="D79" s="244"/>
      <c r="E79" s="244"/>
      <c r="F79" s="245"/>
    </row>
    <row r="80" spans="1:6" s="151" customFormat="1" ht="25.5" customHeight="1" x14ac:dyDescent="0.15">
      <c r="A80" s="79" t="s">
        <v>35</v>
      </c>
      <c r="B80" s="243" t="s">
        <v>19</v>
      </c>
      <c r="C80" s="244"/>
      <c r="D80" s="244"/>
      <c r="E80" s="244"/>
      <c r="F80" s="245"/>
    </row>
    <row r="81" spans="1:6" s="151" customFormat="1" ht="25.5" customHeight="1" thickBot="1" x14ac:dyDescent="0.2">
      <c r="A81" s="78" t="s">
        <v>34</v>
      </c>
      <c r="B81" s="246"/>
      <c r="C81" s="247"/>
      <c r="D81" s="247"/>
      <c r="E81" s="247"/>
      <c r="F81" s="248"/>
    </row>
    <row r="82" spans="1:6" ht="15" thickTop="1" thickBot="1" x14ac:dyDescent="0.2"/>
    <row r="83" spans="1:6" s="151" customFormat="1" ht="25.5" customHeight="1" thickTop="1" x14ac:dyDescent="0.15">
      <c r="A83" s="73" t="s">
        <v>44</v>
      </c>
      <c r="B83" s="249" t="str">
        <f>계약현황공개!C67</f>
        <v>2024년 승강기 위탁관리(수영장)</v>
      </c>
      <c r="C83" s="250"/>
      <c r="D83" s="250"/>
      <c r="E83" s="250"/>
      <c r="F83" s="251"/>
    </row>
    <row r="84" spans="1:6" s="151" customFormat="1" ht="25.5" customHeight="1" x14ac:dyDescent="0.15">
      <c r="A84" s="107" t="s">
        <v>43</v>
      </c>
      <c r="B84" s="252" t="s">
        <v>26</v>
      </c>
      <c r="C84" s="252" t="s">
        <v>77</v>
      </c>
      <c r="D84" s="74" t="s">
        <v>42</v>
      </c>
      <c r="E84" s="74" t="s">
        <v>27</v>
      </c>
      <c r="F84" s="75" t="s">
        <v>41</v>
      </c>
    </row>
    <row r="85" spans="1:6" s="151" customFormat="1" ht="25.5" customHeight="1" x14ac:dyDescent="0.15">
      <c r="A85" s="108"/>
      <c r="B85" s="253"/>
      <c r="C85" s="254"/>
      <c r="D85" s="74" t="s">
        <v>40</v>
      </c>
      <c r="E85" s="74" t="s">
        <v>39</v>
      </c>
      <c r="F85" s="75" t="s">
        <v>38</v>
      </c>
    </row>
    <row r="86" spans="1:6" s="151" customFormat="1" ht="39" customHeight="1" x14ac:dyDescent="0.15">
      <c r="A86" s="109"/>
      <c r="B86" s="86" t="str">
        <f>계약현황공개!C70</f>
        <v>2023.12.27.</v>
      </c>
      <c r="C86" s="85" t="s">
        <v>238</v>
      </c>
      <c r="D86" s="88">
        <f>계약현황공개!C68</f>
        <v>3000000</v>
      </c>
      <c r="E86" s="88">
        <f>계약현황공개!E68</f>
        <v>2904000</v>
      </c>
      <c r="F86" s="89">
        <f>E86/D86</f>
        <v>0.96799999999999997</v>
      </c>
    </row>
    <row r="87" spans="1:6" s="151" customFormat="1" ht="25.5" customHeight="1" x14ac:dyDescent="0.15">
      <c r="A87" s="107" t="s">
        <v>23</v>
      </c>
      <c r="B87" s="74" t="s">
        <v>37</v>
      </c>
      <c r="C87" s="210" t="s">
        <v>119</v>
      </c>
      <c r="D87" s="111" t="s">
        <v>36</v>
      </c>
      <c r="E87" s="112"/>
      <c r="F87" s="113"/>
    </row>
    <row r="88" spans="1:6" s="151" customFormat="1" ht="25.5" customHeight="1" x14ac:dyDescent="0.15">
      <c r="A88" s="109"/>
      <c r="B88" s="76" t="str">
        <f>계약현황공개!E72</f>
        <v>주식회사 경기엘리베이터</v>
      </c>
      <c r="C88" s="77" t="s">
        <v>240</v>
      </c>
      <c r="D88" s="240" t="str">
        <f>계약현황공개!E73</f>
        <v>경기도 성남시 분당구 매화로 49-0</v>
      </c>
      <c r="E88" s="241"/>
      <c r="F88" s="242"/>
    </row>
    <row r="89" spans="1:6" s="151" customFormat="1" ht="25.5" customHeight="1" x14ac:dyDescent="0.15">
      <c r="A89" s="79" t="s">
        <v>120</v>
      </c>
      <c r="B89" s="243" t="s">
        <v>131</v>
      </c>
      <c r="C89" s="244"/>
      <c r="D89" s="244"/>
      <c r="E89" s="244"/>
      <c r="F89" s="245"/>
    </row>
    <row r="90" spans="1:6" s="151" customFormat="1" ht="25.5" customHeight="1" x14ac:dyDescent="0.15">
      <c r="A90" s="79" t="s">
        <v>35</v>
      </c>
      <c r="B90" s="243" t="s">
        <v>19</v>
      </c>
      <c r="C90" s="244"/>
      <c r="D90" s="244"/>
      <c r="E90" s="244"/>
      <c r="F90" s="245"/>
    </row>
    <row r="91" spans="1:6" s="151" customFormat="1" ht="25.5" customHeight="1" thickBot="1" x14ac:dyDescent="0.2">
      <c r="A91" s="78" t="s">
        <v>34</v>
      </c>
      <c r="B91" s="246"/>
      <c r="C91" s="247"/>
      <c r="D91" s="247"/>
      <c r="E91" s="247"/>
      <c r="F91" s="248"/>
    </row>
    <row r="92" spans="1:6" ht="15" thickTop="1" thickBot="1" x14ac:dyDescent="0.2"/>
    <row r="93" spans="1:6" s="151" customFormat="1" ht="25.5" customHeight="1" thickTop="1" x14ac:dyDescent="0.15">
      <c r="A93" s="73" t="s">
        <v>44</v>
      </c>
      <c r="B93" s="249" t="str">
        <f>계약현황공개!C75</f>
        <v>2024년 인터넷전화 신청</v>
      </c>
      <c r="C93" s="250"/>
      <c r="D93" s="250"/>
      <c r="E93" s="250"/>
      <c r="F93" s="251"/>
    </row>
    <row r="94" spans="1:6" s="151" customFormat="1" ht="25.5" customHeight="1" x14ac:dyDescent="0.15">
      <c r="A94" s="107" t="s">
        <v>43</v>
      </c>
      <c r="B94" s="252" t="s">
        <v>26</v>
      </c>
      <c r="C94" s="252" t="s">
        <v>77</v>
      </c>
      <c r="D94" s="74" t="s">
        <v>42</v>
      </c>
      <c r="E94" s="74" t="s">
        <v>27</v>
      </c>
      <c r="F94" s="75" t="s">
        <v>41</v>
      </c>
    </row>
    <row r="95" spans="1:6" s="151" customFormat="1" ht="25.5" customHeight="1" x14ac:dyDescent="0.15">
      <c r="A95" s="108"/>
      <c r="B95" s="253"/>
      <c r="C95" s="254"/>
      <c r="D95" s="74" t="s">
        <v>40</v>
      </c>
      <c r="E95" s="74" t="s">
        <v>39</v>
      </c>
      <c r="F95" s="75" t="s">
        <v>38</v>
      </c>
    </row>
    <row r="96" spans="1:6" s="151" customFormat="1" ht="39" customHeight="1" x14ac:dyDescent="0.15">
      <c r="A96" s="109"/>
      <c r="B96" s="86" t="str">
        <f>계약현황공개!C78</f>
        <v>2023.12.27.</v>
      </c>
      <c r="C96" s="85" t="s">
        <v>238</v>
      </c>
      <c r="D96" s="88">
        <f>계약현황공개!C76</f>
        <v>2509800</v>
      </c>
      <c r="E96" s="88">
        <f>계약현황공개!E76</f>
        <v>2509800</v>
      </c>
      <c r="F96" s="89">
        <f>E96/D96</f>
        <v>1</v>
      </c>
    </row>
    <row r="97" spans="1:6" s="151" customFormat="1" ht="25.5" customHeight="1" x14ac:dyDescent="0.15">
      <c r="A97" s="107" t="s">
        <v>23</v>
      </c>
      <c r="B97" s="74" t="s">
        <v>37</v>
      </c>
      <c r="C97" s="210" t="s">
        <v>119</v>
      </c>
      <c r="D97" s="111" t="s">
        <v>36</v>
      </c>
      <c r="E97" s="112"/>
      <c r="F97" s="113"/>
    </row>
    <row r="98" spans="1:6" s="151" customFormat="1" ht="25.5" customHeight="1" x14ac:dyDescent="0.15">
      <c r="A98" s="109"/>
      <c r="B98" s="76" t="str">
        <f>계약현황공개!E80</f>
        <v>주식회사 케이티</v>
      </c>
      <c r="C98" s="77" t="s">
        <v>239</v>
      </c>
      <c r="D98" s="240" t="str">
        <f>계약현황공개!E81</f>
        <v>경기도 성남시 분당구 불정로 90</v>
      </c>
      <c r="E98" s="241"/>
      <c r="F98" s="242"/>
    </row>
    <row r="99" spans="1:6" s="151" customFormat="1" ht="25.5" customHeight="1" x14ac:dyDescent="0.15">
      <c r="A99" s="79" t="s">
        <v>120</v>
      </c>
      <c r="B99" s="243" t="s">
        <v>131</v>
      </c>
      <c r="C99" s="244"/>
      <c r="D99" s="244"/>
      <c r="E99" s="244"/>
      <c r="F99" s="245"/>
    </row>
    <row r="100" spans="1:6" s="151" customFormat="1" ht="25.5" customHeight="1" x14ac:dyDescent="0.15">
      <c r="A100" s="79" t="s">
        <v>35</v>
      </c>
      <c r="B100" s="243" t="s">
        <v>19</v>
      </c>
      <c r="C100" s="244"/>
      <c r="D100" s="244"/>
      <c r="E100" s="244"/>
      <c r="F100" s="245"/>
    </row>
    <row r="101" spans="1:6" s="151" customFormat="1" ht="25.5" customHeight="1" thickBot="1" x14ac:dyDescent="0.2">
      <c r="A101" s="78" t="s">
        <v>34</v>
      </c>
      <c r="B101" s="246"/>
      <c r="C101" s="247"/>
      <c r="D101" s="247"/>
      <c r="E101" s="247"/>
      <c r="F101" s="248"/>
    </row>
    <row r="102" spans="1:6" ht="15" thickTop="1" thickBot="1" x14ac:dyDescent="0.2"/>
    <row r="103" spans="1:6" s="151" customFormat="1" ht="25.5" customHeight="1" thickTop="1" x14ac:dyDescent="0.15">
      <c r="A103" s="73" t="s">
        <v>44</v>
      </c>
      <c r="B103" s="249" t="str">
        <f>계약현황공개!C83</f>
        <v>2024년 복합기 임대차 계약</v>
      </c>
      <c r="C103" s="250"/>
      <c r="D103" s="250"/>
      <c r="E103" s="250"/>
      <c r="F103" s="251"/>
    </row>
    <row r="104" spans="1:6" s="151" customFormat="1" ht="25.5" customHeight="1" x14ac:dyDescent="0.15">
      <c r="A104" s="107" t="s">
        <v>43</v>
      </c>
      <c r="B104" s="252" t="s">
        <v>26</v>
      </c>
      <c r="C104" s="252" t="s">
        <v>77</v>
      </c>
      <c r="D104" s="74" t="s">
        <v>42</v>
      </c>
      <c r="E104" s="74" t="s">
        <v>27</v>
      </c>
      <c r="F104" s="75" t="s">
        <v>41</v>
      </c>
    </row>
    <row r="105" spans="1:6" s="151" customFormat="1" ht="25.5" customHeight="1" x14ac:dyDescent="0.15">
      <c r="A105" s="108"/>
      <c r="B105" s="253"/>
      <c r="C105" s="254"/>
      <c r="D105" s="74" t="s">
        <v>40</v>
      </c>
      <c r="E105" s="74" t="s">
        <v>39</v>
      </c>
      <c r="F105" s="75" t="s">
        <v>38</v>
      </c>
    </row>
    <row r="106" spans="1:6" s="151" customFormat="1" ht="39" customHeight="1" x14ac:dyDescent="0.15">
      <c r="A106" s="109"/>
      <c r="B106" s="86" t="str">
        <f>계약현황공개!C86</f>
        <v>2023.12.21.</v>
      </c>
      <c r="C106" s="85" t="s">
        <v>238</v>
      </c>
      <c r="D106" s="88">
        <f>계약현황공개!C84</f>
        <v>3360000</v>
      </c>
      <c r="E106" s="88">
        <f>계약현황공개!E84</f>
        <v>3240000</v>
      </c>
      <c r="F106" s="89">
        <f>E106/D106</f>
        <v>0.9642857142857143</v>
      </c>
    </row>
    <row r="107" spans="1:6" s="151" customFormat="1" ht="25.5" customHeight="1" x14ac:dyDescent="0.15">
      <c r="A107" s="107" t="s">
        <v>23</v>
      </c>
      <c r="B107" s="74" t="s">
        <v>37</v>
      </c>
      <c r="C107" s="210" t="s">
        <v>119</v>
      </c>
      <c r="D107" s="111" t="s">
        <v>36</v>
      </c>
      <c r="E107" s="112"/>
      <c r="F107" s="113"/>
    </row>
    <row r="108" spans="1:6" s="151" customFormat="1" ht="25.5" customHeight="1" x14ac:dyDescent="0.15">
      <c r="A108" s="109"/>
      <c r="B108" s="76" t="str">
        <f>계약현황공개!E88</f>
        <v>신도종합서비스</v>
      </c>
      <c r="C108" s="77" t="s">
        <v>241</v>
      </c>
      <c r="D108" s="240" t="str">
        <f>계약현황공개!E89</f>
        <v>경기도 성남시 분당구 장미로 100번길 9-1</v>
      </c>
      <c r="E108" s="241"/>
      <c r="F108" s="242"/>
    </row>
    <row r="109" spans="1:6" s="151" customFormat="1" ht="25.5" customHeight="1" x14ac:dyDescent="0.15">
      <c r="A109" s="79" t="s">
        <v>120</v>
      </c>
      <c r="B109" s="243" t="s">
        <v>131</v>
      </c>
      <c r="C109" s="244"/>
      <c r="D109" s="244"/>
      <c r="E109" s="244"/>
      <c r="F109" s="245"/>
    </row>
    <row r="110" spans="1:6" s="151" customFormat="1" ht="25.5" customHeight="1" x14ac:dyDescent="0.15">
      <c r="A110" s="79" t="s">
        <v>35</v>
      </c>
      <c r="B110" s="243" t="s">
        <v>19</v>
      </c>
      <c r="C110" s="244"/>
      <c r="D110" s="244"/>
      <c r="E110" s="244"/>
      <c r="F110" s="245"/>
    </row>
    <row r="111" spans="1:6" s="151" customFormat="1" ht="25.5" customHeight="1" thickBot="1" x14ac:dyDescent="0.2">
      <c r="A111" s="78" t="s">
        <v>34</v>
      </c>
      <c r="B111" s="246"/>
      <c r="C111" s="247"/>
      <c r="D111" s="247"/>
      <c r="E111" s="247"/>
      <c r="F111" s="248"/>
    </row>
    <row r="112" spans="1:6" ht="15" thickTop="1" thickBot="1" x14ac:dyDescent="0.2"/>
    <row r="113" spans="1:6" s="151" customFormat="1" ht="25.5" customHeight="1" thickTop="1" x14ac:dyDescent="0.15">
      <c r="A113" s="73" t="s">
        <v>44</v>
      </c>
      <c r="B113" s="249" t="str">
        <f>계약현황공개!C91</f>
        <v>2024년 방과후아카데미 복합기 임대차 계약</v>
      </c>
      <c r="C113" s="250"/>
      <c r="D113" s="250"/>
      <c r="E113" s="250"/>
      <c r="F113" s="251"/>
    </row>
    <row r="114" spans="1:6" s="151" customFormat="1" ht="25.5" customHeight="1" x14ac:dyDescent="0.15">
      <c r="A114" s="107" t="s">
        <v>43</v>
      </c>
      <c r="B114" s="252" t="s">
        <v>26</v>
      </c>
      <c r="C114" s="252" t="s">
        <v>77</v>
      </c>
      <c r="D114" s="74" t="s">
        <v>42</v>
      </c>
      <c r="E114" s="74" t="s">
        <v>27</v>
      </c>
      <c r="F114" s="75" t="s">
        <v>41</v>
      </c>
    </row>
    <row r="115" spans="1:6" s="151" customFormat="1" ht="25.5" customHeight="1" x14ac:dyDescent="0.15">
      <c r="A115" s="108"/>
      <c r="B115" s="253"/>
      <c r="C115" s="254"/>
      <c r="D115" s="74" t="s">
        <v>40</v>
      </c>
      <c r="E115" s="74" t="s">
        <v>39</v>
      </c>
      <c r="F115" s="75" t="s">
        <v>38</v>
      </c>
    </row>
    <row r="116" spans="1:6" s="151" customFormat="1" ht="39" customHeight="1" x14ac:dyDescent="0.15">
      <c r="A116" s="109"/>
      <c r="B116" s="86" t="str">
        <f>계약현황공개!C94</f>
        <v>2023.12.21.</v>
      </c>
      <c r="C116" s="85" t="s">
        <v>238</v>
      </c>
      <c r="D116" s="88">
        <f>계약현황공개!C92</f>
        <v>1680000</v>
      </c>
      <c r="E116" s="88">
        <f>계약현황공개!E92</f>
        <v>1620000</v>
      </c>
      <c r="F116" s="89">
        <f>E116/D116</f>
        <v>0.9642857142857143</v>
      </c>
    </row>
    <row r="117" spans="1:6" s="151" customFormat="1" ht="25.5" customHeight="1" x14ac:dyDescent="0.15">
      <c r="A117" s="107" t="s">
        <v>23</v>
      </c>
      <c r="B117" s="74" t="s">
        <v>37</v>
      </c>
      <c r="C117" s="210" t="s">
        <v>119</v>
      </c>
      <c r="D117" s="111" t="s">
        <v>36</v>
      </c>
      <c r="E117" s="112"/>
      <c r="F117" s="113"/>
    </row>
    <row r="118" spans="1:6" s="151" customFormat="1" ht="25.5" customHeight="1" x14ac:dyDescent="0.15">
      <c r="A118" s="109"/>
      <c r="B118" s="76" t="str">
        <f>계약현황공개!E96</f>
        <v>신도종합서비스</v>
      </c>
      <c r="C118" s="77" t="s">
        <v>241</v>
      </c>
      <c r="D118" s="240" t="str">
        <f>계약현황공개!E97</f>
        <v>경기도 성남시 분당구 장미로 100번길 9-1</v>
      </c>
      <c r="E118" s="241"/>
      <c r="F118" s="242"/>
    </row>
    <row r="119" spans="1:6" s="151" customFormat="1" ht="25.5" customHeight="1" x14ac:dyDescent="0.15">
      <c r="A119" s="79" t="s">
        <v>120</v>
      </c>
      <c r="B119" s="243" t="s">
        <v>131</v>
      </c>
      <c r="C119" s="244"/>
      <c r="D119" s="244"/>
      <c r="E119" s="244"/>
      <c r="F119" s="245"/>
    </row>
    <row r="120" spans="1:6" s="151" customFormat="1" ht="25.5" customHeight="1" x14ac:dyDescent="0.15">
      <c r="A120" s="79" t="s">
        <v>35</v>
      </c>
      <c r="B120" s="243" t="s">
        <v>19</v>
      </c>
      <c r="C120" s="244"/>
      <c r="D120" s="244"/>
      <c r="E120" s="244"/>
      <c r="F120" s="245"/>
    </row>
    <row r="121" spans="1:6" s="151" customFormat="1" ht="25.5" customHeight="1" thickBot="1" x14ac:dyDescent="0.2">
      <c r="A121" s="78" t="s">
        <v>34</v>
      </c>
      <c r="B121" s="246"/>
      <c r="C121" s="247"/>
      <c r="D121" s="247"/>
      <c r="E121" s="247"/>
      <c r="F121" s="248"/>
    </row>
    <row r="122" spans="1:6" ht="15" thickTop="1" thickBot="1" x14ac:dyDescent="0.2"/>
    <row r="123" spans="1:6" s="151" customFormat="1" ht="25.5" customHeight="1" thickTop="1" x14ac:dyDescent="0.15">
      <c r="A123" s="73" t="s">
        <v>44</v>
      </c>
      <c r="B123" s="249" t="str">
        <f>계약현황공개!C99</f>
        <v>2024년 수련관 승강기 위탁관리</v>
      </c>
      <c r="C123" s="250"/>
      <c r="D123" s="250"/>
      <c r="E123" s="250"/>
      <c r="F123" s="251"/>
    </row>
    <row r="124" spans="1:6" s="151" customFormat="1" ht="25.5" customHeight="1" x14ac:dyDescent="0.15">
      <c r="A124" s="107" t="s">
        <v>43</v>
      </c>
      <c r="B124" s="252" t="s">
        <v>26</v>
      </c>
      <c r="C124" s="252" t="s">
        <v>77</v>
      </c>
      <c r="D124" s="74" t="s">
        <v>42</v>
      </c>
      <c r="E124" s="74" t="s">
        <v>27</v>
      </c>
      <c r="F124" s="75" t="s">
        <v>41</v>
      </c>
    </row>
    <row r="125" spans="1:6" s="151" customFormat="1" ht="25.5" customHeight="1" x14ac:dyDescent="0.15">
      <c r="A125" s="108"/>
      <c r="B125" s="253"/>
      <c r="C125" s="254"/>
      <c r="D125" s="74" t="s">
        <v>40</v>
      </c>
      <c r="E125" s="74" t="s">
        <v>39</v>
      </c>
      <c r="F125" s="75" t="s">
        <v>38</v>
      </c>
    </row>
    <row r="126" spans="1:6" s="151" customFormat="1" ht="39" customHeight="1" x14ac:dyDescent="0.15">
      <c r="A126" s="109"/>
      <c r="B126" s="86" t="str">
        <f>계약현황공개!C102</f>
        <v>2023.12.27.</v>
      </c>
      <c r="C126" s="85" t="s">
        <v>238</v>
      </c>
      <c r="D126" s="88">
        <f>계약현황공개!C100</f>
        <v>3000000</v>
      </c>
      <c r="E126" s="88">
        <f>계약현황공개!E100</f>
        <v>2904000</v>
      </c>
      <c r="F126" s="89">
        <f>E126/D126</f>
        <v>0.96799999999999997</v>
      </c>
    </row>
    <row r="127" spans="1:6" s="151" customFormat="1" ht="25.5" customHeight="1" x14ac:dyDescent="0.15">
      <c r="A127" s="107" t="s">
        <v>23</v>
      </c>
      <c r="B127" s="74" t="s">
        <v>37</v>
      </c>
      <c r="C127" s="210" t="s">
        <v>119</v>
      </c>
      <c r="D127" s="111" t="s">
        <v>36</v>
      </c>
      <c r="E127" s="112"/>
      <c r="F127" s="113"/>
    </row>
    <row r="128" spans="1:6" s="151" customFormat="1" ht="25.5" customHeight="1" x14ac:dyDescent="0.15">
      <c r="A128" s="109"/>
      <c r="B128" s="76" t="str">
        <f>계약현황공개!E104</f>
        <v>오티스엘리베이터</v>
      </c>
      <c r="C128" s="77" t="s">
        <v>242</v>
      </c>
      <c r="D128" s="240" t="str">
        <f>계약현황공개!E105</f>
        <v>경기도 성남시 분당구 대왕판교로 373</v>
      </c>
      <c r="E128" s="241"/>
      <c r="F128" s="242"/>
    </row>
    <row r="129" spans="1:6" s="151" customFormat="1" ht="25.5" customHeight="1" x14ac:dyDescent="0.15">
      <c r="A129" s="79" t="s">
        <v>120</v>
      </c>
      <c r="B129" s="243" t="s">
        <v>131</v>
      </c>
      <c r="C129" s="244"/>
      <c r="D129" s="244"/>
      <c r="E129" s="244"/>
      <c r="F129" s="245"/>
    </row>
    <row r="130" spans="1:6" s="151" customFormat="1" ht="25.5" customHeight="1" x14ac:dyDescent="0.15">
      <c r="A130" s="79" t="s">
        <v>35</v>
      </c>
      <c r="B130" s="243" t="s">
        <v>19</v>
      </c>
      <c r="C130" s="244"/>
      <c r="D130" s="244"/>
      <c r="E130" s="244"/>
      <c r="F130" s="245"/>
    </row>
    <row r="131" spans="1:6" s="151" customFormat="1" ht="25.5" customHeight="1" thickBot="1" x14ac:dyDescent="0.2">
      <c r="A131" s="78" t="s">
        <v>34</v>
      </c>
      <c r="B131" s="246"/>
      <c r="C131" s="247"/>
      <c r="D131" s="247"/>
      <c r="E131" s="247"/>
      <c r="F131" s="248"/>
    </row>
    <row r="132" spans="1:6" ht="14.25" thickTop="1" x14ac:dyDescent="0.15"/>
  </sheetData>
  <mergeCells count="92">
    <mergeCell ref="D68:F68"/>
    <mergeCell ref="B69:F69"/>
    <mergeCell ref="B70:F70"/>
    <mergeCell ref="B71:F71"/>
    <mergeCell ref="B60:F60"/>
    <mergeCell ref="B61:F61"/>
    <mergeCell ref="B63:F63"/>
    <mergeCell ref="B64:B65"/>
    <mergeCell ref="C64:C65"/>
    <mergeCell ref="B53:F53"/>
    <mergeCell ref="B54:B55"/>
    <mergeCell ref="C54:C55"/>
    <mergeCell ref="D58:F58"/>
    <mergeCell ref="B59:F59"/>
    <mergeCell ref="B10:F10"/>
    <mergeCell ref="B11:F11"/>
    <mergeCell ref="D8:F8"/>
    <mergeCell ref="A1:F1"/>
    <mergeCell ref="B3:F3"/>
    <mergeCell ref="B4:B5"/>
    <mergeCell ref="C4:C5"/>
    <mergeCell ref="B9:F9"/>
    <mergeCell ref="B13:F13"/>
    <mergeCell ref="B24:B25"/>
    <mergeCell ref="C24:C25"/>
    <mergeCell ref="B21:F21"/>
    <mergeCell ref="B29:F29"/>
    <mergeCell ref="B30:F30"/>
    <mergeCell ref="B23:F23"/>
    <mergeCell ref="D28:F28"/>
    <mergeCell ref="B14:B15"/>
    <mergeCell ref="C14:C15"/>
    <mergeCell ref="D18:F18"/>
    <mergeCell ref="B19:F19"/>
    <mergeCell ref="B20:F20"/>
    <mergeCell ref="B39:F39"/>
    <mergeCell ref="B40:F40"/>
    <mergeCell ref="B41:F41"/>
    <mergeCell ref="B31:F31"/>
    <mergeCell ref="B33:F33"/>
    <mergeCell ref="B34:B35"/>
    <mergeCell ref="C34:C35"/>
    <mergeCell ref="D38:F38"/>
    <mergeCell ref="B50:F50"/>
    <mergeCell ref="B51:F51"/>
    <mergeCell ref="B43:F43"/>
    <mergeCell ref="B44:B45"/>
    <mergeCell ref="C44:C45"/>
    <mergeCell ref="D48:F48"/>
    <mergeCell ref="B49:F49"/>
    <mergeCell ref="B80:F80"/>
    <mergeCell ref="B81:F81"/>
    <mergeCell ref="B73:F73"/>
    <mergeCell ref="B74:B75"/>
    <mergeCell ref="C74:C75"/>
    <mergeCell ref="D78:F78"/>
    <mergeCell ref="B79:F79"/>
    <mergeCell ref="B83:F83"/>
    <mergeCell ref="B84:B85"/>
    <mergeCell ref="C84:C85"/>
    <mergeCell ref="D88:F88"/>
    <mergeCell ref="B89:F89"/>
    <mergeCell ref="B90:F90"/>
    <mergeCell ref="B91:F91"/>
    <mergeCell ref="B93:F93"/>
    <mergeCell ref="B94:B95"/>
    <mergeCell ref="C94:C95"/>
    <mergeCell ref="D98:F98"/>
    <mergeCell ref="B99:F99"/>
    <mergeCell ref="B100:F100"/>
    <mergeCell ref="B101:F101"/>
    <mergeCell ref="B103:F103"/>
    <mergeCell ref="B104:B105"/>
    <mergeCell ref="C104:C105"/>
    <mergeCell ref="D108:F108"/>
    <mergeCell ref="B109:F109"/>
    <mergeCell ref="B110:F110"/>
    <mergeCell ref="B111:F111"/>
    <mergeCell ref="B113:F113"/>
    <mergeCell ref="B114:B115"/>
    <mergeCell ref="C114:C115"/>
    <mergeCell ref="D118:F118"/>
    <mergeCell ref="D128:F128"/>
    <mergeCell ref="B129:F129"/>
    <mergeCell ref="B130:F130"/>
    <mergeCell ref="B131:F131"/>
    <mergeCell ref="B119:F119"/>
    <mergeCell ref="B120:F120"/>
    <mergeCell ref="B121:F121"/>
    <mergeCell ref="B123:F123"/>
    <mergeCell ref="B124:B125"/>
    <mergeCell ref="C124:C12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2024-01-18T06:33:49Z</dcterms:modified>
</cp:coreProperties>
</file>