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51. [(임시)수정]실내 디자인 제작 설치 공사(2021.11.12.)\2. 소액수의 견적 공고(2021.12.1.)\"/>
    </mc:Choice>
  </mc:AlternateContent>
  <bookViews>
    <workbookView xWindow="0" yWindow="0" windowWidth="28800" windowHeight="11625" tabRatio="874"/>
  </bookViews>
  <sheets>
    <sheet name="공사원가" sheetId="18" r:id="rId1"/>
    <sheet name="총괄내역서 " sheetId="10" r:id="rId2"/>
    <sheet name="내역서" sheetId="11" r:id="rId3"/>
    <sheet name="일위대가표" sheetId="12" r:id="rId4"/>
    <sheet name="수량산출표" sheetId="26" r:id="rId5"/>
  </sheets>
  <definedNames>
    <definedName name="_xlnm.Print_Area" localSheetId="0">공사원가!$A$1:$F$31</definedName>
    <definedName name="_xlnm.Print_Area" localSheetId="2">내역서!$A$1:$L$191</definedName>
    <definedName name="_xlnm.Print_Area" localSheetId="4">수량산출표!$A$1:$K$217</definedName>
    <definedName name="_xlnm.Print_Area" localSheetId="3">일위대가표!$A$1:$L$181</definedName>
    <definedName name="_xlnm.Print_Area" localSheetId="1">'총괄내역서 '!$A$1:$L$28</definedName>
    <definedName name="_xlnm.Print_Area">#REF!</definedName>
    <definedName name="_xlnm.Print_Titles" localSheetId="2">내역서!$1:$1</definedName>
    <definedName name="_xlnm.Print_Titles" localSheetId="3">일위대가표!$1:$1</definedName>
    <definedName name="_xlnm.Print_Title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2" i="26" l="1"/>
  <c r="M163" i="26"/>
  <c r="A31" i="12" l="1"/>
  <c r="A191" i="11"/>
  <c r="A171" i="11"/>
  <c r="A143" i="11"/>
  <c r="A115" i="11"/>
  <c r="A173" i="11"/>
  <c r="A4" i="11"/>
  <c r="D10" i="11" l="1"/>
  <c r="J15" i="26" l="1"/>
  <c r="C11" i="11" s="1"/>
  <c r="G15" i="26"/>
  <c r="I15" i="26" s="1"/>
  <c r="D11" i="11" s="1"/>
  <c r="J13" i="26"/>
  <c r="G13" i="26"/>
  <c r="I13" i="26" s="1"/>
  <c r="D9" i="11" s="1"/>
  <c r="B9" i="11"/>
  <c r="C9" i="11"/>
  <c r="J164" i="26" l="1"/>
  <c r="G164" i="26"/>
  <c r="I164" i="26" s="1"/>
  <c r="A28" i="10"/>
  <c r="B176" i="11" l="1"/>
  <c r="B156" i="12" l="1"/>
  <c r="B157" i="12"/>
  <c r="B126" i="12"/>
  <c r="B127" i="12"/>
  <c r="B97" i="12"/>
  <c r="B96" i="12"/>
  <c r="B66" i="12"/>
  <c r="B67" i="12"/>
  <c r="E96" i="12" l="1"/>
  <c r="E126" i="12"/>
  <c r="K178" i="12"/>
  <c r="K148" i="12"/>
  <c r="E125" i="12"/>
  <c r="G148" i="12"/>
  <c r="K118" i="12"/>
  <c r="K88" i="12"/>
  <c r="B36" i="12" l="1"/>
  <c r="B37" i="12"/>
  <c r="A176" i="11"/>
  <c r="B149" i="11"/>
  <c r="B148" i="11"/>
  <c r="A148" i="11"/>
  <c r="B121" i="11"/>
  <c r="B122" i="11"/>
  <c r="B123" i="11"/>
  <c r="B120" i="11"/>
  <c r="A120" i="11"/>
  <c r="A93" i="11"/>
  <c r="B93" i="11"/>
  <c r="B94" i="11"/>
  <c r="B92" i="11"/>
  <c r="A92" i="11"/>
  <c r="A65" i="11"/>
  <c r="B65" i="11"/>
  <c r="B66" i="11"/>
  <c r="B64" i="11"/>
  <c r="A64" i="11"/>
  <c r="A37" i="11"/>
  <c r="B37" i="11"/>
  <c r="A38" i="11"/>
  <c r="B38" i="11"/>
  <c r="B39" i="11"/>
  <c r="B36" i="11"/>
  <c r="A36" i="11"/>
  <c r="B13" i="11"/>
  <c r="B12" i="11"/>
  <c r="A12" i="11"/>
  <c r="C10" i="11"/>
  <c r="B10" i="11"/>
  <c r="C8" i="11"/>
  <c r="B8" i="11"/>
  <c r="B7" i="11"/>
  <c r="A7" i="11"/>
  <c r="J41" i="26"/>
  <c r="C39" i="11" s="1"/>
  <c r="G41" i="26"/>
  <c r="I41" i="26" s="1"/>
  <c r="D39" i="11" s="1"/>
  <c r="J71" i="26"/>
  <c r="C66" i="11" s="1"/>
  <c r="G71" i="26"/>
  <c r="I71" i="26" s="1"/>
  <c r="D66" i="11" s="1"/>
  <c r="J102" i="26"/>
  <c r="C94" i="11" s="1"/>
  <c r="G102" i="26"/>
  <c r="I102" i="26" s="1"/>
  <c r="D94" i="11" s="1"/>
  <c r="J201" i="26"/>
  <c r="G201" i="26"/>
  <c r="I201" i="26" s="1"/>
  <c r="J200" i="26"/>
  <c r="G200" i="26"/>
  <c r="I200" i="26" s="1"/>
  <c r="J199" i="26"/>
  <c r="G199" i="26"/>
  <c r="I199" i="26" s="1"/>
  <c r="J198" i="26"/>
  <c r="G198" i="26"/>
  <c r="I198" i="26" s="1"/>
  <c r="J197" i="26"/>
  <c r="G197" i="26"/>
  <c r="I197" i="26" s="1"/>
  <c r="J196" i="26"/>
  <c r="G196" i="26"/>
  <c r="I196" i="26" s="1"/>
  <c r="J202" i="26"/>
  <c r="C176" i="11" s="1"/>
  <c r="G202" i="26"/>
  <c r="I202" i="26" s="1"/>
  <c r="D176" i="11" s="1"/>
  <c r="J195" i="26"/>
  <c r="G195" i="26"/>
  <c r="I195" i="26" s="1"/>
  <c r="J194" i="26"/>
  <c r="G194" i="26"/>
  <c r="I194" i="26" s="1"/>
  <c r="J193" i="26"/>
  <c r="G193" i="26"/>
  <c r="I193" i="26" s="1"/>
  <c r="J163" i="26"/>
  <c r="C149" i="11" s="1"/>
  <c r="G163" i="26"/>
  <c r="I163" i="26" s="1"/>
  <c r="D149" i="11" s="1"/>
  <c r="J162" i="26"/>
  <c r="C148" i="11" s="1"/>
  <c r="G162" i="26"/>
  <c r="I162" i="26" s="1"/>
  <c r="D148" i="11" s="1"/>
  <c r="J134" i="26"/>
  <c r="C123" i="11" s="1"/>
  <c r="G134" i="26"/>
  <c r="I134" i="26" s="1"/>
  <c r="D123" i="11" s="1"/>
  <c r="J133" i="26"/>
  <c r="C122" i="11" s="1"/>
  <c r="G133" i="26"/>
  <c r="I133" i="26" s="1"/>
  <c r="D122" i="11" s="1"/>
  <c r="J132" i="26"/>
  <c r="C121" i="11" s="1"/>
  <c r="G132" i="26"/>
  <c r="I132" i="26" s="1"/>
  <c r="D121" i="11" s="1"/>
  <c r="J131" i="26"/>
  <c r="C120" i="11" s="1"/>
  <c r="G131" i="26"/>
  <c r="I131" i="26" s="1"/>
  <c r="D120" i="11" s="1"/>
  <c r="J101" i="26"/>
  <c r="C93" i="11" s="1"/>
  <c r="G101" i="26"/>
  <c r="I101" i="26" s="1"/>
  <c r="D93" i="11" s="1"/>
  <c r="J100" i="26"/>
  <c r="C92" i="11" s="1"/>
  <c r="G100" i="26"/>
  <c r="I100" i="26" s="1"/>
  <c r="D92" i="11" s="1"/>
  <c r="J70" i="26"/>
  <c r="C65" i="11" s="1"/>
  <c r="G70" i="26"/>
  <c r="I70" i="26" s="1"/>
  <c r="D65" i="11" s="1"/>
  <c r="J69" i="26"/>
  <c r="C64" i="11" s="1"/>
  <c r="G69" i="26"/>
  <c r="I69" i="26" s="1"/>
  <c r="D64" i="11" s="1"/>
  <c r="J40" i="26"/>
  <c r="C38" i="11" s="1"/>
  <c r="G40" i="26"/>
  <c r="I40" i="26" s="1"/>
  <c r="D38" i="11" s="1"/>
  <c r="J39" i="26"/>
  <c r="C37" i="11" s="1"/>
  <c r="G39" i="26"/>
  <c r="I39" i="26" s="1"/>
  <c r="D37" i="11" s="1"/>
  <c r="J38" i="26"/>
  <c r="C36" i="11" s="1"/>
  <c r="G38" i="26"/>
  <c r="I38" i="26" s="1"/>
  <c r="D36" i="11" s="1"/>
  <c r="A145" i="11"/>
  <c r="A117" i="11"/>
  <c r="A89" i="11"/>
  <c r="A61" i="11"/>
  <c r="A33" i="11"/>
  <c r="C6" i="10"/>
  <c r="C7" i="10" s="1"/>
  <c r="C8" i="10" s="1"/>
  <c r="C9" i="10" s="1"/>
  <c r="C10" i="10" s="1"/>
  <c r="C11" i="10" s="1"/>
  <c r="A192" i="26"/>
  <c r="A161" i="26"/>
  <c r="A130" i="26"/>
  <c r="A99" i="26"/>
  <c r="A68" i="26"/>
  <c r="A37" i="26"/>
  <c r="E157" i="12" l="1"/>
  <c r="E66" i="12"/>
  <c r="E37" i="12"/>
  <c r="E67" i="12"/>
  <c r="K58" i="12"/>
  <c r="K28" i="12"/>
  <c r="G28" i="12"/>
  <c r="J7" i="26"/>
  <c r="C7" i="11" s="1"/>
  <c r="J17" i="26"/>
  <c r="C13" i="11" s="1"/>
  <c r="J16" i="26"/>
  <c r="C12" i="11" s="1"/>
  <c r="G17" i="26"/>
  <c r="I17" i="26" s="1"/>
  <c r="D13" i="11" s="1"/>
  <c r="G16" i="26"/>
  <c r="I16" i="26" s="1"/>
  <c r="D12" i="11" s="1"/>
  <c r="J12" i="26"/>
  <c r="G12" i="26"/>
  <c r="I12" i="26" s="1"/>
  <c r="J11" i="26"/>
  <c r="G11" i="26"/>
  <c r="I11" i="26" s="1"/>
  <c r="G10" i="26"/>
  <c r="I10" i="26" s="1"/>
  <c r="J10" i="26"/>
  <c r="G7" i="26"/>
  <c r="A6" i="26"/>
  <c r="I7" i="26"/>
  <c r="D7" i="11" s="1"/>
  <c r="A3" i="26"/>
  <c r="A34" i="26" s="1"/>
  <c r="A65" i="26" s="1"/>
  <c r="A96" i="26" s="1"/>
  <c r="A127" i="26" s="1"/>
  <c r="A158" i="26" s="1"/>
  <c r="A189" i="26" s="1"/>
  <c r="I9" i="26" l="1"/>
  <c r="D8" i="11" s="1"/>
  <c r="E97" i="12"/>
  <c r="I118" i="12"/>
  <c r="I148" i="12"/>
  <c r="E127" i="12"/>
  <c r="E156" i="12"/>
  <c r="I178" i="12"/>
  <c r="I88" i="12"/>
  <c r="E11" i="11" s="1"/>
  <c r="E5" i="12"/>
  <c r="E176" i="11" l="1"/>
  <c r="E148" i="12"/>
  <c r="E121" i="11"/>
  <c r="G178" i="12" l="1"/>
  <c r="E9" i="11" s="1"/>
  <c r="E155" i="12"/>
  <c r="E35" i="12"/>
  <c r="G58" i="12"/>
  <c r="E178" i="12" l="1"/>
  <c r="E93" i="11"/>
  <c r="E148" i="11"/>
  <c r="G118" i="12" l="1"/>
  <c r="E95" i="12"/>
  <c r="G88" i="12"/>
  <c r="E65" i="12"/>
  <c r="E120" i="11" l="1"/>
  <c r="E88" i="12"/>
  <c r="E118" i="12"/>
  <c r="K29" i="11"/>
  <c r="I28" i="12" l="1"/>
  <c r="E36" i="12"/>
  <c r="I58" i="12"/>
  <c r="E8" i="11"/>
  <c r="E65" i="11"/>
  <c r="E94" i="11" l="1"/>
  <c r="E66" i="11"/>
  <c r="E149" i="11"/>
  <c r="E122" i="11"/>
  <c r="E37" i="11"/>
  <c r="E92" i="11"/>
  <c r="E58" i="12"/>
  <c r="E12" i="11"/>
  <c r="E28" i="12"/>
  <c r="E13" i="11"/>
  <c r="E39" i="11"/>
  <c r="E123" i="11"/>
  <c r="E7" i="11" l="1"/>
  <c r="G29" i="11"/>
  <c r="A2" i="10" l="1"/>
  <c r="A2" i="11" s="1"/>
  <c r="E38" i="11" l="1"/>
  <c r="E10" i="11" l="1"/>
  <c r="I29" i="11"/>
  <c r="E29" i="11" l="1"/>
  <c r="I113" i="11" l="1"/>
  <c r="I141" i="11"/>
  <c r="I85" i="11"/>
  <c r="K85" i="11"/>
  <c r="K57" i="11"/>
  <c r="I57" i="11"/>
  <c r="K113" i="11" l="1"/>
  <c r="K141" i="11"/>
  <c r="G141" i="11"/>
  <c r="E36" i="11"/>
  <c r="G57" i="11"/>
  <c r="K188" i="11"/>
  <c r="I188" i="11"/>
  <c r="G85" i="11"/>
  <c r="E64" i="11"/>
  <c r="G113" i="11"/>
  <c r="E113" i="11" l="1"/>
  <c r="G188" i="11"/>
  <c r="E141" i="11"/>
  <c r="E85" i="11"/>
  <c r="E57" i="11"/>
  <c r="E188" i="11" l="1"/>
  <c r="I169" i="11" l="1"/>
  <c r="K169" i="11"/>
  <c r="G169" i="11" l="1"/>
  <c r="E169" i="11" l="1"/>
  <c r="I24" i="10" l="1"/>
  <c r="K24" i="10" l="1"/>
  <c r="G24" i="10"/>
  <c r="A60" i="11" l="1"/>
  <c r="A88" i="11" s="1"/>
  <c r="A61" i="12" l="1"/>
  <c r="A91" i="12" s="1"/>
  <c r="A121" i="12" s="1"/>
  <c r="A151" i="12" s="1"/>
  <c r="A181" i="12" s="1"/>
  <c r="A31" i="26" s="1"/>
  <c r="A62" i="26" s="1"/>
  <c r="A93" i="26" s="1"/>
  <c r="A124" i="26" s="1"/>
  <c r="A155" i="26" s="1"/>
  <c r="A186" i="26" s="1"/>
</calcChain>
</file>

<file path=xl/sharedStrings.xml><?xml version="1.0" encoding="utf-8"?>
<sst xmlns="http://schemas.openxmlformats.org/spreadsheetml/2006/main" count="606" uniqueCount="214">
  <si>
    <t>공  사  원  가  계  산  서</t>
    <phoneticPr fontId="5" type="noConversion"/>
  </si>
  <si>
    <t>비          고</t>
    <phoneticPr fontId="8" type="noConversion"/>
  </si>
  <si>
    <t xml:space="preserve">   비    목</t>
    <phoneticPr fontId="5" type="noConversion"/>
  </si>
  <si>
    <t>재</t>
    <phoneticPr fontId="5" type="noConversion"/>
  </si>
  <si>
    <t>료</t>
    <phoneticPr fontId="5" type="noConversion"/>
  </si>
  <si>
    <t>비</t>
    <phoneticPr fontId="5" type="noConversion"/>
  </si>
  <si>
    <t>(A)</t>
    <phoneticPr fontId="5" type="noConversion"/>
  </si>
  <si>
    <t>노     무      비</t>
    <phoneticPr fontId="5" type="noConversion"/>
  </si>
  <si>
    <t>(B)</t>
    <phoneticPr fontId="5" type="noConversion"/>
  </si>
  <si>
    <t>경</t>
    <phoneticPr fontId="5" type="noConversion"/>
  </si>
  <si>
    <t>(C)</t>
    <phoneticPr fontId="8" type="noConversion"/>
  </si>
  <si>
    <t>비     고</t>
    <phoneticPr fontId="5" type="noConversion"/>
  </si>
  <si>
    <t>비   고</t>
    <phoneticPr fontId="5" type="noConversion"/>
  </si>
  <si>
    <t>적      요</t>
    <phoneticPr fontId="5" type="noConversion"/>
  </si>
  <si>
    <t>단 위</t>
    <phoneticPr fontId="5" type="noConversion"/>
  </si>
  <si>
    <t>수  량</t>
    <phoneticPr fontId="5" type="noConversion"/>
  </si>
  <si>
    <t>합     계</t>
    <phoneticPr fontId="5" type="noConversion"/>
  </si>
  <si>
    <t>재     료     비</t>
    <phoneticPr fontId="5" type="noConversion"/>
  </si>
  <si>
    <t>노     무     비</t>
    <phoneticPr fontId="5" type="noConversion"/>
  </si>
  <si>
    <t>경           비</t>
    <phoneticPr fontId="5" type="noConversion"/>
  </si>
  <si>
    <t>비 고</t>
    <phoneticPr fontId="5" type="noConversion"/>
  </si>
  <si>
    <t>단     가</t>
    <phoneticPr fontId="5" type="noConversion"/>
  </si>
  <si>
    <t>금     액</t>
    <phoneticPr fontId="5" type="noConversion"/>
  </si>
  <si>
    <t>재  료  비</t>
    <phoneticPr fontId="5" type="noConversion"/>
  </si>
  <si>
    <t>노  무  비</t>
    <phoneticPr fontId="5" type="noConversion"/>
  </si>
  <si>
    <t>경     비</t>
    <phoneticPr fontId="5" type="noConversion"/>
  </si>
  <si>
    <t>단   가</t>
    <phoneticPr fontId="5" type="noConversion"/>
  </si>
  <si>
    <t>금   액</t>
    <phoneticPr fontId="5" type="noConversion"/>
  </si>
  <si>
    <t>품         명</t>
    <phoneticPr fontId="5" type="noConversion"/>
  </si>
  <si>
    <t>적       요</t>
    <phoneticPr fontId="5" type="noConversion"/>
  </si>
  <si>
    <t>단위</t>
    <phoneticPr fontId="5" type="noConversion"/>
  </si>
  <si>
    <t>수 량</t>
    <phoneticPr fontId="5" type="noConversion"/>
  </si>
  <si>
    <t>합    계</t>
    <phoneticPr fontId="5" type="noConversion"/>
  </si>
  <si>
    <t>재   료   비</t>
    <phoneticPr fontId="5" type="noConversion"/>
  </si>
  <si>
    <t>노   무   비</t>
    <phoneticPr fontId="5" type="noConversion"/>
  </si>
  <si>
    <t xml:space="preserve"> 경        비</t>
    <phoneticPr fontId="5" type="noConversion"/>
  </si>
  <si>
    <t>단  가</t>
    <phoneticPr fontId="5" type="noConversion"/>
  </si>
  <si>
    <t>(단위 :원)</t>
    <phoneticPr fontId="2" type="noConversion"/>
  </si>
  <si>
    <t xml:space="preserve"> 내역서 참조</t>
    <phoneticPr fontId="2" type="noConversion"/>
  </si>
  <si>
    <t xml:space="preserve"> 재료비+노무비+경비+일반관리비+이윤</t>
    <phoneticPr fontId="2" type="noConversion"/>
  </si>
  <si>
    <t xml:space="preserve"> 총원가x10%</t>
    <phoneticPr fontId="2" type="noConversion"/>
  </si>
  <si>
    <t>산업안전 보건 관리비</t>
    <phoneticPr fontId="2" type="noConversion"/>
  </si>
  <si>
    <t>순  공  사  원  가</t>
    <phoneticPr fontId="5" type="noConversion"/>
  </si>
  <si>
    <t xml:space="preserve"> 직접노무비x2.3%</t>
    <phoneticPr fontId="2" type="noConversion"/>
  </si>
  <si>
    <t>하도급지급보증수수료</t>
  </si>
  <si>
    <t xml:space="preserve"> (재료비+직접노무비+산출경비)x0.081%</t>
    <phoneticPr fontId="2" type="noConversion"/>
  </si>
  <si>
    <t xml:space="preserve"> 직접노무비x4.5%</t>
    <phoneticPr fontId="2" type="noConversion"/>
  </si>
  <si>
    <t xml:space="preserve"> (재료비+노무비+경비)x6%</t>
    <phoneticPr fontId="2" type="noConversion"/>
  </si>
  <si>
    <t xml:space="preserve"> (노무비+경비+일반관리비)x15.0% 이하</t>
    <phoneticPr fontId="2" type="noConversion"/>
  </si>
  <si>
    <t>수    량    산    출    표</t>
    <phoneticPr fontId="5" type="noConversion"/>
  </si>
  <si>
    <t>품      명</t>
    <phoneticPr fontId="5" type="noConversion"/>
  </si>
  <si>
    <t>산  출  기  준</t>
    <phoneticPr fontId="2" type="noConversion"/>
  </si>
  <si>
    <t>수   량</t>
    <phoneticPr fontId="2" type="noConversion"/>
  </si>
  <si>
    <t>비    고</t>
    <phoneticPr fontId="2" type="noConversion"/>
  </si>
  <si>
    <t>합        계</t>
    <phoneticPr fontId="5" type="noConversion"/>
  </si>
  <si>
    <t>직접재료비</t>
    <phoneticPr fontId="5" type="noConversion"/>
  </si>
  <si>
    <t>간접재료비</t>
    <phoneticPr fontId="5" type="noConversion"/>
  </si>
  <si>
    <t>소계</t>
    <phoneticPr fontId="5" type="noConversion"/>
  </si>
  <si>
    <t>직접노무비</t>
    <phoneticPr fontId="5" type="noConversion"/>
  </si>
  <si>
    <t>간접노무비</t>
    <phoneticPr fontId="5" type="noConversion"/>
  </si>
  <si>
    <t>기타경비</t>
    <phoneticPr fontId="2" type="noConversion"/>
  </si>
  <si>
    <t>기계경비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</si>
  <si>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</si>
  <si>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</si>
  <si>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</si>
  <si>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노인장기요양 보험</t>
    <phoneticPr fontId="2" type="noConversion"/>
  </si>
  <si>
    <t>연금보험료</t>
    <phoneticPr fontId="2" type="noConversion"/>
  </si>
  <si>
    <t>환경보전비</t>
    <phoneticPr fontId="2" type="noConversion"/>
  </si>
  <si>
    <t>퇴직공제부금비</t>
    <phoneticPr fontId="2" type="noConversion"/>
  </si>
  <si>
    <t xml:space="preserve">    (E)  이윤(15.0%)</t>
    <phoneticPr fontId="5" type="noConversion"/>
  </si>
  <si>
    <t xml:space="preserve">    총원가</t>
    <phoneticPr fontId="5" type="noConversion"/>
  </si>
  <si>
    <t xml:space="preserve">    부가가치세</t>
    <phoneticPr fontId="5" type="noConversion"/>
  </si>
  <si>
    <t xml:space="preserve">    총합계</t>
    <phoneticPr fontId="5" type="noConversion"/>
  </si>
  <si>
    <t>작업설.부산물</t>
    <phoneticPr fontId="5" type="noConversion"/>
  </si>
  <si>
    <t xml:space="preserve">    (D)  일반관리비(6.0%)</t>
    <phoneticPr fontId="5" type="noConversion"/>
  </si>
  <si>
    <t>개별 수량</t>
    <phoneticPr fontId="2" type="noConversion"/>
  </si>
  <si>
    <t xml:space="preserve">                 구    분</t>
    <phoneticPr fontId="5" type="noConversion"/>
  </si>
  <si>
    <t>품      명</t>
    <phoneticPr fontId="5" type="noConversion"/>
  </si>
  <si>
    <t>합      계</t>
    <phoneticPr fontId="2" type="noConversion"/>
  </si>
  <si>
    <t xml:space="preserve"> 직접노무비x3.43%</t>
    <phoneticPr fontId="2" type="noConversion"/>
  </si>
  <si>
    <t xml:space="preserve"> 건강보험료x11.52%</t>
    <phoneticPr fontId="2" type="noConversion"/>
  </si>
  <si>
    <t>구      분</t>
    <phoneticPr fontId="5" type="noConversion"/>
  </si>
  <si>
    <t>규      격</t>
    <phoneticPr fontId="2" type="noConversion"/>
  </si>
  <si>
    <t>적    요</t>
    <phoneticPr fontId="2" type="noConversion"/>
  </si>
  <si>
    <t>개소</t>
    <phoneticPr fontId="2" type="noConversion"/>
  </si>
  <si>
    <t>적용 수량</t>
    <phoneticPr fontId="2" type="noConversion"/>
  </si>
  <si>
    <t xml:space="preserve"> 노무비x3.7%</t>
    <phoneticPr fontId="2" type="noConversion"/>
  </si>
  <si>
    <t xml:space="preserve"> 노무비x1.01%</t>
    <phoneticPr fontId="2" type="noConversion"/>
  </si>
  <si>
    <t>금          액</t>
    <phoneticPr fontId="2" type="noConversion"/>
  </si>
  <si>
    <t>구성비(%)</t>
    <phoneticPr fontId="2" type="noConversion"/>
  </si>
  <si>
    <t xml:space="preserve"> 직접노무비x13.0%</t>
    <phoneticPr fontId="2" type="noConversion"/>
  </si>
  <si>
    <t xml:space="preserve"> (재료비+노무비)x5.8%</t>
    <phoneticPr fontId="2" type="noConversion"/>
  </si>
  <si>
    <t>공   종</t>
    <phoneticPr fontId="5" type="noConversion"/>
  </si>
  <si>
    <t>인</t>
    <phoneticPr fontId="2" type="noConversion"/>
  </si>
  <si>
    <t xml:space="preserve"> 3000x2900</t>
    <phoneticPr fontId="2" type="noConversion"/>
  </si>
  <si>
    <t xml:space="preserve"> 3.0mx2.9m</t>
    <phoneticPr fontId="2" type="noConversion"/>
  </si>
  <si>
    <t>㎡</t>
    <phoneticPr fontId="17" type="noConversion"/>
  </si>
  <si>
    <t xml:space="preserve"> 박스</t>
    <phoneticPr fontId="2" type="noConversion"/>
  </si>
  <si>
    <t xml:space="preserve"> 700x500x500</t>
    <phoneticPr fontId="2" type="noConversion"/>
  </si>
  <si>
    <t xml:space="preserve"> 500x500x500</t>
    <phoneticPr fontId="2" type="noConversion"/>
  </si>
  <si>
    <t xml:space="preserve"> 250x200x150</t>
    <phoneticPr fontId="2" type="noConversion"/>
  </si>
  <si>
    <t xml:space="preserve"> 3000x2900</t>
    <phoneticPr fontId="2" type="noConversion"/>
  </si>
  <si>
    <t xml:space="preserve"> 수성페인트칠</t>
    <phoneticPr fontId="2" type="noConversion"/>
  </si>
  <si>
    <t>개</t>
    <phoneticPr fontId="2" type="noConversion"/>
  </si>
  <si>
    <t>개</t>
    <phoneticPr fontId="2" type="noConversion"/>
  </si>
  <si>
    <t xml:space="preserve"> 골판지</t>
    <phoneticPr fontId="2" type="noConversion"/>
  </si>
  <si>
    <t xml:space="preserve"> 0.7mx0.5mx2+0.5mx0.5mx2+0.7mx0.5mx2</t>
    <phoneticPr fontId="2" type="noConversion"/>
  </si>
  <si>
    <t>㎡</t>
    <phoneticPr fontId="17" type="noConversion"/>
  </si>
  <si>
    <t xml:space="preserve"> 0.5mx0.5mx2+0.5mx0.5mx2+0.5mx0.5mx2</t>
    <phoneticPr fontId="2" type="noConversion"/>
  </si>
  <si>
    <t xml:space="preserve"> 0.25mx0.2mx2+0.2mx0.15mx2+0.25mx0.15mx2</t>
    <phoneticPr fontId="2" type="noConversion"/>
  </si>
  <si>
    <t xml:space="preserve">   출입구박스월</t>
    <phoneticPr fontId="2" type="noConversion"/>
  </si>
  <si>
    <t xml:space="preserve">   ELEV</t>
    <phoneticPr fontId="2" type="noConversion"/>
  </si>
  <si>
    <t xml:space="preserve"> 5500x3000</t>
    <phoneticPr fontId="2" type="noConversion"/>
  </si>
  <si>
    <t xml:space="preserve"> 5.5mx3.0m</t>
    <phoneticPr fontId="2" type="noConversion"/>
  </si>
  <si>
    <t xml:space="preserve"> 포맥스판 3t</t>
    <phoneticPr fontId="2" type="noConversion"/>
  </si>
  <si>
    <t xml:space="preserve"> 포맥스판</t>
    <phoneticPr fontId="2" type="noConversion"/>
  </si>
  <si>
    <t xml:space="preserve"> 프라이머</t>
    <phoneticPr fontId="2" type="noConversion"/>
  </si>
  <si>
    <t>구        분</t>
    <phoneticPr fontId="5" type="noConversion"/>
  </si>
  <si>
    <t>합        계</t>
    <phoneticPr fontId="2" type="noConversion"/>
  </si>
  <si>
    <t>수    량    산    출    서</t>
    <phoneticPr fontId="5" type="noConversion"/>
  </si>
  <si>
    <t>수    량    산    출    서</t>
    <phoneticPr fontId="5" type="noConversion"/>
  </si>
  <si>
    <t>구    분</t>
    <phoneticPr fontId="2" type="noConversion"/>
  </si>
  <si>
    <t xml:space="preserve">   사인 좌측</t>
    <phoneticPr fontId="2" type="noConversion"/>
  </si>
  <si>
    <t xml:space="preserve"> 36000X3000</t>
    <phoneticPr fontId="2" type="noConversion"/>
  </si>
  <si>
    <t xml:space="preserve"> 36.0mx3.0m</t>
    <phoneticPr fontId="2" type="noConversion"/>
  </si>
  <si>
    <t xml:space="preserve">   천장</t>
    <phoneticPr fontId="2" type="noConversion"/>
  </si>
  <si>
    <t xml:space="preserve"> 36.0mx1.5m</t>
    <phoneticPr fontId="2" type="noConversion"/>
  </si>
  <si>
    <t xml:space="preserve"> 36000X1500</t>
    <phoneticPr fontId="2" type="noConversion"/>
  </si>
  <si>
    <t xml:space="preserve">   사인</t>
    <phoneticPr fontId="2" type="noConversion"/>
  </si>
  <si>
    <t xml:space="preserve"> 6000X3000</t>
    <phoneticPr fontId="2" type="noConversion"/>
  </si>
  <si>
    <t xml:space="preserve"> 6.0mx3.0m</t>
    <phoneticPr fontId="2" type="noConversion"/>
  </si>
  <si>
    <t xml:space="preserve">   도장</t>
    <phoneticPr fontId="2" type="noConversion"/>
  </si>
  <si>
    <t xml:space="preserve">   월/바닥</t>
    <phoneticPr fontId="2" type="noConversion"/>
  </si>
  <si>
    <t xml:space="preserve"> 포맥스3T</t>
    <phoneticPr fontId="2" type="noConversion"/>
  </si>
  <si>
    <t xml:space="preserve"> 18000X3000</t>
    <phoneticPr fontId="2" type="noConversion"/>
  </si>
  <si>
    <t xml:space="preserve"> 18.0mx3.0m</t>
    <phoneticPr fontId="2" type="noConversion"/>
  </si>
  <si>
    <t xml:space="preserve"> 실사출력</t>
    <phoneticPr fontId="2" type="noConversion"/>
  </si>
  <si>
    <t xml:space="preserve"> 투명UV</t>
    <phoneticPr fontId="2" type="noConversion"/>
  </si>
  <si>
    <t xml:space="preserve">   도장</t>
    <phoneticPr fontId="2" type="noConversion"/>
  </si>
  <si>
    <t xml:space="preserve"> 프라이머</t>
    <phoneticPr fontId="2" type="noConversion"/>
  </si>
  <si>
    <t xml:space="preserve"> 수성도장</t>
    <phoneticPr fontId="2" type="noConversion"/>
  </si>
  <si>
    <t xml:space="preserve">   기획운영팀</t>
    <phoneticPr fontId="2" type="noConversion"/>
  </si>
  <si>
    <t xml:space="preserve"> 수성도장</t>
    <phoneticPr fontId="2" type="noConversion"/>
  </si>
  <si>
    <t xml:space="preserve">   청소년활동팀</t>
    <phoneticPr fontId="2" type="noConversion"/>
  </si>
  <si>
    <t xml:space="preserve">   초중등사무실</t>
    <phoneticPr fontId="2" type="noConversion"/>
  </si>
  <si>
    <t xml:space="preserve"> 수성도장</t>
    <phoneticPr fontId="2" type="noConversion"/>
  </si>
  <si>
    <t xml:space="preserve"> 프라이머</t>
    <phoneticPr fontId="2" type="noConversion"/>
  </si>
  <si>
    <t xml:space="preserve"> 수성도장</t>
    <phoneticPr fontId="2" type="noConversion"/>
  </si>
  <si>
    <t xml:space="preserve"> 포맥스3T</t>
    <phoneticPr fontId="2" type="noConversion"/>
  </si>
  <si>
    <t>[제 1호표]</t>
    <phoneticPr fontId="2" type="noConversion"/>
  </si>
  <si>
    <t>㎡</t>
    <phoneticPr fontId="2" type="noConversion"/>
  </si>
  <si>
    <t xml:space="preserve"> 보통인부</t>
    <phoneticPr fontId="2" type="noConversion"/>
  </si>
  <si>
    <t xml:space="preserve"> 단가비교표</t>
    <phoneticPr fontId="2" type="noConversion"/>
  </si>
  <si>
    <t xml:space="preserve"> 에멀션페인트</t>
    <phoneticPr fontId="2" type="noConversion"/>
  </si>
  <si>
    <t xml:space="preserve"> KSM-6010(2급)</t>
    <phoneticPr fontId="2" type="noConversion"/>
  </si>
  <si>
    <t>ℓ</t>
    <phoneticPr fontId="2" type="noConversion"/>
  </si>
  <si>
    <t xml:space="preserve"> 도장공</t>
    <phoneticPr fontId="2" type="noConversion"/>
  </si>
  <si>
    <t>[산출근거 : 건축표준품셈 11-2-1]</t>
    <phoneticPr fontId="2" type="noConversion"/>
  </si>
  <si>
    <t xml:space="preserve"> 3.0t</t>
    <phoneticPr fontId="2" type="noConversion"/>
  </si>
  <si>
    <t>[산출근거 : 건축표준품셈 4-2-3 벽체합판설치 준용]</t>
    <phoneticPr fontId="2" type="noConversion"/>
  </si>
  <si>
    <t xml:space="preserve"> 건축목공</t>
    <phoneticPr fontId="2" type="noConversion"/>
  </si>
  <si>
    <t>[산출근거 : 건축표준품셈 4-2-3 벽체합판설치 130% 준용]</t>
    <phoneticPr fontId="2" type="noConversion"/>
  </si>
  <si>
    <t xml:space="preserve"> 실사출력</t>
    <phoneticPr fontId="2" type="noConversion"/>
  </si>
  <si>
    <t>[산출근거 : 건축표준품셈 5-2-7 도배바름 준용]</t>
    <phoneticPr fontId="2" type="noConversion"/>
  </si>
  <si>
    <t xml:space="preserve"> 도배공</t>
    <phoneticPr fontId="2" type="noConversion"/>
  </si>
  <si>
    <t>[산출근거 : 건축표준품셈 11-2-8 에폭시페인트 50% 준용]</t>
    <phoneticPr fontId="2" type="noConversion"/>
  </si>
  <si>
    <t xml:space="preserve"> 프라이머</t>
    <phoneticPr fontId="2" type="noConversion"/>
  </si>
  <si>
    <t>ℓ</t>
    <phoneticPr fontId="2" type="noConversion"/>
  </si>
  <si>
    <t xml:space="preserve"> 도장공</t>
    <phoneticPr fontId="2" type="noConversion"/>
  </si>
  <si>
    <t xml:space="preserve"> 컷팅쉬트</t>
    <phoneticPr fontId="2" type="noConversion"/>
  </si>
  <si>
    <t xml:space="preserve"> 시공비 포함</t>
    <phoneticPr fontId="2" type="noConversion"/>
  </si>
  <si>
    <t xml:space="preserve"> 컷팅쉬트(사인)</t>
    <phoneticPr fontId="2" type="noConversion"/>
  </si>
  <si>
    <t xml:space="preserve"> 실사출력 </t>
    <phoneticPr fontId="2" type="noConversion"/>
  </si>
  <si>
    <t xml:space="preserve"> 단가조사표 </t>
    <phoneticPr fontId="2" type="noConversion"/>
  </si>
  <si>
    <t xml:space="preserve"> 2000X1100</t>
    <phoneticPr fontId="2" type="noConversion"/>
  </si>
  <si>
    <t>18000X3000</t>
    <phoneticPr fontId="2" type="noConversion"/>
  </si>
  <si>
    <t xml:space="preserve"> 2.0mx1.1m</t>
    <phoneticPr fontId="2" type="noConversion"/>
  </si>
  <si>
    <t>6000X1500</t>
    <phoneticPr fontId="2" type="noConversion"/>
  </si>
  <si>
    <t>6.0mx1.5m</t>
    <phoneticPr fontId="2" type="noConversion"/>
  </si>
  <si>
    <t>18.0mx3.0m</t>
    <phoneticPr fontId="2" type="noConversion"/>
  </si>
  <si>
    <t xml:space="preserve">   케렌시아</t>
    <phoneticPr fontId="2" type="noConversion"/>
  </si>
  <si>
    <t>개</t>
  </si>
  <si>
    <t>㎡</t>
  </si>
  <si>
    <t>인증패아크릴 패널</t>
    <phoneticPr fontId="2" type="noConversion"/>
  </si>
  <si>
    <t>500x2600</t>
    <phoneticPr fontId="2" type="noConversion"/>
  </si>
  <si>
    <t>0.5mx2.6m</t>
    <phoneticPr fontId="2" type="noConversion"/>
  </si>
  <si>
    <t>인증패아크릴패널</t>
    <phoneticPr fontId="2" type="noConversion"/>
  </si>
  <si>
    <t>건 명 : (임시)수정청소년수련관 실내디자인 및 제작설치 공사</t>
    <phoneticPr fontId="16" type="noConversion"/>
  </si>
  <si>
    <t xml:space="preserve"> (재료비+직접노무비)x2.93%</t>
    <phoneticPr fontId="2" type="noConversion"/>
  </si>
  <si>
    <t xml:space="preserve"> (재료비+직접노무비+산출경비)x0.3%</t>
    <phoneticPr fontId="2" type="noConversion"/>
  </si>
  <si>
    <t xml:space="preserve"> 총원가+부가가치세(천단위절사)</t>
    <phoneticPr fontId="2" type="noConversion"/>
  </si>
  <si>
    <t>식</t>
    <phoneticPr fontId="2" type="noConversion"/>
  </si>
  <si>
    <t xml:space="preserve"> 1. 엘리베인터 홀</t>
    <phoneticPr fontId="2" type="noConversion"/>
  </si>
  <si>
    <t xml:space="preserve"> 2. 복도</t>
    <phoneticPr fontId="2" type="noConversion"/>
  </si>
  <si>
    <t xml:space="preserve"> 3. 크리에이터룸</t>
    <phoneticPr fontId="2" type="noConversion"/>
  </si>
  <si>
    <t xml:space="preserve"> 4. 상담실</t>
    <phoneticPr fontId="2" type="noConversion"/>
  </si>
  <si>
    <t xml:space="preserve"> 5. 청소년활동공간</t>
    <phoneticPr fontId="2" type="noConversion"/>
  </si>
  <si>
    <t xml:space="preserve"> 6. 방과후 교실</t>
    <phoneticPr fontId="2" type="noConversion"/>
  </si>
  <si>
    <t xml:space="preserve"> 7. 케렌시아</t>
    <phoneticPr fontId="2" type="noConversion"/>
  </si>
  <si>
    <t>[제1호표] 컷팅쉬트(시안, ㎡당)</t>
    <phoneticPr fontId="5" type="noConversion"/>
  </si>
  <si>
    <t>[제2호표] 수성페인트칠(2회, ㎡당)</t>
    <phoneticPr fontId="5" type="noConversion"/>
  </si>
  <si>
    <t>[제3호표] 포맥스판 취부(벽, ㎡당)</t>
    <phoneticPr fontId="5" type="noConversion"/>
  </si>
  <si>
    <t>[제4호표] 포맥스판 취부(천장, ㎡당)</t>
    <phoneticPr fontId="5" type="noConversion"/>
  </si>
  <si>
    <t>[제5호표] 실사출력 붙임(㎡당)</t>
    <phoneticPr fontId="5" type="noConversion"/>
  </si>
  <si>
    <t>[제6호표] 프라이머 바름(㎡당)</t>
    <phoneticPr fontId="5" type="noConversion"/>
  </si>
  <si>
    <t>[제 1호표]</t>
    <phoneticPr fontId="2" type="noConversion"/>
  </si>
  <si>
    <t>[제 6호표]</t>
    <phoneticPr fontId="2" type="noConversion"/>
  </si>
  <si>
    <t>[제 2호표]</t>
    <phoneticPr fontId="2" type="noConversion"/>
  </si>
  <si>
    <t>[제 1호표]</t>
    <phoneticPr fontId="2" type="noConversion"/>
  </si>
  <si>
    <t>[제 3호표]</t>
    <phoneticPr fontId="2" type="noConversion"/>
  </si>
  <si>
    <t>[제 3호표]</t>
    <phoneticPr fontId="2" type="noConversion"/>
  </si>
  <si>
    <t>[제 5호표]</t>
    <phoneticPr fontId="2" type="noConversion"/>
  </si>
  <si>
    <t>[제 3호표]</t>
    <phoneticPr fontId="2" type="noConversion"/>
  </si>
  <si>
    <t>[제 5호표]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</si>
</sst>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(&quot;₩&quot;* #,##0_);_(&quot;₩&quot;* \(#,##0\);_(&quot;₩&quot;* &quot;-&quot;_);_(@_)"/>
    <numFmt numFmtId="177" formatCode="_(* #,##0_);_(* \(#,##0\);_(* &quot;-&quot;_);_(@_)"/>
    <numFmt numFmtId="178" formatCode="_(&quot;₩&quot;* #,##0.00_);_(&quot;₩&quot;* \(#,##0.00\);_(&quot;₩&quot;* &quot;-&quot;??_);_(@_)"/>
    <numFmt numFmtId="179" formatCode="_(* #,##0.00_);_(* \(#,##0.00\);_(* &quot;-&quot;??_);_(@_)"/>
    <numFmt numFmtId="180" formatCode="\-\ \ #\ \ \-"/>
    <numFmt numFmtId="181" formatCode="#,##0_ "/>
    <numFmt numFmtId="182" formatCode="#,##0.0"/>
    <numFmt numFmtId="183" formatCode="#,##0;\-#,##0;#"/>
    <numFmt numFmtId="184" formatCode="_(* #,##0_);_(* \(#,##0\);_(* &quot;-&quot;??_);_(@_)"/>
    <numFmt numFmtId="185" formatCode="_(* #,##0.0_);_(* \(#,##0.0\);_(* &quot;-&quot;??_);_(@_)"/>
    <numFmt numFmtId="186" formatCode="#,##0.00_ "/>
    <numFmt numFmtId="187" formatCode="_-* #,##0.0_-;\-* #,##0.0_-;_-* &quot;-&quot;_-;_-@_-"/>
    <numFmt numFmtId="190" formatCode="_-* #,##0.00_-;\-* #,##0.00_-;_-* &quot;-&quot;_-;_-@_-"/>
    <numFmt numFmtId="191" formatCode="_-* #,##0.0000_-;\-* #,##0.0000_-;_-* &quot;-&quot;_-;_-@_-"/>
    <numFmt numFmtId="193" formatCode="0.00_ "/>
    <numFmt numFmtId="195" formatCode="#"/>
    <numFmt numFmtId="196" formatCode="&quot;$&quot;#,##0_);\(&quot;$&quot;#,##0\)"/>
    <numFmt numFmtId="197" formatCode="#,##0.000"/>
    <numFmt numFmtId="198" formatCode="&quot;₩&quot;\!\$#\!\,##0_);[Red]&quot;₩&quot;\!\(&quot;₩&quot;\!\$#\!\,##0&quot;₩&quot;\!\)"/>
    <numFmt numFmtId="199" formatCode="0\!.0000000000000000"/>
    <numFmt numFmtId="200" formatCode="&quot;$&quot;#\!\,##0\!.00_);[Red]&quot;₩&quot;\!\(&quot;$&quot;#\!\,##0\!.00&quot;₩&quot;\!\)"/>
    <numFmt numFmtId="201" formatCode="_ &quot;₩&quot;* #,##0_ ;_ &quot;₩&quot;* \-#,##0_ ;_ &quot;₩&quot;* &quot;-&quot;_ ;_ @_ "/>
    <numFmt numFmtId="202" formatCode="&quot;₩&quot;#,##0;&quot;₩&quot;&quot;₩&quot;&quot;₩&quot;&quot;₩&quot;&quot;₩&quot;\-#,##0"/>
    <numFmt numFmtId="203" formatCode="0.0%"/>
    <numFmt numFmtId="204" formatCode="#."/>
    <numFmt numFmtId="205" formatCode="#,##0.00;[Red]&quot;-&quot;#,##0.00"/>
    <numFmt numFmtId="206" formatCode="#0.00%"/>
    <numFmt numFmtId="207" formatCode="&quot;₩&quot;#,##0;[Red]&quot;₩&quot;\-&quot;₩&quot;#,##0"/>
    <numFmt numFmtId="208" formatCode="#,##0;[Red]&quot;-&quot;#,##0"/>
    <numFmt numFmtId="209" formatCode="0.000"/>
    <numFmt numFmtId="210" formatCode="&quot;₩&quot;\ \ #,##0\ &quot;원정&quot;;\-&quot;₩&quot;#,##0"/>
    <numFmt numFmtId="211" formatCode="_ * #,##0_ ;_ * \-#,##0_ ;_ * &quot;-&quot;_ ;_ @_ "/>
    <numFmt numFmtId="212" formatCode="0.000000"/>
    <numFmt numFmtId="213" formatCode="&quot;$&quot;#,##0.00_);\(&quot;$&quot;#,##0.00\)"/>
    <numFmt numFmtId="214" formatCode="_(&quot;RM&quot;* #,##0_);_(&quot;RM&quot;* \(#,##0\);_(&quot;RM&quot;* &quot;-&quot;_);_(@_)"/>
    <numFmt numFmtId="215" formatCode="_ &quot;₩&quot;* #,##0.00_ ;_ &quot;₩&quot;* \-#,##0.00_ ;_ &quot;₩&quot;* &quot;-&quot;??_ ;_ @_ "/>
    <numFmt numFmtId="216" formatCode="_(&quot;RM&quot;* #,##0.00_);_(&quot;RM&quot;* \(#,##0.00\);_(&quot;RM&quot;* &quot;-&quot;??_);_(@_)"/>
    <numFmt numFmtId="217" formatCode="0.0"/>
    <numFmt numFmtId="218" formatCode="_-* #,##0.00_-;&quot;₩&quot;&quot;₩&quot;&quot;₩&quot;\-* #,##0.00_-;_-* &quot;-&quot;??_-;_-@_-"/>
    <numFmt numFmtId="219" formatCode="_ * #,##0.00_ ;_ * \-#,##0.00_ ;_ * &quot;-&quot;??_ ;_ @_ "/>
    <numFmt numFmtId="220" formatCode="_ * #,##0.000000_ ;_ * \-#,##0.000000_ ;_ * &quot;-&quot;_ ;_ @_ "/>
    <numFmt numFmtId="221" formatCode="&quot;₩&quot;#,##0;[Red]&quot;₩&quot;&quot;₩&quot;&quot;₩&quot;&quot;₩&quot;&quot;₩&quot;\-#,##0"/>
    <numFmt numFmtId="222" formatCode="#,##0;&quot;-&quot;#,##0"/>
    <numFmt numFmtId="223" formatCode="_-&quot;₩&quot;* #,##0.00_-;&quot;₩&quot;&quot;₩&quot;&quot;₩&quot;\-&quot;₩&quot;* #,##0.00_-;_-&quot;₩&quot;* &quot;-&quot;??_-;_-@_-"/>
    <numFmt numFmtId="224" formatCode="&quot;₩&quot;#,##0;&quot;₩&quot;&quot;₩&quot;&quot;₩&quot;&quot;₩&quot;\-&quot;₩&quot;#,##0"/>
    <numFmt numFmtId="225" formatCode="&quot;₩&quot;#,##0;[Red]&quot;₩&quot;&quot;₩&quot;&quot;₩&quot;&quot;₩&quot;\-&quot;₩&quot;#,##0"/>
    <numFmt numFmtId="226" formatCode="_(&quot;$&quot;* #,##0_);_(&quot;$&quot;* &quot;₩&quot;&quot;₩&quot;&quot;₩&quot;&quot;₩&quot;&quot;₩&quot;&quot;₩&quot;&quot;₩&quot;&quot;₩&quot;&quot;₩&quot;\(#,##0&quot;₩&quot;&quot;₩&quot;&quot;₩&quot;&quot;₩&quot;&quot;₩&quot;&quot;₩&quot;&quot;₩&quot;&quot;₩&quot;&quot;₩&quot;\);_(&quot;$&quot;* &quot;-&quot;_);_(@_)"/>
    <numFmt numFmtId="227" formatCode="&quot;₩&quot;#,##0.00;&quot;₩&quot;&quot;₩&quot;&quot;₩&quot;&quot;₩&quot;\-&quot;₩&quot;#,##0.00"/>
    <numFmt numFmtId="228" formatCode="&quot;₩&quot;&quot;₩&quot;&quot;₩&quot;&quot;₩&quot;&quot;₩&quot;&quot;₩&quot;&quot;₩&quot;&quot;₩&quot;&quot;₩&quot;\$#,##0_);[Red]&quot;₩&quot;&quot;₩&quot;&quot;₩&quot;&quot;₩&quot;&quot;₩&quot;&quot;₩&quot;&quot;₩&quot;&quot;₩&quot;&quot;₩&quot;\(&quot;₩&quot;&quot;₩&quot;&quot;₩&quot;&quot;₩&quot;&quot;₩&quot;&quot;₩&quot;&quot;₩&quot;&quot;₩&quot;&quot;₩&quot;\$#,##0&quot;₩&quot;&quot;₩&quot;&quot;₩&quot;&quot;₩&quot;&quot;₩&quot;&quot;₩&quot;&quot;₩&quot;&quot;₩&quot;&quot;₩&quot;\)"/>
    <numFmt numFmtId="229" formatCode=";;;"/>
    <numFmt numFmtId="230" formatCode="_-* #,##0\ &quot;F&quot;_-;\-* #,##0\ &quot;F&quot;_-;_-* &quot;-&quot;\ &quot;F&quot;_-;_-@_-"/>
    <numFmt numFmtId="231" formatCode="&quot;$&quot;#,##0_);[Red]\(&quot;$&quot;#,##0\)"/>
    <numFmt numFmtId="232" formatCode="\ &quot;$&quot;#,##0\ "/>
    <numFmt numFmtId="233" formatCode="&quot;₩&quot;#,##0.00;[Red]&quot;₩&quot;&quot;₩&quot;\-#,##0.00"/>
    <numFmt numFmtId="234" formatCode="&quot;$&quot;#,##0.00;;"/>
    <numFmt numFmtId="235" formatCode="&quot;₩&quot;#,##0.00;&quot;₩&quot;&quot;₩&quot;&quot;₩&quot;&quot;₩&quot;&quot;₩&quot;&quot;₩&quot;&quot;₩&quot;&quot;₩&quot;&quot;₩&quot;&quot;₩&quot;\-&quot;₩&quot;#,##0.00"/>
    <numFmt numFmtId="236" formatCode="#\ &quot;EA&quot;"/>
    <numFmt numFmtId="237" formatCode="_ * #,##0_ ;_ * \-#,##0_ ;_ * &quot;-&quot;??_ ;_ @_ "/>
    <numFmt numFmtId="238" formatCode="&quot;₩&quot;#,##0.00;&quot;₩&quot;&quot;₩&quot;&quot;₩&quot;&quot;₩&quot;&quot;₩&quot;\-#,##0.00"/>
    <numFmt numFmtId="239" formatCode="0.0000000000000"/>
    <numFmt numFmtId="240" formatCode="_-[$€-2]* #,##0.00_-;\-[$€-2]* #,##0.00_-;_-[$€-2]* &quot;-&quot;??_-"/>
    <numFmt numFmtId="241" formatCode="#,##0.0\ "/>
    <numFmt numFmtId="242" formatCode="&quot;$&quot;#,##0.00_);[Red]\(&quot;$&quot;#,##0.00\)"/>
    <numFmt numFmtId="243" formatCode="###,###,"/>
    <numFmt numFmtId="244" formatCode="General_)"/>
    <numFmt numFmtId="245" formatCode="&quot;Fr.&quot;\ #,##0;[Red]&quot;Fr.&quot;\ \-#,##0"/>
    <numFmt numFmtId="246" formatCode="&quot;Fr.&quot;\ #,##0.00;[Red]&quot;Fr.&quot;\ \-#,##0.00"/>
    <numFmt numFmtId="247" formatCode="_ &quot;SFr.&quot;* #,##0_ ;_ &quot;SFr.&quot;* \-#,##0_ ;_ &quot;SFr.&quot;* &quot;-&quot;_ ;_ @_ "/>
    <numFmt numFmtId="248" formatCode="_ &quot;SFr.&quot;* #,##0.00_ ;_ &quot;SFr.&quot;* \-#,##0.00_ ;_ &quot;SFr.&quot;* &quot;-&quot;??_ ;_ @_ "/>
    <numFmt numFmtId="249" formatCode="_(&quot;$&quot;* #,##0_);_(&quot;$&quot;* \(#,##0\);_(&quot;$&quot;* &quot;-&quot;??_);_(@_)"/>
    <numFmt numFmtId="250" formatCode="&quot;$&quot;#,##0.00"/>
    <numFmt numFmtId="251" formatCode="&quot;₩&quot;\$#,##0.00_);&quot;₩&quot;\(&quot;₩&quot;\$#,##0.00&quot;₩&quot;\)"/>
    <numFmt numFmtId="252" formatCode="&quot;₩&quot;#,##0.00;[Red]&quot;₩&quot;&quot;₩&quot;&quot;₩&quot;&quot;₩&quot;\-&quot;₩&quot;#,##0.00"/>
    <numFmt numFmtId="253" formatCode="&quot;STA.&quot;\ #\+#00.00"/>
    <numFmt numFmtId="254" formatCode="&quot;T=&quot;0&quot;cm&quot;"/>
    <numFmt numFmtId="255" formatCode="0.0_)"/>
    <numFmt numFmtId="256" formatCode="_-&quot;₩&quot;* #,##0_-;&quot;₩&quot;&quot;₩&quot;&quot;₩&quot;&quot;₩&quot;\-&quot;₩&quot;* #,##0_-;_-&quot;₩&quot;* &quot;-&quot;_-;_-@_-"/>
    <numFmt numFmtId="257" formatCode="0.00\ &quot;TON&quot;"/>
    <numFmt numFmtId="258" formatCode="_ * #,##0.000000_ ;_ * &quot;₩&quot;\-#,##0.000000_ ;_ * &quot;-&quot;??_ ;_ @_ "/>
    <numFmt numFmtId="259" formatCode="#,##0\ &quot;DM&quot;;[Red]\-#,##0\ &quot;DM&quot;"/>
    <numFmt numFmtId="260" formatCode="#,##0.00\ &quot;DM&quot;;[Red]\-#,##0.00\ &quot;DM&quot;"/>
    <numFmt numFmtId="261" formatCode="&quot;Φ&quot;\ #"/>
    <numFmt numFmtId="262" formatCode="&quot;₩&quot;#,##0;&quot;₩&quot;&quot;₩&quot;&quot;₩&quot;&quot;₩&quot;&quot;₩&quot;&quot;₩&quot;\!\!\-#,##0"/>
    <numFmt numFmtId="263" formatCode="#,##0;[Red]#,##0"/>
    <numFmt numFmtId="264" formatCode="0.00\ &quot;㎡&quot;"/>
    <numFmt numFmtId="265" formatCode="\(&quot;₩&quot;#,##0\);[Red]\(\-&quot;₩&quot;#,##0\)"/>
    <numFmt numFmtId="266" formatCode="\(&quot;₩&quot;#,##0\);[Red]\(&quot;△&quot;&quot;₩&quot;#,##0\)"/>
    <numFmt numFmtId="267" formatCode="&quot;₩&quot;#,##0.00;[Red]&quot;₩&quot;\-#,##0.00"/>
    <numFmt numFmtId="268" formatCode="@\ &quot;주임&quot;"/>
    <numFmt numFmtId="269" formatCode="0_ "/>
    <numFmt numFmtId="270" formatCode="0.000_ "/>
    <numFmt numFmtId="271" formatCode="#,##0\-"/>
    <numFmt numFmtId="272" formatCode="#,##0;\-#,##0.00"/>
    <numFmt numFmtId="273" formatCode="#\!\,##0;&quot;₩&quot;\!\-#\!\,##0\!.00"/>
    <numFmt numFmtId="274" formatCode="&quot;₩&quot;#,##0_-;&quot;₩&quot;#,##0\-"/>
    <numFmt numFmtId="275" formatCode="000.000"/>
    <numFmt numFmtId="276" formatCode="&quot;₩&quot;#,##0;[Red]&quot;₩&quot;&quot;₩&quot;&quot;₩&quot;&quot;₩&quot;&quot;₩&quot;&quot;₩&quot;\!\!\-#,##0"/>
    <numFmt numFmtId="277" formatCode="0.00\ &quot;㎥&quot;"/>
    <numFmt numFmtId="278" formatCode="_ * #,##0_ ;_ * \-#,##0_ ;_ * &quot; &quot;_ ;_ @_ "/>
    <numFmt numFmtId="279" formatCode="* #,##0&quot; &quot;;[Red]* &quot;△&quot;#,##0&quot; &quot;;* @"/>
    <numFmt numFmtId="280" formatCode="_ * #,##0.00000000_ ;_ * \-#,##0.00000000_ ;_ * &quot;-&quot;_ ;_ @_ "/>
    <numFmt numFmtId="281" formatCode="#,##0.000000"/>
    <numFmt numFmtId="282" formatCode="&quot;₩&quot;#,##0;[Red]&quot;₩&quot;\-#,##0"/>
    <numFmt numFmtId="283" formatCode="_-* #,##0.00_-;&quot;₩&quot;&quot;₩&quot;&quot;₩&quot;&quot;₩&quot;\!\!\-* #,##0.00_-;_-* &quot;-&quot;??_-;_-@_-"/>
    <numFmt numFmtId="284" formatCode="_-&quot;₩&quot;* #,##0.00_-;&quot;₩&quot;&quot;₩&quot;&quot;₩&quot;&quot;₩&quot;\!\!\-&quot;₩&quot;* #,##0.00_-;_-&quot;₩&quot;* &quot;-&quot;??_-;_-@_-"/>
    <numFmt numFmtId="285" formatCode="&quot;₩&quot;#,##0.00;&quot;₩&quot;&quot;₩&quot;&quot;₩&quot;&quot;₩&quot;&quot;₩&quot;&quot;₩&quot;\!\!\-#,##0.00"/>
    <numFmt numFmtId="286" formatCode="#,##0.0000_ "/>
    <numFmt numFmtId="287" formatCode="_-* #,##0.000_-;\-* #,##0.000_-;_-* &quot;-&quot;_-;_-@_-"/>
  </numFmts>
  <fonts count="1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b/>
      <sz val="11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name val="Arial"/>
      <family val="2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굴림"/>
      <family val="3"/>
      <charset val="129"/>
    </font>
    <font>
      <sz val="10"/>
      <name val="Geneva"/>
      <family val="2"/>
    </font>
    <font>
      <sz val="8"/>
      <name val="맑은 고딕"/>
      <family val="3"/>
      <charset val="129"/>
      <scheme val="minor"/>
    </font>
    <font>
      <sz val="12"/>
      <name val="¹UAAA¼"/>
      <family val="1"/>
      <charset val="129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name val="MS Sans Serif"/>
      <family val="2"/>
    </font>
    <font>
      <sz val="10"/>
      <name val="Times New Roman"/>
      <family val="1"/>
    </font>
    <font>
      <sz val="10"/>
      <color indexed="10"/>
      <name val="바탕체"/>
      <family val="1"/>
      <charset val="129"/>
    </font>
    <font>
      <sz val="12"/>
      <name val="바탕체"/>
      <family val="1"/>
      <charset val="129"/>
    </font>
    <font>
      <i/>
      <sz val="12"/>
      <name val="굴림체"/>
      <family val="3"/>
      <charset val="129"/>
    </font>
    <font>
      <sz val="10"/>
      <name val="명조"/>
      <family val="3"/>
      <charset val="129"/>
    </font>
    <font>
      <sz val="12"/>
      <name val="¹????¼"/>
      <family val="1"/>
      <charset val="129"/>
    </font>
    <font>
      <sz val="12"/>
      <name val="μ¸¿oA¼"/>
      <family val="3"/>
      <charset val="129"/>
    </font>
    <font>
      <b/>
      <sz val="12"/>
      <name val="???"/>
      <family val="1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ÙÅÁÃ¼"/>
      <family val="1"/>
      <charset val="129"/>
    </font>
    <font>
      <b/>
      <sz val="1"/>
      <color indexed="8"/>
      <name val="Courier"/>
      <family val="3"/>
    </font>
    <font>
      <b/>
      <sz val="10"/>
      <name val="MS Sans Serif"/>
      <family val="2"/>
    </font>
    <font>
      <sz val="12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10"/>
      <name val="옛체"/>
      <family val="1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b/>
      <sz val="12"/>
      <name val="바탕체"/>
      <family val="1"/>
      <charset val="129"/>
    </font>
    <font>
      <sz val="9"/>
      <name val="바탕체"/>
      <family val="1"/>
      <charset val="129"/>
    </font>
    <font>
      <sz val="12"/>
      <name val="Arial"/>
      <family val="2"/>
    </font>
    <font>
      <sz val="9"/>
      <name val="굴림체"/>
      <family val="3"/>
      <charset val="129"/>
    </font>
    <font>
      <sz val="12"/>
      <name val="ⓒoUAAA¨u"/>
      <family val="1"/>
      <charset val="129"/>
    </font>
    <font>
      <sz val="1"/>
      <color indexed="16"/>
      <name val="Courier"/>
      <family val="3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8"/>
      <name val="Arial"/>
      <family val="2"/>
    </font>
    <font>
      <sz val="8"/>
      <name val="ⓒoUAAA¨u"/>
      <family val="1"/>
      <charset val="129"/>
    </font>
    <font>
      <sz val="12"/>
      <name val="¸íÁ¶"/>
      <family val="3"/>
      <charset val="129"/>
    </font>
    <font>
      <sz val="8"/>
      <name val="¹UAAA¼"/>
      <family val="1"/>
      <charset val="129"/>
    </font>
    <font>
      <sz val="8"/>
      <name val="¹ÙÅÁÃ¼"/>
      <family val="1"/>
      <charset val="129"/>
    </font>
    <font>
      <sz val="10"/>
      <name val="µ¸¿ò"/>
      <family val="3"/>
      <charset val="129"/>
    </font>
    <font>
      <sz val="12"/>
      <name val="±¼¸²Ã¼"/>
      <family val="3"/>
      <charset val="129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2"/>
      <name val="µ¸¿òÃ¼"/>
      <family val="3"/>
      <charset val="129"/>
    </font>
    <font>
      <sz val="12"/>
      <name val="명조"/>
      <family val="3"/>
      <charset val="129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name val="한양중고딕"/>
      <family val="1"/>
      <charset val="129"/>
    </font>
    <font>
      <sz val="10"/>
      <color indexed="9"/>
      <name val="Arial"/>
      <family val="2"/>
    </font>
    <font>
      <sz val="11"/>
      <name val="돋움체"/>
      <family val="3"/>
      <charset val="129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0"/>
      <name val="MS Serif"/>
      <family val="1"/>
    </font>
    <font>
      <b/>
      <i/>
      <sz val="14"/>
      <name val="Times New Roman"/>
      <family val="1"/>
    </font>
    <font>
      <sz val="10"/>
      <color indexed="8"/>
      <name val="Arial"/>
      <family val="2"/>
    </font>
    <font>
      <sz val="9"/>
      <name val="돋움"/>
      <family val="3"/>
      <charset val="129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8"/>
      <name val="Arial"/>
      <family val="2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b/>
      <i/>
      <sz val="12"/>
      <color indexed="16"/>
      <name val="Times New Roman"/>
      <family val="1"/>
    </font>
    <font>
      <sz val="10"/>
      <name val="Univers (WN)"/>
      <family val="2"/>
    </font>
    <font>
      <sz val="10"/>
      <color indexed="12"/>
      <name val="Arial"/>
      <family val="2"/>
    </font>
    <font>
      <u/>
      <sz val="8"/>
      <color indexed="12"/>
      <name val="Times New Roman"/>
      <family val="1"/>
    </font>
    <font>
      <sz val="11"/>
      <name val="CG Omega"/>
      <family val="2"/>
    </font>
    <font>
      <b/>
      <i/>
      <sz val="12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0"/>
      <color indexed="8"/>
      <name val="MS Sans Serif"/>
      <family val="2"/>
    </font>
    <font>
      <b/>
      <sz val="16"/>
      <name val="Times New Roman"/>
      <family val="1"/>
    </font>
    <font>
      <sz val="8"/>
      <name val="Helv"/>
      <family val="2"/>
    </font>
    <font>
      <b/>
      <sz val="12"/>
      <color indexed="16"/>
      <name val="Arial"/>
      <family val="2"/>
    </font>
    <font>
      <b/>
      <sz val="8"/>
      <name val="Times New Roman"/>
      <family val="1"/>
    </font>
    <font>
      <b/>
      <i/>
      <sz val="18"/>
      <color indexed="16"/>
      <name val="Times New Roman"/>
      <family val="1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sz val="8"/>
      <color indexed="32"/>
      <name val="Arial"/>
      <family val="2"/>
    </font>
    <font>
      <sz val="8"/>
      <name val="바탕체"/>
      <family val="1"/>
      <charset val="129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sz val="11"/>
      <name val="明朝"/>
      <family val="3"/>
      <charset val="129"/>
    </font>
    <font>
      <u/>
      <sz val="11"/>
      <color indexed="12"/>
      <name val="ＭＳ Ｐゴシック"/>
      <family val="3"/>
      <charset val="129"/>
    </font>
    <font>
      <i/>
      <outline/>
      <shadow/>
      <u/>
      <sz val="1"/>
      <color indexed="24"/>
      <name val="Courier"/>
      <family val="3"/>
    </font>
    <font>
      <sz val="11"/>
      <color theme="0"/>
      <name val="맑은 고딕"/>
      <family val="3"/>
      <charset val="129"/>
      <scheme val="minor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2"/>
      <name val="굴림"/>
      <family val="3"/>
      <charset val="129"/>
    </font>
    <font>
      <sz val="12"/>
      <color indexed="10"/>
      <name val="바탕체"/>
      <family val="1"/>
      <charset val="129"/>
    </font>
    <font>
      <u/>
      <sz val="10"/>
      <color indexed="36"/>
      <name val="바탕체"/>
      <family val="1"/>
      <charset val="129"/>
    </font>
    <font>
      <sz val="14"/>
      <name val="ＭＳ 明朝"/>
      <family val="3"/>
      <charset val="129"/>
    </font>
    <font>
      <sz val="10"/>
      <name val="돋움체"/>
      <family val="3"/>
      <charset val="129"/>
    </font>
    <font>
      <sz val="11"/>
      <color indexed="8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name val="뼻뮝"/>
      <family val="3"/>
      <charset val="129"/>
    </font>
    <font>
      <sz val="12"/>
      <name val="뼻뮝"/>
      <family val="1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한양신명조"/>
      <family val="1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2"/>
      <name val="明朝"/>
      <family val="3"/>
      <charset val="129"/>
    </font>
    <font>
      <sz val="18"/>
      <name val="돋움체"/>
      <family val="3"/>
      <charset val="129"/>
    </font>
    <font>
      <b/>
      <sz val="10"/>
      <name val="Flange-Light"/>
      <family val="1"/>
    </font>
    <font>
      <b/>
      <sz val="16"/>
      <name val="돋움체"/>
      <family val="3"/>
      <charset val="129"/>
    </font>
    <font>
      <b/>
      <sz val="12"/>
      <color indexed="8"/>
      <name val="돋움체"/>
      <family val="3"/>
      <charset val="129"/>
    </font>
    <font>
      <sz val="11"/>
      <name val="ＭＳ 明朝"/>
      <family val="3"/>
      <charset val="129"/>
    </font>
    <font>
      <sz val="10"/>
      <name val="Arial Narrow"/>
      <family val="2"/>
    </font>
    <font>
      <b/>
      <sz val="12"/>
      <name val="굴림"/>
      <family val="2"/>
      <charset val="129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951">
    <xf numFmtId="0" fontId="0" fillId="0" borderId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27">
      <alignment horizontal="center"/>
    </xf>
    <xf numFmtId="0" fontId="22" fillId="0" borderId="0"/>
    <xf numFmtId="195" fontId="23" fillId="0" borderId="19">
      <alignment horizontal="centerContinuous" vertical="center"/>
    </xf>
    <xf numFmtId="3" fontId="24" fillId="0" borderId="0">
      <alignment vertical="center"/>
    </xf>
    <xf numFmtId="196" fontId="24" fillId="0" borderId="0">
      <alignment vertical="center"/>
    </xf>
    <xf numFmtId="4" fontId="24" fillId="0" borderId="0">
      <alignment vertical="center"/>
    </xf>
    <xf numFmtId="197" fontId="24" fillId="0" borderId="0">
      <alignment vertical="center"/>
    </xf>
    <xf numFmtId="0" fontId="19" fillId="0" borderId="19">
      <alignment horizontal="centerContinuous" vertical="center"/>
    </xf>
    <xf numFmtId="0" fontId="23" fillId="0" borderId="19">
      <alignment horizontal="centerContinuous" vertical="center"/>
    </xf>
    <xf numFmtId="197" fontId="24" fillId="0" borderId="19">
      <alignment horizontal="centerContinuous" vertical="center"/>
    </xf>
    <xf numFmtId="0" fontId="19" fillId="0" borderId="19">
      <alignment horizontal="centerContinuous" vertical="center"/>
    </xf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9" fontId="3" fillId="0" borderId="0" applyNumberFormat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00" fontId="3" fillId="0" borderId="0" applyNumberFormat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9" fontId="3" fillId="0" borderId="0" applyNumberFormat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00" fontId="3" fillId="0" borderId="0" applyNumberFormat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0" fontId="20" fillId="0" borderId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38" fontId="24" fillId="0" borderId="14">
      <alignment horizontal="right"/>
    </xf>
    <xf numFmtId="0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4" fillId="0" borderId="0"/>
    <xf numFmtId="0" fontId="24" fillId="0" borderId="0"/>
    <xf numFmtId="0" fontId="1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20" fillId="0" borderId="0"/>
    <xf numFmtId="0" fontId="18" fillId="0" borderId="0" applyFont="0" applyFill="0" applyBorder="0" applyAlignment="0" applyProtection="0"/>
    <xf numFmtId="0" fontId="30" fillId="0" borderId="15">
      <alignment vertical="center"/>
    </xf>
    <xf numFmtId="0" fontId="30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3" fillId="0" borderId="15">
      <alignment vertical="center"/>
    </xf>
    <xf numFmtId="0" fontId="13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13" fillId="0" borderId="0"/>
    <xf numFmtId="0" fontId="13" fillId="0" borderId="0"/>
    <xf numFmtId="0" fontId="32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3" fillId="0" borderId="0"/>
    <xf numFmtId="0" fontId="32" fillId="0" borderId="0"/>
    <xf numFmtId="0" fontId="32" fillId="0" borderId="0"/>
    <xf numFmtId="0" fontId="32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24" fillId="0" borderId="0"/>
    <xf numFmtId="0" fontId="32" fillId="0" borderId="0"/>
    <xf numFmtId="0" fontId="24" fillId="0" borderId="0"/>
    <xf numFmtId="0" fontId="32" fillId="0" borderId="0"/>
    <xf numFmtId="0" fontId="24" fillId="0" borderId="0"/>
    <xf numFmtId="0" fontId="22" fillId="0" borderId="0"/>
    <xf numFmtId="0" fontId="13" fillId="0" borderId="0"/>
    <xf numFmtId="0" fontId="21" fillId="0" borderId="0"/>
    <xf numFmtId="0" fontId="21" fillId="0" borderId="0"/>
    <xf numFmtId="0" fontId="24" fillId="0" borderId="0"/>
    <xf numFmtId="0" fontId="13" fillId="0" borderId="0"/>
    <xf numFmtId="0" fontId="22" fillId="0" borderId="0"/>
    <xf numFmtId="0" fontId="31" fillId="0" borderId="0"/>
    <xf numFmtId="0" fontId="32" fillId="0" borderId="0"/>
    <xf numFmtId="0" fontId="31" fillId="0" borderId="0" applyFont="0" applyFill="0" applyBorder="0" applyAlignment="0" applyProtection="0"/>
    <xf numFmtId="0" fontId="24" fillId="0" borderId="0"/>
    <xf numFmtId="0" fontId="32" fillId="0" borderId="0"/>
    <xf numFmtId="0" fontId="32" fillId="0" borderId="0"/>
    <xf numFmtId="0" fontId="13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Font="0" applyFill="0" applyBorder="0" applyAlignment="0" applyProtection="0"/>
    <xf numFmtId="0" fontId="32" fillId="0" borderId="0"/>
    <xf numFmtId="0" fontId="24" fillId="0" borderId="0"/>
    <xf numFmtId="0" fontId="13" fillId="0" borderId="0"/>
    <xf numFmtId="0" fontId="24" fillId="0" borderId="0"/>
    <xf numFmtId="0" fontId="32" fillId="0" borderId="0"/>
    <xf numFmtId="0" fontId="1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0" fontId="32" fillId="0" borderId="0"/>
    <xf numFmtId="0" fontId="24" fillId="0" borderId="0"/>
    <xf numFmtId="0" fontId="24" fillId="0" borderId="0"/>
    <xf numFmtId="42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0" fontId="13" fillId="0" borderId="0"/>
    <xf numFmtId="0" fontId="2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1" fillId="0" borderId="0"/>
    <xf numFmtId="0" fontId="21" fillId="0" borderId="0"/>
    <xf numFmtId="0" fontId="13" fillId="0" borderId="0"/>
    <xf numFmtId="0" fontId="32" fillId="0" borderId="0"/>
    <xf numFmtId="201" fontId="18" fillId="0" borderId="0" applyFont="0" applyFill="0" applyBorder="0" applyAlignment="0" applyProtection="0"/>
    <xf numFmtId="42" fontId="33" fillId="0" borderId="0" applyFont="0" applyFill="0" applyBorder="0" applyAlignment="0" applyProtection="0"/>
    <xf numFmtId="0" fontId="13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13" fillId="0" borderId="0"/>
    <xf numFmtId="0" fontId="13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24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2" fillId="0" borderId="0"/>
    <xf numFmtId="0" fontId="1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2" fillId="0" borderId="0"/>
    <xf numFmtId="0" fontId="31" fillId="0" borderId="0"/>
    <xf numFmtId="0" fontId="32" fillId="0" borderId="0"/>
    <xf numFmtId="0" fontId="32" fillId="0" borderId="0"/>
    <xf numFmtId="0" fontId="24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24" fillId="0" borderId="0"/>
    <xf numFmtId="0" fontId="13" fillId="0" borderId="0"/>
    <xf numFmtId="0" fontId="32" fillId="0" borderId="0"/>
    <xf numFmtId="0" fontId="13" fillId="0" borderId="0"/>
    <xf numFmtId="0" fontId="24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3" fillId="0" borderId="0"/>
    <xf numFmtId="0" fontId="13" fillId="0" borderId="0"/>
    <xf numFmtId="0" fontId="24" fillId="0" borderId="0"/>
    <xf numFmtId="0" fontId="3" fillId="0" borderId="0" applyFont="0" applyFill="0" applyBorder="0" applyAlignment="0" applyProtection="0"/>
    <xf numFmtId="0" fontId="24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4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31" fillId="0" borderId="0" applyFont="0" applyFill="0" applyBorder="0" applyAlignment="0" applyProtection="0"/>
    <xf numFmtId="0" fontId="24" fillId="0" borderId="0"/>
    <xf numFmtId="0" fontId="13" fillId="0" borderId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21" fillId="0" borderId="0"/>
    <xf numFmtId="0" fontId="31" fillId="0" borderId="0"/>
    <xf numFmtId="0" fontId="24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13" fillId="0" borderId="0"/>
    <xf numFmtId="0" fontId="24" fillId="0" borderId="0"/>
    <xf numFmtId="0" fontId="13" fillId="0" borderId="0"/>
    <xf numFmtId="0" fontId="32" fillId="0" borderId="0"/>
    <xf numFmtId="0" fontId="32" fillId="0" borderId="0"/>
    <xf numFmtId="0" fontId="21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13" fillId="0" borderId="0"/>
    <xf numFmtId="0" fontId="31" fillId="0" borderId="0" applyFont="0" applyFill="0" applyBorder="0" applyAlignment="0" applyProtection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32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13" fillId="0" borderId="0"/>
    <xf numFmtId="0" fontId="13" fillId="0" borderId="0"/>
    <xf numFmtId="0" fontId="32" fillId="0" borderId="0"/>
    <xf numFmtId="42" fontId="33" fillId="0" borderId="0" applyFont="0" applyFill="0" applyBorder="0" applyAlignment="0" applyProtection="0"/>
    <xf numFmtId="0" fontId="13" fillId="0" borderId="0"/>
    <xf numFmtId="201" fontId="18" fillId="0" borderId="0" applyFont="0" applyFill="0" applyBorder="0" applyAlignment="0" applyProtection="0"/>
    <xf numFmtId="0" fontId="31" fillId="0" borderId="0"/>
    <xf numFmtId="0" fontId="13" fillId="0" borderId="0"/>
    <xf numFmtId="0" fontId="21" fillId="0" borderId="0"/>
    <xf numFmtId="0" fontId="22" fillId="0" borderId="0"/>
    <xf numFmtId="0" fontId="31" fillId="0" borderId="0"/>
    <xf numFmtId="0" fontId="13" fillId="0" borderId="0"/>
    <xf numFmtId="0" fontId="32" fillId="0" borderId="0"/>
    <xf numFmtId="0" fontId="32" fillId="0" borderId="0"/>
    <xf numFmtId="0" fontId="13" fillId="0" borderId="0"/>
    <xf numFmtId="0" fontId="13" fillId="0" borderId="0"/>
    <xf numFmtId="0" fontId="32" fillId="0" borderId="0"/>
    <xf numFmtId="0" fontId="24" fillId="0" borderId="0"/>
    <xf numFmtId="0" fontId="32" fillId="0" borderId="0"/>
    <xf numFmtId="0" fontId="1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13" fillId="0" borderId="0"/>
    <xf numFmtId="0" fontId="13" fillId="0" borderId="0"/>
    <xf numFmtId="0" fontId="32" fillId="0" borderId="0"/>
    <xf numFmtId="0" fontId="18" fillId="0" borderId="0" applyFont="0" applyFill="0" applyBorder="0" applyAlignment="0" applyProtection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2" fillId="0" borderId="0"/>
    <xf numFmtId="0" fontId="32" fillId="0" borderId="0"/>
    <xf numFmtId="0" fontId="24" fillId="0" borderId="0"/>
    <xf numFmtId="0" fontId="31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2" fillId="0" borderId="0"/>
    <xf numFmtId="0" fontId="13" fillId="0" borderId="0"/>
    <xf numFmtId="0" fontId="31" fillId="0" borderId="0" applyFon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1" fillId="0" borderId="0" applyFont="0" applyFill="0" applyBorder="0" applyAlignment="0" applyProtection="0"/>
    <xf numFmtId="0" fontId="32" fillId="0" borderId="0"/>
    <xf numFmtId="0" fontId="18" fillId="0" borderId="0" applyFont="0" applyFill="0" applyBorder="0" applyAlignment="0" applyProtection="0"/>
    <xf numFmtId="0" fontId="13" fillId="0" borderId="0"/>
    <xf numFmtId="0" fontId="21" fillId="0" borderId="0"/>
    <xf numFmtId="0" fontId="22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0" fontId="13" fillId="0" borderId="0"/>
    <xf numFmtId="0" fontId="21" fillId="0" borderId="0"/>
    <xf numFmtId="0" fontId="13" fillId="0" borderId="0"/>
    <xf numFmtId="0" fontId="21" fillId="0" borderId="0"/>
    <xf numFmtId="0" fontId="13" fillId="0" borderId="0"/>
    <xf numFmtId="0" fontId="21" fillId="0" borderId="0"/>
    <xf numFmtId="0" fontId="32" fillId="0" borderId="0"/>
    <xf numFmtId="0" fontId="32" fillId="0" borderId="0"/>
    <xf numFmtId="0" fontId="22" fillId="0" borderId="0"/>
    <xf numFmtId="0" fontId="13" fillId="0" borderId="0"/>
    <xf numFmtId="0" fontId="1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201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31" fillId="0" borderId="0"/>
    <xf numFmtId="0" fontId="31" fillId="0" borderId="0"/>
    <xf numFmtId="0" fontId="31" fillId="0" borderId="0" applyFont="0" applyFill="0" applyBorder="0" applyAlignment="0" applyProtection="0"/>
    <xf numFmtId="0" fontId="24" fillId="0" borderId="0"/>
    <xf numFmtId="0" fontId="32" fillId="0" borderId="0"/>
    <xf numFmtId="0" fontId="13" fillId="0" borderId="0"/>
    <xf numFmtId="0" fontId="13" fillId="0" borderId="0"/>
    <xf numFmtId="0" fontId="34" fillId="0" borderId="0">
      <protection locked="0"/>
    </xf>
    <xf numFmtId="0" fontId="34" fillId="0" borderId="0"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5" fillId="0" borderId="0"/>
    <xf numFmtId="0" fontId="20" fillId="0" borderId="0">
      <alignment vertical="center"/>
    </xf>
    <xf numFmtId="0" fontId="20" fillId="0" borderId="0">
      <alignment vertical="center"/>
    </xf>
    <xf numFmtId="202" fontId="18" fillId="0" borderId="0">
      <protection locked="0"/>
    </xf>
    <xf numFmtId="203" fontId="36" fillId="0" borderId="0">
      <protection locked="0"/>
    </xf>
    <xf numFmtId="203" fontId="18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204" fontId="34" fillId="0" borderId="0">
      <protection locked="0"/>
    </xf>
    <xf numFmtId="0" fontId="18" fillId="0" borderId="0" applyFont="0" applyFill="0" applyBorder="0" applyAlignment="0" applyProtection="0"/>
    <xf numFmtId="204" fontId="34" fillId="0" borderId="0">
      <protection locked="0"/>
    </xf>
    <xf numFmtId="204" fontId="34" fillId="0" borderId="0">
      <protection locked="0"/>
    </xf>
    <xf numFmtId="204" fontId="34" fillId="0" borderId="0">
      <protection locked="0"/>
    </xf>
    <xf numFmtId="9" fontId="19" fillId="0" borderId="0">
      <alignment vertical="center"/>
    </xf>
    <xf numFmtId="205" fontId="38" fillId="0" borderId="41" applyFill="0" applyProtection="0">
      <alignment horizontal="center"/>
    </xf>
    <xf numFmtId="3" fontId="39" fillId="0" borderId="18"/>
    <xf numFmtId="203" fontId="19" fillId="0" borderId="0">
      <alignment vertical="center"/>
    </xf>
    <xf numFmtId="3" fontId="39" fillId="0" borderId="18"/>
    <xf numFmtId="10" fontId="19" fillId="0" borderId="0">
      <alignment vertical="center"/>
    </xf>
    <xf numFmtId="206" fontId="3" fillId="0" borderId="0">
      <alignment vertical="center"/>
    </xf>
    <xf numFmtId="207" fontId="24" fillId="0" borderId="0">
      <alignment vertical="center"/>
    </xf>
    <xf numFmtId="208" fontId="40" fillId="0" borderId="0">
      <alignment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0" fontId="24" fillId="0" borderId="0" applyNumberFormat="0" applyFont="0" applyFill="0" applyBorder="0" applyAlignment="0" applyProtection="0"/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3" fontId="41" fillId="0" borderId="42">
      <alignment horizontal="righ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20" fillId="0" borderId="0"/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20" fillId="0" borderId="0"/>
    <xf numFmtId="41" fontId="24" fillId="0" borderId="0">
      <alignment horizontal="center" vertical="center"/>
    </xf>
    <xf numFmtId="177" fontId="24" fillId="0" borderId="0">
      <alignment horizontal="center" vertical="center"/>
    </xf>
    <xf numFmtId="41" fontId="24" fillId="0" borderId="0">
      <alignment horizontal="center" vertical="center"/>
    </xf>
    <xf numFmtId="41" fontId="24" fillId="0" borderId="0">
      <alignment horizontal="center" vertical="center"/>
    </xf>
    <xf numFmtId="209" fontId="42" fillId="0" borderId="0">
      <alignment horizontal="center" vertical="center"/>
    </xf>
    <xf numFmtId="177" fontId="24" fillId="0" borderId="0">
      <alignment horizontal="center" vertical="center"/>
    </xf>
    <xf numFmtId="41" fontId="24" fillId="0" borderId="0">
      <alignment horizontal="center" vertical="center"/>
    </xf>
    <xf numFmtId="0" fontId="30" fillId="0" borderId="0">
      <alignment horizontal="center" vertical="center"/>
    </xf>
    <xf numFmtId="0" fontId="20" fillId="0" borderId="0"/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24" fillId="0" borderId="0" applyNumberFormat="0" applyFont="0" applyFill="0" applyBorder="0" applyAlignment="0" applyProtection="0"/>
    <xf numFmtId="3" fontId="41" fillId="0" borderId="42">
      <alignment horizontal="right" vertical="center"/>
    </xf>
    <xf numFmtId="0" fontId="20" fillId="0" borderId="0"/>
    <xf numFmtId="0" fontId="43" fillId="0" borderId="0"/>
    <xf numFmtId="4" fontId="44" fillId="0" borderId="39">
      <alignment vertical="center"/>
    </xf>
    <xf numFmtId="205" fontId="24" fillId="7" borderId="8"/>
    <xf numFmtId="0" fontId="13" fillId="0" borderId="0" applyNumberFormat="0" applyFill="0" applyBorder="0" applyAlignment="0" applyProtection="0"/>
    <xf numFmtId="210" fontId="3" fillId="0" borderId="0">
      <protection locked="0"/>
    </xf>
    <xf numFmtId="204" fontId="45" fillId="0" borderId="0">
      <protection locked="0"/>
    </xf>
    <xf numFmtId="9" fontId="18" fillId="0" borderId="0" applyFont="0" applyFill="0" applyBorder="0" applyAlignment="0" applyProtection="0"/>
    <xf numFmtId="211" fontId="46" fillId="0" borderId="0" applyFont="0" applyFill="0" applyBorder="0" applyAlignment="0" applyProtection="0"/>
    <xf numFmtId="2" fontId="41" fillId="0" borderId="42">
      <alignment horizontal="right" vertical="center"/>
    </xf>
    <xf numFmtId="0" fontId="24" fillId="0" borderId="43">
      <alignment horizont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2" fontId="41" fillId="0" borderId="42">
      <alignment horizontal="right" vertical="center"/>
    </xf>
    <xf numFmtId="0" fontId="34" fillId="0" borderId="0">
      <protection locked="0"/>
    </xf>
    <xf numFmtId="0" fontId="34" fillId="0" borderId="0">
      <protection locked="0"/>
    </xf>
    <xf numFmtId="9" fontId="24" fillId="0" borderId="0">
      <protection locked="0"/>
    </xf>
    <xf numFmtId="0" fontId="24" fillId="0" borderId="0"/>
    <xf numFmtId="0" fontId="47" fillId="0" borderId="44">
      <alignment horizontal="center" vertical="center"/>
    </xf>
    <xf numFmtId="210" fontId="3" fillId="0" borderId="0">
      <protection locked="0"/>
    </xf>
    <xf numFmtId="0" fontId="4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0" fillId="0" borderId="45" applyProtection="0">
      <alignment horizontal="left" vertical="center" wrapText="1"/>
    </xf>
    <xf numFmtId="210" fontId="3" fillId="0" borderId="0">
      <protection locked="0"/>
    </xf>
    <xf numFmtId="204" fontId="51" fillId="0" borderId="0">
      <protection locked="0"/>
    </xf>
    <xf numFmtId="204" fontId="51" fillId="0" borderId="0">
      <protection locked="0"/>
    </xf>
    <xf numFmtId="204" fontId="34" fillId="0" borderId="0">
      <protection locked="0"/>
    </xf>
    <xf numFmtId="204" fontId="51" fillId="0" borderId="0">
      <protection locked="0"/>
    </xf>
    <xf numFmtId="204" fontId="51" fillId="0" borderId="0">
      <protection locked="0"/>
    </xf>
    <xf numFmtId="204" fontId="51" fillId="0" borderId="0">
      <protection locked="0"/>
    </xf>
    <xf numFmtId="204" fontId="51" fillId="0" borderId="0">
      <protection locked="0"/>
    </xf>
    <xf numFmtId="204" fontId="34" fillId="0" borderId="0">
      <protection locked="0"/>
    </xf>
    <xf numFmtId="213" fontId="20" fillId="8" borderId="46">
      <alignment horizontal="center" vertical="center"/>
    </xf>
    <xf numFmtId="210" fontId="3" fillId="0" borderId="0">
      <protection locked="0"/>
    </xf>
    <xf numFmtId="204" fontId="51" fillId="0" borderId="0">
      <protection locked="0"/>
    </xf>
    <xf numFmtId="0" fontId="34" fillId="0" borderId="0">
      <protection locked="0"/>
    </xf>
    <xf numFmtId="204" fontId="45" fillId="0" borderId="0">
      <protection locked="0"/>
    </xf>
    <xf numFmtId="0" fontId="33" fillId="0" borderId="0" applyFont="0" applyFill="0" applyBorder="0" applyAlignment="0" applyProtection="0"/>
    <xf numFmtId="201" fontId="36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52" fillId="0" borderId="0" applyFont="0" applyFill="0" applyBorder="0" applyAlignment="0" applyProtection="0"/>
    <xf numFmtId="201" fontId="18" fillId="0" borderId="0" applyFont="0" applyFill="0" applyBorder="0" applyAlignment="0" applyProtection="0"/>
    <xf numFmtId="201" fontId="36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52" fillId="0" borderId="0" applyFont="0" applyFill="0" applyBorder="0" applyAlignment="0" applyProtection="0"/>
    <xf numFmtId="201" fontId="18" fillId="0" borderId="0" applyFont="0" applyFill="0" applyBorder="0" applyAlignment="0" applyProtection="0"/>
    <xf numFmtId="201" fontId="3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6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52" fillId="0" borderId="0" applyFont="0" applyFill="0" applyBorder="0" applyAlignment="0" applyProtection="0"/>
    <xf numFmtId="0" fontId="18" fillId="0" borderId="0" applyFont="0" applyFill="0" applyBorder="0" applyAlignment="0" applyProtection="0"/>
    <xf numFmtId="201" fontId="52" fillId="0" borderId="0" applyFont="0" applyFill="0" applyBorder="0" applyAlignment="0" applyProtection="0"/>
    <xf numFmtId="201" fontId="18" fillId="0" borderId="0" applyFont="0" applyFill="0" applyBorder="0" applyAlignment="0" applyProtection="0"/>
    <xf numFmtId="201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201" fontId="36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36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37" fontId="18" fillId="0" borderId="0" applyFont="0" applyFill="0" applyBorder="0" applyAlignment="0" applyProtection="0"/>
    <xf numFmtId="42" fontId="52" fillId="0" borderId="0" applyFont="0" applyFill="0" applyBorder="0" applyAlignment="0" applyProtection="0"/>
    <xf numFmtId="0" fontId="18" fillId="0" borderId="0" applyFont="0" applyFill="0" applyBorder="0" applyAlignment="0" applyProtection="0"/>
    <xf numFmtId="215" fontId="36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52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36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52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3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6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8" fillId="0" borderId="0" applyFont="0" applyFill="0" applyBorder="0" applyAlignment="0" applyProtection="0"/>
    <xf numFmtId="215" fontId="52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215" fontId="3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36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37" fontId="18" fillId="0" borderId="0" applyFont="0" applyFill="0" applyBorder="0" applyAlignment="0" applyProtection="0"/>
    <xf numFmtId="44" fontId="52" fillId="0" borderId="0" applyFont="0" applyFill="0" applyBorder="0" applyAlignment="0" applyProtection="0"/>
    <xf numFmtId="210" fontId="3" fillId="0" borderId="0">
      <protection locked="0"/>
    </xf>
    <xf numFmtId="204" fontId="51" fillId="0" borderId="0">
      <protection locked="0"/>
    </xf>
    <xf numFmtId="204" fontId="34" fillId="0" borderId="0">
      <protection locked="0"/>
    </xf>
    <xf numFmtId="204" fontId="51" fillId="0" borderId="0">
      <protection locked="0"/>
    </xf>
    <xf numFmtId="204" fontId="51" fillId="0" borderId="0">
      <protection locked="0"/>
    </xf>
    <xf numFmtId="204" fontId="51" fillId="0" borderId="0">
      <protection locked="0"/>
    </xf>
    <xf numFmtId="217" fontId="36" fillId="0" borderId="0">
      <protection locked="0"/>
    </xf>
    <xf numFmtId="218" fontId="18" fillId="0" borderId="0">
      <protection locked="0"/>
    </xf>
    <xf numFmtId="0" fontId="21" fillId="0" borderId="0"/>
    <xf numFmtId="204" fontId="45" fillId="0" borderId="0">
      <protection locked="0"/>
    </xf>
    <xf numFmtId="210" fontId="3" fillId="0" borderId="0">
      <protection locked="0"/>
    </xf>
    <xf numFmtId="204" fontId="45" fillId="0" borderId="0">
      <protection locked="0"/>
    </xf>
    <xf numFmtId="0" fontId="33" fillId="0" borderId="0" applyFont="0" applyFill="0" applyBorder="0" applyAlignment="0" applyProtection="0"/>
    <xf numFmtId="211" fontId="3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8" fillId="0" borderId="0" applyFont="0" applyFill="0" applyBorder="0" applyAlignment="0" applyProtection="0"/>
    <xf numFmtId="219" fontId="36" fillId="0" borderId="0" applyFont="0" applyFill="0" applyBorder="0" applyAlignment="0" applyProtection="0"/>
    <xf numFmtId="4" fontId="34" fillId="0" borderId="0">
      <protection locked="0"/>
    </xf>
    <xf numFmtId="220" fontId="36" fillId="0" borderId="0">
      <protection locked="0"/>
    </xf>
    <xf numFmtId="4" fontId="34" fillId="0" borderId="0">
      <protection locked="0"/>
    </xf>
    <xf numFmtId="221" fontId="18" fillId="0" borderId="0">
      <protection locked="0"/>
    </xf>
    <xf numFmtId="0" fontId="3" fillId="0" borderId="0" applyFont="0" applyFill="0" applyBorder="0" applyAlignment="0" applyProtection="0"/>
    <xf numFmtId="0" fontId="53" fillId="0" borderId="0"/>
    <xf numFmtId="0" fontId="13" fillId="0" borderId="0"/>
    <xf numFmtId="0" fontId="13" fillId="0" borderId="0"/>
    <xf numFmtId="0" fontId="13" fillId="3" borderId="0" applyBorder="0" applyAlignment="0" applyProtection="0"/>
    <xf numFmtId="0" fontId="54" fillId="0" borderId="0"/>
    <xf numFmtId="49" fontId="55" fillId="9" borderId="0" applyBorder="0">
      <alignment horizontal="right"/>
    </xf>
    <xf numFmtId="0" fontId="53" fillId="0" borderId="0"/>
    <xf numFmtId="204" fontId="51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04" fontId="34" fillId="0" borderId="0">
      <protection locked="0"/>
    </xf>
    <xf numFmtId="204" fontId="51" fillId="0" borderId="0">
      <protection locked="0"/>
    </xf>
    <xf numFmtId="0" fontId="56" fillId="0" borderId="0"/>
    <xf numFmtId="204" fontId="34" fillId="0" borderId="0">
      <protection locked="0"/>
    </xf>
    <xf numFmtId="204" fontId="51" fillId="0" borderId="0">
      <protection locked="0"/>
    </xf>
    <xf numFmtId="204" fontId="45" fillId="0" borderId="0">
      <protection locked="0"/>
    </xf>
    <xf numFmtId="0" fontId="18" fillId="0" borderId="0"/>
    <xf numFmtId="37" fontId="36" fillId="0" borderId="0"/>
    <xf numFmtId="37" fontId="18" fillId="0" borderId="0"/>
    <xf numFmtId="0" fontId="36" fillId="0" borderId="0"/>
    <xf numFmtId="0" fontId="18" fillId="0" borderId="0"/>
    <xf numFmtId="0" fontId="36" fillId="0" borderId="0"/>
    <xf numFmtId="0" fontId="18" fillId="0" borderId="0"/>
    <xf numFmtId="0" fontId="52" fillId="0" borderId="0"/>
    <xf numFmtId="37" fontId="18" fillId="0" borderId="0"/>
    <xf numFmtId="37" fontId="36" fillId="0" borderId="0"/>
    <xf numFmtId="37" fontId="18" fillId="0" borderId="0"/>
    <xf numFmtId="0" fontId="36" fillId="0" borderId="0"/>
    <xf numFmtId="0" fontId="18" fillId="0" borderId="0"/>
    <xf numFmtId="0" fontId="36" fillId="0" borderId="0"/>
    <xf numFmtId="0" fontId="18" fillId="0" borderId="0"/>
    <xf numFmtId="0" fontId="57" fillId="0" borderId="0"/>
    <xf numFmtId="0" fontId="18" fillId="0" borderId="0"/>
    <xf numFmtId="0" fontId="52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2" fontId="18" fillId="0" borderId="0"/>
    <xf numFmtId="2" fontId="36" fillId="0" borderId="0"/>
    <xf numFmtId="2" fontId="18" fillId="0" borderId="0"/>
    <xf numFmtId="37" fontId="36" fillId="0" borderId="0"/>
    <xf numFmtId="37" fontId="18" fillId="0" borderId="0"/>
    <xf numFmtId="222" fontId="36" fillId="0" borderId="0"/>
    <xf numFmtId="222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0" fontId="59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0" fontId="36" fillId="0" borderId="0"/>
    <xf numFmtId="0" fontId="18" fillId="0" borderId="0"/>
    <xf numFmtId="0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0" fontId="18" fillId="0" borderId="0"/>
    <xf numFmtId="0" fontId="36" fillId="0" borderId="0"/>
    <xf numFmtId="0" fontId="18" fillId="0" borderId="0"/>
    <xf numFmtId="0" fontId="52" fillId="0" borderId="0"/>
    <xf numFmtId="0" fontId="33" fillId="0" borderId="0"/>
    <xf numFmtId="0" fontId="36" fillId="0" borderId="0"/>
    <xf numFmtId="37" fontId="18" fillId="0" borderId="0"/>
    <xf numFmtId="0" fontId="36" fillId="0" borderId="0"/>
    <xf numFmtId="0" fontId="18" fillId="0" borderId="0"/>
    <xf numFmtId="0" fontId="36" fillId="0" borderId="0"/>
    <xf numFmtId="0" fontId="18" fillId="0" borderId="0"/>
    <xf numFmtId="0" fontId="36" fillId="0" borderId="0"/>
    <xf numFmtId="0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0" fontId="52" fillId="0" borderId="0"/>
    <xf numFmtId="0" fontId="33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0" fontId="36" fillId="0" borderId="0"/>
    <xf numFmtId="0" fontId="18" fillId="0" borderId="0"/>
    <xf numFmtId="0" fontId="60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0" fontId="59" fillId="0" borderId="0"/>
    <xf numFmtId="0" fontId="58" fillId="0" borderId="0"/>
    <xf numFmtId="0" fontId="59" fillId="0" borderId="0"/>
    <xf numFmtId="0" fontId="5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0" fontId="61" fillId="0" borderId="0"/>
    <xf numFmtId="0" fontId="18" fillId="0" borderId="0"/>
    <xf numFmtId="0" fontId="36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52" fillId="0" borderId="0"/>
    <xf numFmtId="0" fontId="33" fillId="0" borderId="0"/>
    <xf numFmtId="0" fontId="63" fillId="0" borderId="0"/>
    <xf numFmtId="0" fontId="64" fillId="0" borderId="0"/>
    <xf numFmtId="0" fontId="13" fillId="0" borderId="0"/>
    <xf numFmtId="0" fontId="28" fillId="0" borderId="0"/>
    <xf numFmtId="0" fontId="65" fillId="0" borderId="0"/>
    <xf numFmtId="0" fontId="28" fillId="0" borderId="0"/>
    <xf numFmtId="0" fontId="36" fillId="0" borderId="0"/>
    <xf numFmtId="0" fontId="18" fillId="0" borderId="0"/>
    <xf numFmtId="0" fontId="36" fillId="0" borderId="0"/>
    <xf numFmtId="0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37" fontId="36" fillId="0" borderId="0"/>
    <xf numFmtId="37" fontId="18" fillId="0" borderId="0"/>
    <xf numFmtId="0" fontId="59" fillId="0" borderId="0"/>
    <xf numFmtId="0" fontId="58" fillId="0" borderId="0"/>
    <xf numFmtId="0" fontId="59" fillId="0" borderId="0"/>
    <xf numFmtId="0" fontId="58" fillId="0" borderId="0"/>
    <xf numFmtId="0" fontId="36" fillId="0" borderId="0"/>
    <xf numFmtId="0" fontId="18" fillId="0" borderId="0"/>
    <xf numFmtId="0" fontId="52" fillId="0" borderId="0"/>
    <xf numFmtId="0" fontId="33" fillId="0" borderId="0"/>
    <xf numFmtId="0" fontId="66" fillId="0" borderId="0" applyFill="0" applyBorder="0" applyAlignment="0"/>
    <xf numFmtId="223" fontId="32" fillId="0" borderId="0" applyFill="0" applyBorder="0" applyAlignment="0"/>
    <xf numFmtId="218" fontId="32" fillId="0" borderId="0" applyFill="0" applyBorder="0" applyAlignment="0"/>
    <xf numFmtId="224" fontId="32" fillId="0" borderId="0" applyFill="0" applyBorder="0" applyAlignment="0"/>
    <xf numFmtId="225" fontId="32" fillId="0" borderId="0" applyFill="0" applyBorder="0" applyAlignment="0"/>
    <xf numFmtId="226" fontId="3" fillId="0" borderId="0" applyFill="0" applyBorder="0" applyAlignment="0"/>
    <xf numFmtId="227" fontId="32" fillId="0" borderId="0" applyFill="0" applyBorder="0" applyAlignment="0"/>
    <xf numFmtId="223" fontId="32" fillId="0" borderId="0" applyFill="0" applyBorder="0" applyAlignment="0"/>
    <xf numFmtId="0" fontId="67" fillId="0" borderId="0"/>
    <xf numFmtId="0" fontId="68" fillId="0" borderId="0" applyNumberFormat="0" applyFill="0" applyBorder="0" applyAlignment="0" applyProtection="0">
      <alignment vertical="top"/>
      <protection locked="0"/>
    </xf>
    <xf numFmtId="210" fontId="3" fillId="0" borderId="0">
      <protection locked="0"/>
    </xf>
    <xf numFmtId="0" fontId="34" fillId="0" borderId="47">
      <protection locked="0"/>
    </xf>
    <xf numFmtId="0" fontId="34" fillId="0" borderId="47">
      <protection locked="0"/>
    </xf>
    <xf numFmtId="3" fontId="69" fillId="0" borderId="0">
      <alignment horizontal="center"/>
    </xf>
    <xf numFmtId="204" fontId="34" fillId="0" borderId="0">
      <protection locked="0"/>
    </xf>
    <xf numFmtId="0" fontId="55" fillId="10" borderId="18">
      <alignment horizontal="center"/>
    </xf>
    <xf numFmtId="0" fontId="70" fillId="11" borderId="48" applyNumberFormat="0" applyBorder="0" applyAlignment="0">
      <alignment horizontal="left" wrapText="1"/>
    </xf>
    <xf numFmtId="211" fontId="46" fillId="0" borderId="0" applyFont="0" applyFill="0" applyBorder="0" applyAlignment="0" applyProtection="0"/>
    <xf numFmtId="4" fontId="34" fillId="0" borderId="0">
      <protection locked="0"/>
    </xf>
    <xf numFmtId="38" fontId="21" fillId="0" borderId="0" applyFont="0" applyFill="0" applyBorder="0" applyAlignment="0" applyProtection="0"/>
    <xf numFmtId="226" fontId="3" fillId="0" borderId="0" applyFont="0" applyFill="0" applyBorder="0" applyAlignment="0" applyProtection="0"/>
    <xf numFmtId="228" fontId="3" fillId="0" borderId="0"/>
    <xf numFmtId="43" fontId="13" fillId="0" borderId="0" applyFont="0" applyFill="0" applyBorder="0" applyAlignment="0" applyProtection="0"/>
    <xf numFmtId="229" fontId="71" fillId="0" borderId="0">
      <protection locked="0"/>
    </xf>
    <xf numFmtId="40" fontId="21" fillId="0" borderId="0" applyFont="0" applyFill="0" applyBorder="0" applyAlignment="0" applyProtection="0"/>
    <xf numFmtId="0" fontId="54" fillId="9" borderId="0"/>
    <xf numFmtId="0" fontId="72" fillId="9" borderId="0" applyNumberFormat="0" applyFill="0" applyBorder="0"/>
    <xf numFmtId="0" fontId="73" fillId="9" borderId="0" applyNumberFormat="0" applyFill="0" applyBorder="0"/>
    <xf numFmtId="0" fontId="74" fillId="9" borderId="0" applyNumberFormat="0" applyFill="0" applyBorder="0"/>
    <xf numFmtId="0" fontId="75" fillId="0" borderId="0" applyNumberFormat="0" applyAlignment="0">
      <alignment horizontal="left"/>
    </xf>
    <xf numFmtId="0" fontId="76" fillId="10" borderId="49" applyFont="0" applyBorder="0">
      <alignment horizontal="centerContinuous" vertical="center"/>
    </xf>
    <xf numFmtId="230" fontId="1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" fillId="0" borderId="0">
      <protection locked="0"/>
    </xf>
    <xf numFmtId="231" fontId="21" fillId="0" borderId="0" applyFont="0" applyFill="0" applyBorder="0" applyAlignment="0" applyProtection="0"/>
    <xf numFmtId="223" fontId="32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71" fillId="0" borderId="0">
      <protection locked="0"/>
    </xf>
    <xf numFmtId="0" fontId="3" fillId="0" borderId="0"/>
    <xf numFmtId="0" fontId="13" fillId="0" borderId="0"/>
    <xf numFmtId="0" fontId="34" fillId="0" borderId="0">
      <protection locked="0"/>
    </xf>
    <xf numFmtId="14" fontId="77" fillId="0" borderId="0" applyFill="0" applyBorder="0" applyAlignment="0"/>
    <xf numFmtId="186" fontId="3" fillId="0" borderId="0">
      <protection locked="0"/>
    </xf>
    <xf numFmtId="37" fontId="19" fillId="0" borderId="18">
      <alignment horizontal="center" vertical="distributed"/>
    </xf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13" fillId="12" borderId="50" applyBorder="0"/>
    <xf numFmtId="234" fontId="13" fillId="12" borderId="51" applyBorder="0">
      <alignment horizontal="center"/>
    </xf>
    <xf numFmtId="235" fontId="3" fillId="0" borderId="0"/>
    <xf numFmtId="0" fontId="18" fillId="0" borderId="0" applyFont="0" applyFill="0" applyBorder="0" applyAlignment="0" applyProtection="0"/>
    <xf numFmtId="236" fontId="78" fillId="0" borderId="0" applyFont="0" applyBorder="0" applyAlignment="0">
      <alignment vertical="center"/>
    </xf>
    <xf numFmtId="223" fontId="18" fillId="0" borderId="0">
      <protection locked="0"/>
    </xf>
    <xf numFmtId="237" fontId="36" fillId="0" borderId="0">
      <protection locked="0"/>
    </xf>
    <xf numFmtId="237" fontId="18" fillId="0" borderId="0">
      <protection locked="0"/>
    </xf>
    <xf numFmtId="238" fontId="18" fillId="0" borderId="0">
      <protection locked="0"/>
    </xf>
    <xf numFmtId="239" fontId="36" fillId="0" borderId="0">
      <protection locked="0"/>
    </xf>
    <xf numFmtId="239" fontId="18" fillId="0" borderId="0">
      <protection locked="0"/>
    </xf>
    <xf numFmtId="226" fontId="3" fillId="0" borderId="0" applyFill="0" applyBorder="0" applyAlignment="0"/>
    <xf numFmtId="223" fontId="32" fillId="0" borderId="0" applyFill="0" applyBorder="0" applyAlignment="0"/>
    <xf numFmtId="226" fontId="3" fillId="0" borderId="0" applyFill="0" applyBorder="0" applyAlignment="0"/>
    <xf numFmtId="227" fontId="32" fillId="0" borderId="0" applyFill="0" applyBorder="0" applyAlignment="0"/>
    <xf numFmtId="223" fontId="32" fillId="0" borderId="0" applyFill="0" applyBorder="0" applyAlignment="0"/>
    <xf numFmtId="0" fontId="79" fillId="0" borderId="0" applyNumberFormat="0" applyAlignment="0">
      <alignment horizontal="left"/>
    </xf>
    <xf numFmtId="240" fontId="24" fillId="0" borderId="0" applyFont="0" applyFill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80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80" fillId="0" borderId="0">
      <protection locked="0"/>
    </xf>
    <xf numFmtId="0" fontId="81" fillId="9" borderId="0"/>
    <xf numFmtId="241" fontId="71" fillId="0" borderId="0">
      <protection locked="0"/>
    </xf>
    <xf numFmtId="0" fontId="24" fillId="0" borderId="0"/>
    <xf numFmtId="38" fontId="81" fillId="3" borderId="0" applyNumberFormat="0" applyBorder="0" applyAlignment="0" applyProtection="0"/>
    <xf numFmtId="3" fontId="19" fillId="0" borderId="52">
      <alignment horizontal="right" vertical="center"/>
    </xf>
    <xf numFmtId="4" fontId="19" fillId="0" borderId="52">
      <alignment horizontal="right" vertical="center"/>
    </xf>
    <xf numFmtId="0" fontId="82" fillId="0" borderId="0" applyAlignment="0">
      <alignment horizontal="right"/>
    </xf>
    <xf numFmtId="0" fontId="9" fillId="0" borderId="0"/>
    <xf numFmtId="0" fontId="83" fillId="0" borderId="0"/>
    <xf numFmtId="0" fontId="84" fillId="0" borderId="0">
      <alignment horizontal="left"/>
    </xf>
    <xf numFmtId="0" fontId="85" fillId="0" borderId="53" applyNumberFormat="0" applyAlignment="0" applyProtection="0">
      <alignment horizontal="left" vertical="center"/>
    </xf>
    <xf numFmtId="0" fontId="85" fillId="0" borderId="24">
      <alignment horizontal="left" vertical="center"/>
    </xf>
    <xf numFmtId="0" fontId="86" fillId="13" borderId="21" applyBorder="0" applyAlignment="0"/>
    <xf numFmtId="0" fontId="34" fillId="0" borderId="0">
      <protection locked="0"/>
    </xf>
    <xf numFmtId="0" fontId="34" fillId="0" borderId="0">
      <protection locked="0"/>
    </xf>
    <xf numFmtId="0" fontId="87" fillId="9" borderId="0" applyNumberFormat="0" applyFill="0" applyBorder="0"/>
    <xf numFmtId="0" fontId="37" fillId="0" borderId="0">
      <protection locked="0"/>
    </xf>
    <xf numFmtId="0" fontId="37" fillId="0" borderId="0">
      <protection locked="0"/>
    </xf>
    <xf numFmtId="12" fontId="13" fillId="3" borderId="54" applyNumberFormat="0" applyBorder="0" applyAlignment="0" applyProtection="0">
      <alignment horizontal="center"/>
    </xf>
    <xf numFmtId="0" fontId="88" fillId="0" borderId="0" applyNumberFormat="0" applyFill="0" applyBorder="0" applyAlignment="0" applyProtection="0"/>
    <xf numFmtId="0" fontId="89" fillId="0" borderId="55" applyNumberFormat="0" applyFill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13" fillId="14" borderId="56" applyBorder="0">
      <protection locked="0"/>
    </xf>
    <xf numFmtId="10" fontId="81" fillId="3" borderId="18" applyNumberFormat="0" applyBorder="0" applyAlignment="0" applyProtection="0"/>
    <xf numFmtId="234" fontId="13" fillId="14" borderId="57" applyBorder="0">
      <alignment horizontal="center"/>
      <protection locked="0"/>
    </xf>
    <xf numFmtId="12" fontId="13" fillId="14" borderId="57" applyBorder="0">
      <alignment horizontal="center"/>
      <protection locked="0"/>
    </xf>
    <xf numFmtId="0" fontId="9" fillId="14" borderId="58">
      <alignment horizontal="center" vertical="center"/>
      <protection locked="0"/>
    </xf>
    <xf numFmtId="242" fontId="81" fillId="12" borderId="0" applyBorder="0">
      <protection locked="0"/>
    </xf>
    <xf numFmtId="15" fontId="81" fillId="12" borderId="0" applyBorder="0">
      <protection locked="0"/>
    </xf>
    <xf numFmtId="49" fontId="81" fillId="12" borderId="0" applyBorder="0">
      <protection locked="0"/>
    </xf>
    <xf numFmtId="49" fontId="81" fillId="12" borderId="37" applyNumberFormat="0" applyBorder="0"/>
    <xf numFmtId="0" fontId="54" fillId="12" borderId="57" applyBorder="0">
      <alignment horizontal="left"/>
    </xf>
    <xf numFmtId="0" fontId="54" fillId="14" borderId="0">
      <alignment horizontal="left"/>
    </xf>
    <xf numFmtId="0" fontId="47" fillId="0" borderId="15" applyNumberFormat="0" applyBorder="0" applyAlignment="0"/>
    <xf numFmtId="2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" fontId="91" fillId="0" borderId="0" applyFont="0" applyFill="0" applyBorder="0" applyAlignment="0"/>
    <xf numFmtId="226" fontId="3" fillId="0" borderId="0" applyFill="0" applyBorder="0" applyAlignment="0"/>
    <xf numFmtId="223" fontId="32" fillId="0" borderId="0" applyFill="0" applyBorder="0" applyAlignment="0"/>
    <xf numFmtId="226" fontId="3" fillId="0" borderId="0" applyFill="0" applyBorder="0" applyAlignment="0"/>
    <xf numFmtId="227" fontId="32" fillId="0" borderId="0" applyFill="0" applyBorder="0" applyAlignment="0"/>
    <xf numFmtId="223" fontId="32" fillId="0" borderId="0" applyFill="0" applyBorder="0" applyAlignment="0"/>
    <xf numFmtId="244" fontId="92" fillId="0" borderId="0">
      <alignment horizontal="left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93" fillId="0" borderId="1"/>
    <xf numFmtId="245" fontId="21" fillId="0" borderId="0" applyFont="0" applyFill="0" applyBorder="0" applyAlignment="0" applyProtection="0"/>
    <xf numFmtId="246" fontId="21" fillId="0" borderId="0" applyFont="0" applyFill="0" applyBorder="0" applyAlignment="0" applyProtection="0"/>
    <xf numFmtId="247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11" fontId="46" fillId="0" borderId="0" applyFont="0" applyFill="0" applyBorder="0" applyAlignment="0" applyProtection="0"/>
    <xf numFmtId="37" fontId="94" fillId="0" borderId="0"/>
    <xf numFmtId="249" fontId="2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4" fillId="0" borderId="0"/>
    <xf numFmtId="0" fontId="13" fillId="0" borderId="0"/>
    <xf numFmtId="0" fontId="22" fillId="0" borderId="15">
      <alignment horizontal="left"/>
    </xf>
    <xf numFmtId="0" fontId="22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22" fillId="0" borderId="0"/>
    <xf numFmtId="250" fontId="9" fillId="12" borderId="58">
      <alignment horizontal="center"/>
    </xf>
    <xf numFmtId="0" fontId="13" fillId="9" borderId="57" applyBorder="0">
      <alignment horizontal="center"/>
      <protection locked="0"/>
    </xf>
    <xf numFmtId="0" fontId="24" fillId="0" borderId="0">
      <protection locked="0"/>
    </xf>
    <xf numFmtId="225" fontId="32" fillId="0" borderId="0" applyFont="0" applyFill="0" applyBorder="0" applyAlignment="0" applyProtection="0"/>
    <xf numFmtId="251" fontId="32" fillId="0" borderId="0" applyFont="0" applyFill="0" applyBorder="0" applyAlignment="0" applyProtection="0"/>
    <xf numFmtId="10" fontId="13" fillId="0" borderId="0" applyFont="0" applyFill="0" applyBorder="0" applyAlignment="0" applyProtection="0"/>
    <xf numFmtId="252" fontId="32" fillId="0" borderId="0" applyFont="0" applyFill="0" applyBorder="0" applyAlignment="0" applyProtection="0"/>
    <xf numFmtId="226" fontId="3" fillId="0" borderId="0" applyFill="0" applyBorder="0" applyAlignment="0"/>
    <xf numFmtId="223" fontId="32" fillId="0" borderId="0" applyFill="0" applyBorder="0" applyAlignment="0"/>
    <xf numFmtId="226" fontId="3" fillId="0" borderId="0" applyFill="0" applyBorder="0" applyAlignment="0"/>
    <xf numFmtId="227" fontId="32" fillId="0" borderId="0" applyFill="0" applyBorder="0" applyAlignment="0"/>
    <xf numFmtId="223" fontId="32" fillId="0" borderId="0" applyFill="0" applyBorder="0" applyAlignment="0"/>
    <xf numFmtId="0" fontId="92" fillId="9" borderId="0"/>
    <xf numFmtId="9" fontId="96" fillId="0" borderId="0" applyFont="0" applyFill="0" applyProtection="0"/>
    <xf numFmtId="0" fontId="22" fillId="0" borderId="0"/>
    <xf numFmtId="0" fontId="97" fillId="9" borderId="0"/>
    <xf numFmtId="250" fontId="13" fillId="0" borderId="0"/>
    <xf numFmtId="30" fontId="98" fillId="0" borderId="0" applyNumberFormat="0" applyFill="0" applyBorder="0" applyAlignment="0" applyProtection="0">
      <alignment horizontal="left"/>
    </xf>
    <xf numFmtId="49" fontId="99" fillId="9" borderId="0" applyBorder="0">
      <alignment horizontal="centerContinuous"/>
    </xf>
    <xf numFmtId="0" fontId="96" fillId="0" borderId="0"/>
    <xf numFmtId="0" fontId="21" fillId="0" borderId="0"/>
    <xf numFmtId="253" fontId="78" fillId="0" borderId="0" applyFont="0" applyBorder="0">
      <alignment vertical="center"/>
    </xf>
    <xf numFmtId="0" fontId="100" fillId="0" borderId="0">
      <alignment horizontal="center" vertical="center"/>
    </xf>
    <xf numFmtId="0" fontId="93" fillId="0" borderId="0"/>
    <xf numFmtId="0" fontId="101" fillId="9" borderId="0" applyProtection="0">
      <alignment horizontal="centerContinuous" vertical="center"/>
      <protection hidden="1"/>
    </xf>
    <xf numFmtId="40" fontId="102" fillId="0" borderId="0" applyBorder="0">
      <alignment horizontal="right"/>
    </xf>
    <xf numFmtId="0" fontId="13" fillId="9" borderId="57" applyBorder="0">
      <alignment horizontal="center"/>
    </xf>
    <xf numFmtId="0" fontId="13" fillId="9" borderId="57" applyBorder="0">
      <alignment horizontal="center"/>
    </xf>
    <xf numFmtId="254" fontId="78" fillId="0" borderId="0">
      <alignment vertical="center"/>
    </xf>
    <xf numFmtId="255" fontId="103" fillId="0" borderId="0">
      <alignment horizontal="center"/>
    </xf>
    <xf numFmtId="49" fontId="77" fillId="0" borderId="0" applyFill="0" applyBorder="0" applyAlignment="0"/>
    <xf numFmtId="252" fontId="32" fillId="0" borderId="0" applyFill="0" applyBorder="0" applyAlignment="0"/>
    <xf numFmtId="256" fontId="32" fillId="0" borderId="0" applyFill="0" applyBorder="0" applyAlignment="0"/>
    <xf numFmtId="0" fontId="13" fillId="0" borderId="0"/>
    <xf numFmtId="0" fontId="13" fillId="0" borderId="0"/>
    <xf numFmtId="0" fontId="104" fillId="9" borderId="0">
      <alignment horizontal="centerContinuous"/>
    </xf>
    <xf numFmtId="0" fontId="105" fillId="0" borderId="0" applyFill="0" applyBorder="0" applyProtection="0">
      <alignment horizontal="centerContinuous" vertical="center"/>
    </xf>
    <xf numFmtId="0" fontId="20" fillId="3" borderId="0" applyFill="0" applyBorder="0" applyProtection="0">
      <alignment horizontal="center" vertical="center"/>
    </xf>
    <xf numFmtId="257" fontId="78" fillId="0" borderId="0" applyFont="0" applyBorder="0">
      <alignment vertical="center"/>
    </xf>
    <xf numFmtId="0" fontId="34" fillId="0" borderId="59">
      <protection locked="0"/>
    </xf>
    <xf numFmtId="242" fontId="55" fillId="9" borderId="0"/>
    <xf numFmtId="49" fontId="106" fillId="9" borderId="0" applyBorder="0">
      <alignment horizontal="right"/>
    </xf>
    <xf numFmtId="0" fontId="107" fillId="0" borderId="43">
      <alignment horizontal="left"/>
    </xf>
    <xf numFmtId="37" fontId="81" fillId="15" borderId="0" applyNumberFormat="0" applyBorder="0" applyAlignment="0" applyProtection="0"/>
    <xf numFmtId="37" fontId="81" fillId="0" borderId="0"/>
    <xf numFmtId="3" fontId="108" fillId="0" borderId="55" applyProtection="0"/>
    <xf numFmtId="258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41" fillId="0" borderId="60" applyNumberFormat="0" applyBorder="0" applyAlignment="0">
      <protection locked="0"/>
    </xf>
    <xf numFmtId="0" fontId="18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261" fontId="78" fillId="0" borderId="0" applyFont="0" applyBorder="0" applyAlignment="0">
      <alignment vertical="center"/>
    </xf>
    <xf numFmtId="9" fontId="110" fillId="0" borderId="0" applyFont="0" applyFill="0" applyBorder="0" applyAlignment="0" applyProtection="0"/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>
      <protection locked="0"/>
    </xf>
    <xf numFmtId="0" fontId="113" fillId="5" borderId="0" applyNumberFormat="0" applyBorder="0" applyAlignment="0" applyProtection="0">
      <alignment vertical="center"/>
    </xf>
    <xf numFmtId="0" fontId="113" fillId="5" borderId="0" applyNumberFormat="0" applyBorder="0" applyAlignment="0" applyProtection="0">
      <alignment vertical="center"/>
    </xf>
    <xf numFmtId="0" fontId="113" fillId="5" borderId="0" applyNumberFormat="0" applyBorder="0" applyAlignment="0" applyProtection="0">
      <alignment vertical="center"/>
    </xf>
    <xf numFmtId="0" fontId="113" fillId="5" borderId="0" applyNumberFormat="0" applyBorder="0" applyAlignment="0" applyProtection="0">
      <alignment vertical="center"/>
    </xf>
    <xf numFmtId="0" fontId="113" fillId="5" borderId="0" applyNumberFormat="0" applyBorder="0" applyAlignment="0" applyProtection="0">
      <alignment vertical="center"/>
    </xf>
    <xf numFmtId="0" fontId="113" fillId="5" borderId="0" applyNumberFormat="0" applyBorder="0" applyAlignment="0" applyProtection="0">
      <alignment vertical="center"/>
    </xf>
    <xf numFmtId="0" fontId="113" fillId="5" borderId="0" applyNumberFormat="0" applyBorder="0" applyAlignment="0" applyProtection="0">
      <alignment vertical="center"/>
    </xf>
    <xf numFmtId="0" fontId="113" fillId="5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262" fontId="24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8" fillId="0" borderId="0" applyBorder="0" applyAlignment="0"/>
    <xf numFmtId="0" fontId="8" fillId="0" borderId="13" applyBorder="0" applyAlignment="0">
      <alignment horizontal="center"/>
    </xf>
    <xf numFmtId="0" fontId="8" fillId="0" borderId="13" applyBorder="0" applyAlignment="0">
      <alignment horizontal="center"/>
    </xf>
    <xf numFmtId="0" fontId="8" fillId="0" borderId="61"/>
    <xf numFmtId="244" fontId="114" fillId="0" borderId="0"/>
    <xf numFmtId="244" fontId="114" fillId="0" borderId="0"/>
    <xf numFmtId="244" fontId="114" fillId="0" borderId="0"/>
    <xf numFmtId="244" fontId="114" fillId="0" borderId="0"/>
    <xf numFmtId="244" fontId="114" fillId="0" borderId="0"/>
    <xf numFmtId="244" fontId="114" fillId="0" borderId="0"/>
    <xf numFmtId="244" fontId="114" fillId="0" borderId="0"/>
    <xf numFmtId="244" fontId="114" fillId="0" borderId="0"/>
    <xf numFmtId="244" fontId="114" fillId="0" borderId="0"/>
    <xf numFmtId="244" fontId="114" fillId="0" borderId="0"/>
    <xf numFmtId="244" fontId="114" fillId="0" borderId="0"/>
    <xf numFmtId="263" fontId="115" fillId="0" borderId="45">
      <alignment horizontal="right" vertical="center"/>
    </xf>
    <xf numFmtId="0" fontId="116" fillId="0" borderId="0" applyFont="0" applyBorder="0" applyAlignment="0">
      <alignment horizontal="left" vertical="center"/>
    </xf>
    <xf numFmtId="0" fontId="3" fillId="0" borderId="0">
      <protection locked="0"/>
    </xf>
    <xf numFmtId="0" fontId="117" fillId="4" borderId="0" applyNumberFormat="0" applyBorder="0" applyAlignment="0" applyProtection="0">
      <alignment vertical="center"/>
    </xf>
    <xf numFmtId="0" fontId="34" fillId="0" borderId="0">
      <protection locked="0"/>
    </xf>
    <xf numFmtId="0" fontId="118" fillId="0" borderId="0">
      <alignment vertical="center"/>
    </xf>
    <xf numFmtId="3" fontId="21" fillId="0" borderId="62">
      <alignment horizontal="center"/>
    </xf>
    <xf numFmtId="0" fontId="69" fillId="0" borderId="0" applyFont="0" applyAlignment="0">
      <alignment horizontal="left"/>
    </xf>
    <xf numFmtId="0" fontId="119" fillId="16" borderId="0">
      <alignment horizontal="left"/>
    </xf>
    <xf numFmtId="0" fontId="34" fillId="0" borderId="0"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4" fontId="78" fillId="0" borderId="0" applyFont="0" applyBorder="0">
      <alignment vertical="center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1" fillId="0" borderId="0"/>
    <xf numFmtId="41" fontId="122" fillId="0" borderId="18" applyNumberFormat="0" applyFont="0" applyFill="0" applyBorder="0" applyProtection="0">
      <alignment horizontal="distributed" vertical="center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9" fontId="30" fillId="3" borderId="0" applyFill="0" applyBorder="0" applyProtection="0">
      <alignment horizontal="right"/>
    </xf>
    <xf numFmtId="10" fontId="30" fillId="0" borderId="0" applyFill="0" applyBorder="0" applyProtection="0">
      <alignment horizontal="right"/>
    </xf>
    <xf numFmtId="9" fontId="12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12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65" fontId="3" fillId="0" borderId="0" applyFont="0" applyFill="0" applyBorder="0" applyAlignment="0" applyProtection="0"/>
    <xf numFmtId="266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25" fillId="0" borderId="0"/>
    <xf numFmtId="0" fontId="71" fillId="0" borderId="0" applyFont="0" applyFill="0" applyBorder="0" applyProtection="0">
      <alignment horizontal="center" vertical="center"/>
    </xf>
    <xf numFmtId="0" fontId="71" fillId="0" borderId="0" applyFont="0" applyFill="0" applyBorder="0" applyProtection="0">
      <alignment horizontal="center" vertical="center"/>
    </xf>
    <xf numFmtId="267" fontId="3" fillId="0" borderId="9" applyFont="0" applyFill="0" applyAlignment="0" applyProtection="0">
      <alignment horizontal="center" vertical="center"/>
    </xf>
    <xf numFmtId="0" fontId="126" fillId="0" borderId="0"/>
    <xf numFmtId="268" fontId="3" fillId="0" borderId="1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5" fontId="3" fillId="0" borderId="0" applyNumberFormat="0" applyFont="0" applyFill="0" applyBorder="0" applyProtection="0">
      <alignment horizontal="centerContinuous" vertical="center"/>
    </xf>
    <xf numFmtId="181" fontId="127" fillId="0" borderId="45">
      <alignment vertical="center"/>
    </xf>
    <xf numFmtId="3" fontId="122" fillId="0" borderId="18"/>
    <xf numFmtId="0" fontId="122" fillId="0" borderId="18"/>
    <xf numFmtId="3" fontId="122" fillId="0" borderId="20"/>
    <xf numFmtId="3" fontId="122" fillId="0" borderId="35"/>
    <xf numFmtId="0" fontId="128" fillId="0" borderId="18"/>
    <xf numFmtId="0" fontId="129" fillId="0" borderId="0">
      <alignment horizontal="center"/>
    </xf>
    <xf numFmtId="0" fontId="46" fillId="0" borderId="63">
      <alignment horizontal="center"/>
    </xf>
    <xf numFmtId="269" fontId="49" fillId="0" borderId="64" applyFont="0" applyFill="0" applyBorder="0" applyAlignment="0" applyProtection="0">
      <alignment vertical="center"/>
    </xf>
    <xf numFmtId="270" fontId="49" fillId="0" borderId="64" applyFont="0" applyFill="0" applyBorder="0" applyAlignment="0" applyProtection="0">
      <alignment vertical="center"/>
    </xf>
    <xf numFmtId="3" fontId="130" fillId="0" borderId="0">
      <alignment vertical="center" wrapText="1"/>
    </xf>
    <xf numFmtId="3" fontId="131" fillId="0" borderId="0">
      <alignment vertical="center" wrapText="1"/>
    </xf>
    <xf numFmtId="0" fontId="10" fillId="0" borderId="45">
      <alignment horizontal="center" vertical="center"/>
    </xf>
    <xf numFmtId="0" fontId="8" fillId="0" borderId="0"/>
    <xf numFmtId="4" fontId="132" fillId="0" borderId="0" applyNumberFormat="0" applyFill="0" applyBorder="0" applyAlignment="0">
      <alignment horizontal="centerContinuous" vertical="center"/>
    </xf>
    <xf numFmtId="208" fontId="133" fillId="0" borderId="0">
      <alignment vertical="center"/>
    </xf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271" fontId="24" fillId="0" borderId="0" applyFont="0" applyFill="0" applyBorder="0" applyAlignment="0" applyProtection="0"/>
    <xf numFmtId="179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32" fillId="0" borderId="0"/>
    <xf numFmtId="0" fontId="19" fillId="0" borderId="0"/>
    <xf numFmtId="0" fontId="26" fillId="0" borderId="65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78" fillId="0" borderId="45" applyNumberFormat="0" applyFont="0" applyAlignment="0">
      <alignment vertical="center"/>
    </xf>
    <xf numFmtId="0" fontId="134" fillId="0" borderId="18">
      <alignment vertical="center"/>
    </xf>
    <xf numFmtId="0" fontId="19" fillId="0" borderId="0"/>
    <xf numFmtId="0" fontId="135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22" fontId="135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4" fontId="24" fillId="0" borderId="0" applyFont="0" applyFill="0" applyBorder="0" applyAlignment="0" applyProtection="0"/>
    <xf numFmtId="222" fontId="135" fillId="0" borderId="0" applyFont="0" applyFill="0" applyBorder="0" applyAlignment="0" applyProtection="0"/>
    <xf numFmtId="274" fontId="24" fillId="0" borderId="0" applyFont="0" applyFill="0" applyBorder="0" applyAlignment="0" applyProtection="0"/>
    <xf numFmtId="222" fontId="135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5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22" fontId="135" fillId="0" borderId="0" applyFont="0" applyFill="0" applyBorder="0" applyAlignment="0" applyProtection="0"/>
    <xf numFmtId="222" fontId="135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22" fontId="135" fillId="0" borderId="0" applyFont="0" applyFill="0" applyBorder="0" applyAlignment="0" applyProtection="0"/>
    <xf numFmtId="273" fontId="3" fillId="0" borderId="0" applyFont="0" applyFill="0" applyBorder="0" applyAlignment="0" applyProtection="0"/>
    <xf numFmtId="222" fontId="135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22" fontId="135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22" fontId="135" fillId="0" borderId="0" applyFont="0" applyFill="0" applyBorder="0" applyAlignment="0" applyProtection="0"/>
    <xf numFmtId="0" fontId="136" fillId="0" borderId="0">
      <alignment vertical="center"/>
    </xf>
    <xf numFmtId="0" fontId="137" fillId="0" borderId="0">
      <alignment horizontal="center" vertical="center"/>
    </xf>
    <xf numFmtId="0" fontId="31" fillId="0" borderId="0" applyNumberFormat="0" applyAlignment="0">
      <alignment horizontal="left" vertical="center"/>
    </xf>
    <xf numFmtId="4" fontId="34" fillId="0" borderId="0">
      <protection locked="0"/>
    </xf>
    <xf numFmtId="0" fontId="66" fillId="0" borderId="0"/>
    <xf numFmtId="4" fontId="34" fillId="0" borderId="0">
      <protection locked="0"/>
    </xf>
    <xf numFmtId="276" fontId="24" fillId="0" borderId="0">
      <protection locked="0"/>
    </xf>
    <xf numFmtId="0" fontId="138" fillId="0" borderId="45" applyFill="0" applyBorder="0" applyProtection="0">
      <alignment horizontal="left" vertical="center"/>
    </xf>
    <xf numFmtId="0" fontId="24" fillId="0" borderId="0"/>
    <xf numFmtId="0" fontId="24" fillId="0" borderId="66" applyNumberFormat="0"/>
    <xf numFmtId="0" fontId="24" fillId="0" borderId="0">
      <alignment vertical="center"/>
    </xf>
    <xf numFmtId="0" fontId="139" fillId="0" borderId="0">
      <alignment horizontal="centerContinuous" vertical="center"/>
    </xf>
    <xf numFmtId="0" fontId="140" fillId="17" borderId="67">
      <alignment horizontal="centerContinuous"/>
    </xf>
    <xf numFmtId="0" fontId="140" fillId="17" borderId="67">
      <alignment horizontal="centerContinuous"/>
    </xf>
    <xf numFmtId="0" fontId="24" fillId="0" borderId="18">
      <alignment horizontal="distributed" vertical="center"/>
    </xf>
    <xf numFmtId="0" fontId="24" fillId="0" borderId="10">
      <alignment horizontal="distributed" vertical="top"/>
    </xf>
    <xf numFmtId="0" fontId="24" fillId="0" borderId="21">
      <alignment horizontal="distributed"/>
    </xf>
    <xf numFmtId="211" fontId="141" fillId="0" borderId="0">
      <alignment vertical="center"/>
    </xf>
    <xf numFmtId="0" fontId="24" fillId="0" borderId="0"/>
    <xf numFmtId="1" fontId="142" fillId="3" borderId="0" applyNumberFormat="0" applyFont="0" applyFill="0" applyBorder="0" applyAlignment="0">
      <alignment vertical="center"/>
    </xf>
    <xf numFmtId="277" fontId="78" fillId="0" borderId="0" applyFont="0" applyBorder="0">
      <alignment vertical="center"/>
    </xf>
    <xf numFmtId="0" fontId="31" fillId="0" borderId="52">
      <alignment horizontal="center" vertical="center"/>
    </xf>
    <xf numFmtId="0" fontId="10" fillId="0" borderId="45" applyFill="0" applyProtection="0">
      <alignment horizontal="center" vertical="center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10" fontId="3" fillId="0" borderId="0">
      <protection locked="0"/>
    </xf>
    <xf numFmtId="215" fontId="3" fillId="0" borderId="0" applyFont="0" applyFill="0" applyBorder="0" applyProtection="0">
      <alignment vertical="center"/>
    </xf>
    <xf numFmtId="38" fontId="122" fillId="0" borderId="0" applyFont="0" applyFill="0" applyBorder="0" applyProtection="0">
      <alignment vertical="center"/>
    </xf>
    <xf numFmtId="41" fontId="3" fillId="0" borderId="0" applyFont="0" applyFill="0" applyBorder="0" applyAlignment="0" applyProtection="0"/>
    <xf numFmtId="211" fontId="24" fillId="0" borderId="0" applyNumberFormat="0" applyFont="0" applyFill="0" applyBorder="0" applyProtection="0">
      <alignment vertical="center"/>
    </xf>
    <xf numFmtId="0" fontId="13" fillId="0" borderId="18"/>
    <xf numFmtId="186" fontId="30" fillId="3" borderId="0" applyFill="0" applyBorder="0" applyProtection="0">
      <alignment horizontal="right"/>
    </xf>
    <xf numFmtId="38" fontId="122" fillId="0" borderId="0" applyFont="0" applyFill="0" applyBorder="0" applyAlignment="0" applyProtection="0">
      <alignment vertical="center"/>
    </xf>
    <xf numFmtId="193" fontId="3" fillId="0" borderId="0" applyFont="0" applyFill="0" applyBorder="0" applyAlignment="0" applyProtection="0">
      <alignment vertical="center"/>
    </xf>
    <xf numFmtId="40" fontId="3" fillId="0" borderId="0" applyFont="0" applyFill="0" applyBorder="0" applyAlignment="0" applyProtection="0">
      <alignment vertical="center"/>
    </xf>
    <xf numFmtId="278" fontId="39" fillId="0" borderId="0" applyFont="0" applyFill="0" applyBorder="0" applyAlignment="0" applyProtection="0"/>
    <xf numFmtId="279" fontId="21" fillId="0" borderId="0" applyFont="0" applyFill="0" applyBorder="0" applyAlignment="0" applyProtection="0"/>
    <xf numFmtId="280" fontId="39" fillId="0" borderId="0" applyFont="0" applyFill="0" applyBorder="0" applyAlignment="0" applyProtection="0"/>
    <xf numFmtId="281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67" fontId="110" fillId="0" borderId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282" fontId="110" fillId="0" borderId="0" applyFont="0" applyFill="0" applyBorder="0" applyAlignment="0" applyProtection="0"/>
    <xf numFmtId="283" fontId="24" fillId="0" borderId="0">
      <protection locked="0"/>
    </xf>
    <xf numFmtId="0" fontId="3" fillId="0" borderId="0"/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2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9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210" fontId="3" fillId="0" borderId="0">
      <protection locked="0"/>
    </xf>
    <xf numFmtId="0" fontId="39" fillId="0" borderId="21">
      <alignment horizontal="distributed" justifyLastLine="1"/>
    </xf>
    <xf numFmtId="0" fontId="39" fillId="0" borderId="60">
      <alignment horizontal="distributed" vertical="center" justifyLastLine="1"/>
    </xf>
    <xf numFmtId="0" fontId="39" fillId="0" borderId="68">
      <alignment horizontal="distributed" vertical="top" justifyLastLine="1"/>
    </xf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3" fillId="0" borderId="0"/>
    <xf numFmtId="0" fontId="143" fillId="0" borderId="0"/>
    <xf numFmtId="0" fontId="24" fillId="0" borderId="45">
      <alignment vertical="center" wrapText="1"/>
    </xf>
    <xf numFmtId="0" fontId="3" fillId="0" borderId="18" applyNumberFormat="0" applyFill="0" applyProtection="0">
      <alignment vertical="center"/>
    </xf>
    <xf numFmtId="14" fontId="14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0" fillId="0" borderId="0"/>
    <xf numFmtId="0" fontId="47" fillId="0" borderId="44">
      <alignment horizontal="center" vertical="center"/>
    </xf>
    <xf numFmtId="0" fontId="31" fillId="0" borderId="45">
      <alignment horizontal="center" vertical="center" wrapText="1"/>
    </xf>
    <xf numFmtId="0" fontId="34" fillId="0" borderId="47">
      <protection locked="0"/>
    </xf>
    <xf numFmtId="219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84" fontId="24" fillId="0" borderId="0">
      <protection locked="0"/>
    </xf>
    <xf numFmtId="285" fontId="24" fillId="0" borderId="0">
      <protection locked="0"/>
    </xf>
    <xf numFmtId="211" fontId="24" fillId="0" borderId="69"/>
  </cellStyleXfs>
  <cellXfs count="252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0" xfId="2" applyFont="1"/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38" fontId="11" fillId="0" borderId="0" xfId="9" applyNumberFormat="1" applyFont="1" applyBorder="1" applyAlignment="1">
      <alignment horizontal="center" vertical="center"/>
    </xf>
    <xf numFmtId="184" fontId="11" fillId="0" borderId="0" xfId="9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184" fontId="11" fillId="0" borderId="0" xfId="9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3" xfId="2" applyFont="1" applyBorder="1" applyAlignment="1">
      <alignment horizontal="center" vertical="center"/>
    </xf>
    <xf numFmtId="184" fontId="11" fillId="2" borderId="3" xfId="11" applyNumberFormat="1" applyFont="1" applyFill="1" applyBorder="1" applyAlignment="1">
      <alignment vertical="center"/>
    </xf>
    <xf numFmtId="184" fontId="11" fillId="0" borderId="3" xfId="11" applyNumberFormat="1" applyFont="1" applyBorder="1" applyAlignment="1">
      <alignment vertical="center"/>
    </xf>
    <xf numFmtId="184" fontId="11" fillId="2" borderId="0" xfId="11" applyNumberFormat="1" applyFont="1" applyFill="1" applyBorder="1" applyAlignment="1">
      <alignment vertical="center"/>
    </xf>
    <xf numFmtId="184" fontId="11" fillId="0" borderId="0" xfId="11" applyNumberFormat="1" applyFont="1" applyBorder="1" applyAlignment="1">
      <alignment vertical="center"/>
    </xf>
    <xf numFmtId="180" fontId="13" fillId="0" borderId="0" xfId="2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184" fontId="12" fillId="2" borderId="0" xfId="11" applyNumberFormat="1" applyFont="1" applyFill="1" applyAlignment="1">
      <alignment vertical="center"/>
    </xf>
    <xf numFmtId="184" fontId="12" fillId="0" borderId="0" xfId="11" applyNumberFormat="1" applyFont="1" applyAlignment="1">
      <alignment vertical="center"/>
    </xf>
    <xf numFmtId="0" fontId="6" fillId="0" borderId="0" xfId="2" applyNumberFormat="1" applyFont="1" applyAlignment="1">
      <alignment horizontal="left" vertical="center"/>
    </xf>
    <xf numFmtId="177" fontId="6" fillId="0" borderId="0" xfId="13" applyFont="1" applyAlignment="1">
      <alignment vertical="center"/>
    </xf>
    <xf numFmtId="0" fontId="11" fillId="2" borderId="0" xfId="0" applyFont="1" applyFill="1" applyAlignment="1">
      <alignment horizontal="right"/>
    </xf>
    <xf numFmtId="0" fontId="11" fillId="0" borderId="0" xfId="2" applyFont="1" applyFill="1"/>
    <xf numFmtId="0" fontId="11" fillId="3" borderId="0" xfId="0" applyFont="1" applyFill="1" applyAlignment="1"/>
    <xf numFmtId="0" fontId="11" fillId="3" borderId="0" xfId="2" applyFont="1" applyFill="1" applyBorder="1" applyAlignment="1">
      <alignment horizontal="center" vertical="center"/>
    </xf>
    <xf numFmtId="177" fontId="11" fillId="3" borderId="0" xfId="13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vertical="center" wrapText="1"/>
    </xf>
    <xf numFmtId="0" fontId="11" fillId="3" borderId="0" xfId="2" applyFont="1" applyFill="1"/>
    <xf numFmtId="0" fontId="6" fillId="2" borderId="0" xfId="2" applyFont="1" applyFill="1" applyAlignment="1">
      <alignment wrapText="1"/>
    </xf>
    <xf numFmtId="187" fontId="11" fillId="0" borderId="0" xfId="0" applyNumberFormat="1" applyFont="1" applyAlignment="1">
      <alignment horizontal="center" vertical="center"/>
    </xf>
    <xf numFmtId="0" fontId="11" fillId="0" borderId="3" xfId="2" applyFont="1" applyBorder="1" applyAlignment="1">
      <alignment horizontal="left" vertical="center"/>
    </xf>
    <xf numFmtId="177" fontId="11" fillId="0" borderId="3" xfId="4" applyFont="1" applyBorder="1" applyAlignment="1">
      <alignment vertical="center"/>
    </xf>
    <xf numFmtId="187" fontId="11" fillId="0" borderId="3" xfId="4" applyNumberFormat="1" applyFont="1" applyBorder="1" applyAlignment="1">
      <alignment horizontal="center" vertical="center"/>
    </xf>
    <xf numFmtId="184" fontId="7" fillId="0" borderId="0" xfId="9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1" fillId="0" borderId="0" xfId="2" applyFont="1" applyBorder="1" applyAlignment="1">
      <alignment horizontal="left" vertical="center"/>
    </xf>
    <xf numFmtId="177" fontId="11" fillId="0" borderId="0" xfId="4" applyFont="1" applyBorder="1" applyAlignment="1">
      <alignment vertical="center"/>
    </xf>
    <xf numFmtId="187" fontId="11" fillId="0" borderId="0" xfId="4" applyNumberFormat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 shrinkToFit="1"/>
    </xf>
    <xf numFmtId="0" fontId="7" fillId="0" borderId="0" xfId="2" applyFont="1" applyAlignment="1">
      <alignment vertical="center" shrinkToFit="1"/>
    </xf>
    <xf numFmtId="0" fontId="7" fillId="0" borderId="37" xfId="4" applyNumberFormat="1" applyFont="1" applyBorder="1" applyAlignment="1">
      <alignment horizontal="left" vertical="center"/>
    </xf>
    <xf numFmtId="193" fontId="7" fillId="0" borderId="19" xfId="4" applyNumberFormat="1" applyFont="1" applyBorder="1" applyAlignment="1">
      <alignment horizontal="right" vertical="center"/>
    </xf>
    <xf numFmtId="0" fontId="7" fillId="0" borderId="18" xfId="2" applyFont="1" applyBorder="1" applyAlignment="1">
      <alignment horizontal="center" vertical="center"/>
    </xf>
    <xf numFmtId="184" fontId="7" fillId="0" borderId="18" xfId="9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35" xfId="2" applyFont="1" applyBorder="1" applyAlignment="1">
      <alignment horizontal="left" vertical="center" shrinkToFit="1"/>
    </xf>
    <xf numFmtId="0" fontId="7" fillId="0" borderId="18" xfId="2" applyFont="1" applyBorder="1" applyAlignment="1">
      <alignment horizontal="left" vertical="center" shrinkToFit="1"/>
    </xf>
    <xf numFmtId="186" fontId="7" fillId="0" borderId="18" xfId="18" applyNumberFormat="1" applyFont="1" applyBorder="1" applyAlignment="1">
      <alignment horizontal="right" vertical="center"/>
    </xf>
    <xf numFmtId="0" fontId="7" fillId="0" borderId="35" xfId="2" applyFont="1" applyBorder="1" applyAlignment="1">
      <alignment vertical="center" shrinkToFit="1"/>
    </xf>
    <xf numFmtId="0" fontId="7" fillId="0" borderId="18" xfId="2" applyFont="1" applyBorder="1" applyAlignment="1">
      <alignment vertical="center" shrinkToFit="1"/>
    </xf>
    <xf numFmtId="186" fontId="7" fillId="0" borderId="18" xfId="9" applyNumberFormat="1" applyFont="1" applyBorder="1" applyAlignment="1">
      <alignment horizontal="right" vertical="center"/>
    </xf>
    <xf numFmtId="0" fontId="7" fillId="0" borderId="18" xfId="2" applyNumberFormat="1" applyFont="1" applyBorder="1" applyAlignment="1">
      <alignment horizontal="left" vertical="center" shrinkToFit="1"/>
    </xf>
    <xf numFmtId="0" fontId="7" fillId="0" borderId="27" xfId="2" applyFont="1" applyBorder="1" applyAlignment="1">
      <alignment vertical="center" shrinkToFit="1"/>
    </xf>
    <xf numFmtId="0" fontId="7" fillId="0" borderId="27" xfId="2" applyFont="1" applyBorder="1" applyAlignment="1">
      <alignment horizontal="center" vertical="center"/>
    </xf>
    <xf numFmtId="186" fontId="7" fillId="0" borderId="27" xfId="9" applyNumberFormat="1" applyFont="1" applyBorder="1" applyAlignment="1">
      <alignment horizontal="right" vertical="center"/>
    </xf>
    <xf numFmtId="0" fontId="7" fillId="0" borderId="18" xfId="0" applyFont="1" applyFill="1" applyBorder="1" applyAlignment="1">
      <alignment horizontal="center" vertical="center"/>
    </xf>
    <xf numFmtId="186" fontId="7" fillId="2" borderId="18" xfId="11" applyNumberFormat="1" applyFont="1" applyFill="1" applyBorder="1" applyAlignment="1">
      <alignment vertical="center"/>
    </xf>
    <xf numFmtId="186" fontId="7" fillId="0" borderId="18" xfId="11" applyNumberFormat="1" applyFont="1" applyFill="1" applyBorder="1" applyAlignment="1">
      <alignment horizontal="right" vertical="center"/>
    </xf>
    <xf numFmtId="0" fontId="7" fillId="0" borderId="35" xfId="2" applyFont="1" applyBorder="1" applyAlignment="1">
      <alignment horizontal="left" vertical="center"/>
    </xf>
    <xf numFmtId="0" fontId="7" fillId="0" borderId="19" xfId="4" applyNumberFormat="1" applyFont="1" applyBorder="1" applyAlignment="1">
      <alignment horizontal="right" vertical="center"/>
    </xf>
    <xf numFmtId="0" fontId="7" fillId="0" borderId="37" xfId="4" applyNumberFormat="1" applyFont="1" applyBorder="1" applyAlignment="1">
      <alignment vertical="center"/>
    </xf>
    <xf numFmtId="0" fontId="7" fillId="0" borderId="20" xfId="4" applyNumberFormat="1" applyFont="1" applyFill="1" applyBorder="1" applyAlignment="1">
      <alignment horizontal="left" vertical="center"/>
    </xf>
    <xf numFmtId="0" fontId="7" fillId="0" borderId="20" xfId="4" applyNumberFormat="1" applyFont="1" applyBorder="1" applyAlignment="1">
      <alignment horizontal="left" vertical="center"/>
    </xf>
    <xf numFmtId="177" fontId="7" fillId="0" borderId="18" xfId="13" applyFont="1" applyBorder="1" applyAlignment="1">
      <alignment horizontal="center" vertical="center"/>
    </xf>
    <xf numFmtId="177" fontId="7" fillId="0" borderId="18" xfId="14" applyNumberFormat="1" applyFont="1" applyFill="1" applyBorder="1" applyAlignment="1">
      <alignment vertical="center"/>
    </xf>
    <xf numFmtId="177" fontId="7" fillId="3" borderId="18" xfId="14" applyNumberFormat="1" applyFont="1" applyFill="1" applyBorder="1" applyAlignment="1">
      <alignment vertical="center"/>
    </xf>
    <xf numFmtId="0" fontId="7" fillId="2" borderId="20" xfId="2" applyFont="1" applyFill="1" applyBorder="1" applyAlignment="1">
      <alignment vertical="center" wrapText="1"/>
    </xf>
    <xf numFmtId="0" fontId="7" fillId="0" borderId="35" xfId="2" applyFont="1" applyBorder="1" applyAlignment="1">
      <alignment vertical="center"/>
    </xf>
    <xf numFmtId="0" fontId="7" fillId="0" borderId="18" xfId="2" applyFont="1" applyBorder="1" applyAlignment="1">
      <alignment horizontal="left" vertical="center"/>
    </xf>
    <xf numFmtId="177" fontId="7" fillId="0" borderId="18" xfId="13" applyFont="1" applyBorder="1" applyAlignment="1">
      <alignment vertical="center"/>
    </xf>
    <xf numFmtId="0" fontId="7" fillId="0" borderId="35" xfId="2" applyFont="1" applyBorder="1" applyAlignment="1">
      <alignment horizontal="left" vertical="center" indent="1"/>
    </xf>
    <xf numFmtId="49" fontId="7" fillId="0" borderId="18" xfId="2" applyNumberFormat="1" applyFont="1" applyBorder="1" applyAlignment="1">
      <alignment horizontal="center" vertical="center"/>
    </xf>
    <xf numFmtId="181" fontId="7" fillId="0" borderId="18" xfId="2" applyNumberFormat="1" applyFont="1" applyBorder="1" applyAlignment="1">
      <alignment horizontal="right" vertical="center"/>
    </xf>
    <xf numFmtId="0" fontId="7" fillId="0" borderId="18" xfId="2" applyFont="1" applyBorder="1" applyAlignment="1">
      <alignment horizontal="left" vertical="center" indent="1"/>
    </xf>
    <xf numFmtId="0" fontId="7" fillId="3" borderId="12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center" vertical="center"/>
    </xf>
    <xf numFmtId="185" fontId="7" fillId="0" borderId="21" xfId="1" applyNumberFormat="1" applyFont="1" applyBorder="1" applyAlignment="1">
      <alignment vertical="center"/>
    </xf>
    <xf numFmtId="177" fontId="7" fillId="3" borderId="21" xfId="13" applyFont="1" applyFill="1" applyBorder="1" applyAlignment="1">
      <alignment horizontal="center" vertical="center"/>
    </xf>
    <xf numFmtId="177" fontId="7" fillId="0" borderId="21" xfId="14" applyNumberFormat="1" applyFont="1" applyFill="1" applyBorder="1" applyAlignment="1">
      <alignment vertical="center"/>
    </xf>
    <xf numFmtId="0" fontId="7" fillId="3" borderId="22" xfId="0" applyFont="1" applyFill="1" applyBorder="1" applyAlignment="1">
      <alignment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center" vertical="center"/>
    </xf>
    <xf numFmtId="185" fontId="7" fillId="0" borderId="27" xfId="1" applyNumberFormat="1" applyFont="1" applyBorder="1" applyAlignment="1">
      <alignment vertical="center"/>
    </xf>
    <xf numFmtId="177" fontId="7" fillId="3" borderId="27" xfId="13" applyFont="1" applyFill="1" applyBorder="1" applyAlignment="1">
      <alignment horizontal="center" vertical="center"/>
    </xf>
    <xf numFmtId="177" fontId="7" fillId="0" borderId="27" xfId="14" applyNumberFormat="1" applyFont="1" applyFill="1" applyBorder="1" applyAlignment="1">
      <alignment vertical="center"/>
    </xf>
    <xf numFmtId="0" fontId="7" fillId="3" borderId="28" xfId="0" applyFont="1" applyFill="1" applyBorder="1" applyAlignment="1">
      <alignment vertical="center" wrapText="1"/>
    </xf>
    <xf numFmtId="0" fontId="7" fillId="2" borderId="20" xfId="2" applyFont="1" applyFill="1" applyBorder="1" applyAlignment="1">
      <alignment vertical="center" shrinkToFit="1"/>
    </xf>
    <xf numFmtId="0" fontId="118" fillId="0" borderId="0" xfId="2" applyFont="1" applyAlignment="1">
      <alignment horizontal="center" vertical="center"/>
    </xf>
    <xf numFmtId="184" fontId="118" fillId="2" borderId="0" xfId="11" applyNumberFormat="1" applyFont="1" applyFill="1" applyAlignment="1">
      <alignment vertical="center"/>
    </xf>
    <xf numFmtId="184" fontId="118" fillId="0" borderId="0" xfId="11" applyNumberFormat="1" applyFont="1" applyAlignment="1">
      <alignment vertical="center"/>
    </xf>
    <xf numFmtId="0" fontId="118" fillId="0" borderId="0" xfId="2" applyFont="1" applyAlignment="1">
      <alignment vertical="center"/>
    </xf>
    <xf numFmtId="0" fontId="7" fillId="0" borderId="35" xfId="0" applyNumberFormat="1" applyFont="1" applyFill="1" applyBorder="1" applyAlignment="1">
      <alignment vertical="center" shrinkToFit="1"/>
    </xf>
    <xf numFmtId="0" fontId="7" fillId="0" borderId="18" xfId="0" applyNumberFormat="1" applyFont="1" applyFill="1" applyBorder="1" applyAlignment="1">
      <alignment vertical="center" shrinkToFit="1"/>
    </xf>
    <xf numFmtId="0" fontId="7" fillId="0" borderId="18" xfId="0" applyFont="1" applyFill="1" applyBorder="1" applyAlignment="1">
      <alignment horizontal="center" vertical="center" shrinkToFit="1"/>
    </xf>
    <xf numFmtId="186" fontId="7" fillId="0" borderId="18" xfId="11" applyNumberFormat="1" applyFont="1" applyFill="1" applyBorder="1" applyAlignment="1">
      <alignment vertical="center"/>
    </xf>
    <xf numFmtId="0" fontId="7" fillId="0" borderId="20" xfId="2" applyFont="1" applyBorder="1" applyAlignment="1">
      <alignment vertical="center" shrinkToFit="1"/>
    </xf>
    <xf numFmtId="181" fontId="7" fillId="2" borderId="18" xfId="11" applyNumberFormat="1" applyFont="1" applyFill="1" applyBorder="1" applyAlignment="1">
      <alignment vertical="center"/>
    </xf>
    <xf numFmtId="0" fontId="7" fillId="0" borderId="18" xfId="0" applyNumberFormat="1" applyFont="1" applyFill="1" applyBorder="1" applyAlignment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27" xfId="2" applyFont="1" applyBorder="1" applyAlignment="1">
      <alignment vertical="center"/>
    </xf>
    <xf numFmtId="181" fontId="7" fillId="2" borderId="27" xfId="11" applyNumberFormat="1" applyFont="1" applyFill="1" applyBorder="1" applyAlignment="1">
      <alignment vertical="center"/>
    </xf>
    <xf numFmtId="0" fontId="7" fillId="0" borderId="28" xfId="2" applyFont="1" applyBorder="1" applyAlignment="1">
      <alignment vertical="center" shrinkToFit="1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4" xfId="2" applyFont="1" applyBorder="1" applyAlignment="1">
      <alignment horizontal="left" vertical="center"/>
    </xf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3" xfId="2" applyFont="1" applyBorder="1" applyAlignment="1">
      <alignment horizontal="distributed" vertical="center" indent="1"/>
    </xf>
    <xf numFmtId="0" fontId="7" fillId="0" borderId="1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7" xfId="2" applyFont="1" applyBorder="1" applyAlignment="1">
      <alignment horizontal="distributed" vertical="center" indent="1"/>
    </xf>
    <xf numFmtId="0" fontId="7" fillId="0" borderId="13" xfId="2" applyFont="1" applyBorder="1" applyAlignment="1">
      <alignment horizontal="distributed" vertical="center" indent="1" shrinkToFit="1"/>
    </xf>
    <xf numFmtId="0" fontId="7" fillId="0" borderId="17" xfId="2" applyFont="1" applyBorder="1" applyAlignment="1">
      <alignment horizontal="center" vertical="center" textRotation="255"/>
    </xf>
    <xf numFmtId="0" fontId="7" fillId="0" borderId="13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left" vertical="center" shrinkToFit="1"/>
    </xf>
    <xf numFmtId="0" fontId="7" fillId="0" borderId="20" xfId="2" applyFont="1" applyBorder="1" applyAlignment="1">
      <alignment horizontal="left" vertical="center" shrinkToFit="1"/>
    </xf>
    <xf numFmtId="0" fontId="7" fillId="0" borderId="22" xfId="2" applyFont="1" applyBorder="1" applyAlignment="1">
      <alignment horizontal="left" vertical="center" shrinkToFit="1"/>
    </xf>
    <xf numFmtId="0" fontId="7" fillId="0" borderId="28" xfId="2" applyFont="1" applyBorder="1" applyAlignment="1">
      <alignment horizontal="left" vertical="center" shrinkToFit="1"/>
    </xf>
    <xf numFmtId="41" fontId="7" fillId="0" borderId="18" xfId="18" applyFont="1" applyFill="1" applyBorder="1" applyAlignment="1">
      <alignment vertical="center"/>
    </xf>
    <xf numFmtId="41" fontId="7" fillId="0" borderId="18" xfId="18" applyFont="1" applyBorder="1" applyAlignment="1">
      <alignment vertical="center"/>
    </xf>
    <xf numFmtId="41" fontId="7" fillId="0" borderId="27" xfId="18" applyFont="1" applyBorder="1" applyAlignment="1">
      <alignment vertical="center"/>
    </xf>
    <xf numFmtId="41" fontId="7" fillId="0" borderId="14" xfId="18" applyFont="1" applyBorder="1" applyAlignment="1">
      <alignment vertical="center" shrinkToFit="1"/>
    </xf>
    <xf numFmtId="41" fontId="7" fillId="0" borderId="15" xfId="18" applyFont="1" applyBorder="1" applyAlignment="1">
      <alignment vertical="center" shrinkToFit="1"/>
    </xf>
    <xf numFmtId="41" fontId="7" fillId="0" borderId="8" xfId="18" applyFont="1" applyBorder="1" applyAlignment="1">
      <alignment vertical="center" shrinkToFit="1"/>
    </xf>
    <xf numFmtId="41" fontId="7" fillId="0" borderId="19" xfId="18" applyFont="1" applyBorder="1" applyAlignment="1">
      <alignment vertical="center" shrinkToFit="1"/>
    </xf>
    <xf numFmtId="41" fontId="7" fillId="0" borderId="19" xfId="18" applyFont="1" applyBorder="1" applyAlignment="1">
      <alignment horizontal="right" vertical="center" shrinkToFit="1"/>
    </xf>
    <xf numFmtId="41" fontId="7" fillId="0" borderId="70" xfId="18" applyFont="1" applyBorder="1" applyAlignment="1">
      <alignment horizontal="right" vertical="center" shrinkToFit="1"/>
    </xf>
    <xf numFmtId="0" fontId="7" fillId="0" borderId="35" xfId="0" quotePrefix="1" applyFont="1" applyBorder="1" applyAlignment="1">
      <alignment vertical="center"/>
    </xf>
    <xf numFmtId="0" fontId="7" fillId="0" borderId="18" xfId="0" quotePrefix="1" applyFont="1" applyBorder="1" applyAlignment="1">
      <alignment vertical="center"/>
    </xf>
    <xf numFmtId="0" fontId="7" fillId="0" borderId="18" xfId="0" quotePrefix="1" applyFont="1" applyBorder="1" applyAlignment="1">
      <alignment horizontal="center" vertical="center" wrapText="1"/>
    </xf>
    <xf numFmtId="190" fontId="7" fillId="0" borderId="18" xfId="18" applyNumberFormat="1" applyFont="1" applyBorder="1" applyAlignment="1">
      <alignment vertical="center" wrapText="1"/>
    </xf>
    <xf numFmtId="191" fontId="7" fillId="0" borderId="18" xfId="18" applyNumberFormat="1" applyFont="1" applyBorder="1" applyAlignment="1">
      <alignment vertical="center" wrapText="1"/>
    </xf>
    <xf numFmtId="0" fontId="4" fillId="0" borderId="0" xfId="2" applyFont="1" applyAlignment="1">
      <alignment vertical="center"/>
    </xf>
    <xf numFmtId="187" fontId="7" fillId="0" borderId="0" xfId="0" applyNumberFormat="1" applyFont="1" applyAlignment="1">
      <alignment horizontal="center" vertical="center"/>
    </xf>
    <xf numFmtId="0" fontId="7" fillId="0" borderId="10" xfId="2" applyFont="1" applyBorder="1" applyAlignment="1">
      <alignment horizontal="left" vertical="center" shrinkToFit="1"/>
    </xf>
    <xf numFmtId="0" fontId="7" fillId="0" borderId="8" xfId="4" applyNumberFormat="1" applyFont="1" applyBorder="1" applyAlignment="1">
      <alignment horizontal="right" vertical="center"/>
    </xf>
    <xf numFmtId="0" fontId="7" fillId="0" borderId="9" xfId="4" applyNumberFormat="1" applyFont="1" applyBorder="1" applyAlignment="1">
      <alignment vertical="center"/>
    </xf>
    <xf numFmtId="0" fontId="7" fillId="0" borderId="11" xfId="4" applyNumberFormat="1" applyFont="1" applyFill="1" applyBorder="1" applyAlignment="1">
      <alignment horizontal="left" vertical="center"/>
    </xf>
    <xf numFmtId="0" fontId="7" fillId="0" borderId="24" xfId="4" applyNumberFormat="1" applyFont="1" applyBorder="1" applyAlignment="1">
      <alignment horizontal="left" vertical="center"/>
    </xf>
    <xf numFmtId="193" fontId="7" fillId="0" borderId="8" xfId="4" applyNumberFormat="1" applyFont="1" applyBorder="1" applyAlignment="1">
      <alignment horizontal="right" vertical="center"/>
    </xf>
    <xf numFmtId="0" fontId="7" fillId="0" borderId="39" xfId="4" applyNumberFormat="1" applyFont="1" applyBorder="1" applyAlignment="1">
      <alignment horizontal="right" vertical="center"/>
    </xf>
    <xf numFmtId="0" fontId="7" fillId="0" borderId="40" xfId="4" applyNumberFormat="1" applyFont="1" applyBorder="1" applyAlignment="1">
      <alignment vertical="center"/>
    </xf>
    <xf numFmtId="0" fontId="7" fillId="0" borderId="28" xfId="4" applyNumberFormat="1" applyFont="1" applyBorder="1" applyAlignment="1">
      <alignment horizontal="left" vertical="center"/>
    </xf>
    <xf numFmtId="0" fontId="4" fillId="0" borderId="0" xfId="2" applyFont="1" applyAlignment="1">
      <alignment vertical="center" shrinkToFit="1"/>
    </xf>
    <xf numFmtId="187" fontId="7" fillId="0" borderId="0" xfId="0" applyNumberFormat="1" applyFont="1" applyAlignment="1">
      <alignment horizontal="center" vertical="center" shrinkToFit="1"/>
    </xf>
    <xf numFmtId="0" fontId="7" fillId="0" borderId="10" xfId="4" applyNumberFormat="1" applyFont="1" applyBorder="1" applyAlignment="1">
      <alignment horizontal="left" vertical="center" shrinkToFit="1"/>
    </xf>
    <xf numFmtId="0" fontId="7" fillId="0" borderId="18" xfId="4" applyNumberFormat="1" applyFont="1" applyBorder="1" applyAlignment="1">
      <alignment horizontal="left" vertical="center" shrinkToFit="1"/>
    </xf>
    <xf numFmtId="177" fontId="11" fillId="0" borderId="3" xfId="4" applyFont="1" applyBorder="1" applyAlignment="1">
      <alignment vertical="center" shrinkToFit="1"/>
    </xf>
    <xf numFmtId="177" fontId="11" fillId="0" borderId="0" xfId="4" applyFont="1" applyBorder="1" applyAlignment="1">
      <alignment vertical="center" shrinkToFit="1"/>
    </xf>
    <xf numFmtId="187" fontId="11" fillId="0" borderId="0" xfId="0" applyNumberFormat="1" applyFont="1" applyAlignment="1">
      <alignment horizontal="center" vertical="center" shrinkToFit="1"/>
    </xf>
    <xf numFmtId="0" fontId="11" fillId="0" borderId="0" xfId="2" applyFont="1" applyBorder="1" applyAlignment="1">
      <alignment horizontal="right" shrinkToFit="1"/>
    </xf>
    <xf numFmtId="10" fontId="7" fillId="0" borderId="19" xfId="19" applyNumberFormat="1" applyFont="1" applyBorder="1" applyAlignment="1">
      <alignment horizontal="center" vertical="center" shrinkToFit="1"/>
    </xf>
    <xf numFmtId="10" fontId="7" fillId="0" borderId="19" xfId="18" applyNumberFormat="1" applyFont="1" applyBorder="1" applyAlignment="1">
      <alignment horizontal="center" vertical="center" shrinkToFit="1"/>
    </xf>
    <xf numFmtId="41" fontId="7" fillId="0" borderId="27" xfId="18" applyFont="1" applyBorder="1" applyAlignment="1">
      <alignment vertical="center" shrinkToFit="1"/>
    </xf>
    <xf numFmtId="0" fontId="7" fillId="0" borderId="18" xfId="2" applyFont="1" applyBorder="1" applyAlignment="1">
      <alignment horizontal="center" vertical="center"/>
    </xf>
    <xf numFmtId="184" fontId="7" fillId="0" borderId="18" xfId="11" applyNumberFormat="1" applyFont="1" applyBorder="1" applyAlignment="1">
      <alignment horizontal="center" vertical="center"/>
    </xf>
    <xf numFmtId="0" fontId="7" fillId="0" borderId="12" xfId="2" applyFont="1" applyBorder="1" applyAlignment="1">
      <alignment vertical="center" shrinkToFit="1"/>
    </xf>
    <xf numFmtId="0" fontId="7" fillId="0" borderId="9" xfId="2" applyFont="1" applyBorder="1" applyAlignment="1">
      <alignment horizontal="left" vertical="center"/>
    </xf>
    <xf numFmtId="0" fontId="7" fillId="0" borderId="37" xfId="2" applyFont="1" applyBorder="1" applyAlignment="1">
      <alignment horizontal="left" vertical="center"/>
    </xf>
    <xf numFmtId="0" fontId="7" fillId="0" borderId="24" xfId="4" applyNumberFormat="1" applyFont="1" applyBorder="1" applyAlignment="1">
      <alignment horizontal="right" vertical="center"/>
    </xf>
    <xf numFmtId="0" fontId="6" fillId="0" borderId="21" xfId="21" applyFont="1" applyBorder="1" applyAlignment="1">
      <alignment vertical="center" shrinkToFit="1"/>
    </xf>
    <xf numFmtId="0" fontId="6" fillId="0" borderId="10" xfId="21" applyFont="1" applyBorder="1" applyAlignment="1">
      <alignment vertical="center" shrinkToFit="1"/>
    </xf>
    <xf numFmtId="193" fontId="7" fillId="0" borderId="15" xfId="4" applyNumberFormat="1" applyFont="1" applyBorder="1" applyAlignment="1">
      <alignment horizontal="right" vertical="center"/>
    </xf>
    <xf numFmtId="286" fontId="7" fillId="0" borderId="18" xfId="11" applyNumberFormat="1" applyFont="1" applyFill="1" applyBorder="1" applyAlignment="1">
      <alignment vertical="center"/>
    </xf>
    <xf numFmtId="41" fontId="7" fillId="0" borderId="18" xfId="18" applyFont="1" applyBorder="1" applyAlignment="1">
      <alignment vertical="center" shrinkToFit="1"/>
    </xf>
    <xf numFmtId="0" fontId="7" fillId="0" borderId="18" xfId="2" applyFont="1" applyBorder="1" applyAlignment="1">
      <alignment horizontal="center" vertical="center"/>
    </xf>
    <xf numFmtId="184" fontId="7" fillId="0" borderId="18" xfId="11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41" fontId="7" fillId="0" borderId="18" xfId="18" applyFont="1" applyFill="1" applyBorder="1" applyAlignment="1">
      <alignment vertical="center" shrinkToFit="1"/>
    </xf>
    <xf numFmtId="0" fontId="7" fillId="0" borderId="0" xfId="2" applyFont="1" applyBorder="1" applyAlignment="1">
      <alignment vertical="center"/>
    </xf>
    <xf numFmtId="0" fontId="7" fillId="0" borderId="36" xfId="2" applyFont="1" applyBorder="1" applyAlignment="1">
      <alignment horizontal="center" vertical="center" shrinkToFit="1"/>
    </xf>
    <xf numFmtId="0" fontId="7" fillId="0" borderId="0" xfId="2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287" fontId="7" fillId="0" borderId="18" xfId="18" applyNumberFormat="1" applyFont="1" applyBorder="1" applyAlignment="1">
      <alignment vertical="center" wrapText="1"/>
    </xf>
    <xf numFmtId="41" fontId="7" fillId="0" borderId="20" xfId="18" applyFont="1" applyBorder="1" applyAlignment="1">
      <alignment vertical="center" shrinkToFit="1"/>
    </xf>
    <xf numFmtId="41" fontId="7" fillId="0" borderId="28" xfId="18" applyFont="1" applyBorder="1" applyAlignment="1">
      <alignment vertical="center" shrinkToFit="1"/>
    </xf>
    <xf numFmtId="0" fontId="145" fillId="0" borderId="37" xfId="0" applyFont="1" applyBorder="1">
      <alignment vertical="center"/>
    </xf>
    <xf numFmtId="193" fontId="145" fillId="0" borderId="24" xfId="0" applyNumberFormat="1" applyFont="1" applyBorder="1" applyAlignment="1">
      <alignment horizontal="right" vertical="center"/>
    </xf>
    <xf numFmtId="0" fontId="145" fillId="0" borderId="37" xfId="0" applyFont="1" applyBorder="1" applyAlignment="1">
      <alignment horizontal="left" vertical="center"/>
    </xf>
    <xf numFmtId="0" fontId="145" fillId="0" borderId="24" xfId="0" applyFont="1" applyBorder="1" applyAlignment="1">
      <alignment horizontal="left" vertical="center"/>
    </xf>
    <xf numFmtId="180" fontId="9" fillId="0" borderId="0" xfId="2" quotePrefix="1" applyNumberFormat="1" applyFont="1" applyAlignment="1">
      <alignment horizontal="center"/>
    </xf>
    <xf numFmtId="0" fontId="7" fillId="0" borderId="17" xfId="2" applyFont="1" applyBorder="1" applyAlignment="1">
      <alignment horizontal="center" vertical="center" textRotation="255"/>
    </xf>
    <xf numFmtId="0" fontId="4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7" fillId="0" borderId="2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left" vertical="center"/>
    </xf>
    <xf numFmtId="0" fontId="7" fillId="0" borderId="21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184" fontId="7" fillId="0" borderId="30" xfId="9" applyNumberFormat="1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184" fontId="7" fillId="0" borderId="18" xfId="9" applyNumberFormat="1" applyFont="1" applyBorder="1" applyAlignment="1">
      <alignment horizontal="center" vertical="center"/>
    </xf>
    <xf numFmtId="184" fontId="7" fillId="0" borderId="30" xfId="11" applyNumberFormat="1" applyFont="1" applyBorder="1" applyAlignment="1">
      <alignment horizontal="center" vertical="center"/>
    </xf>
    <xf numFmtId="184" fontId="7" fillId="2" borderId="30" xfId="11" applyNumberFormat="1" applyFont="1" applyFill="1" applyBorder="1" applyAlignment="1">
      <alignment horizontal="center" vertical="center"/>
    </xf>
    <xf numFmtId="184" fontId="7" fillId="2" borderId="18" xfId="11" applyNumberFormat="1" applyFont="1" applyFill="1" applyBorder="1" applyAlignment="1">
      <alignment horizontal="center" vertical="center"/>
    </xf>
    <xf numFmtId="184" fontId="7" fillId="0" borderId="18" xfId="11" applyNumberFormat="1" applyFont="1" applyBorder="1" applyAlignment="1">
      <alignment horizontal="center" vertical="center"/>
    </xf>
    <xf numFmtId="9" fontId="7" fillId="0" borderId="71" xfId="2" applyNumberFormat="1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5" xfId="2" applyNumberFormat="1" applyFont="1" applyBorder="1" applyAlignment="1">
      <alignment horizontal="center" vertical="center"/>
    </xf>
    <xf numFmtId="0" fontId="7" fillId="0" borderId="10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/>
    </xf>
    <xf numFmtId="3" fontId="7" fillId="0" borderId="10" xfId="2" applyNumberFormat="1" applyFont="1" applyBorder="1" applyAlignment="1">
      <alignment horizontal="center" vertical="center"/>
    </xf>
    <xf numFmtId="177" fontId="7" fillId="0" borderId="32" xfId="13" applyFont="1" applyBorder="1" applyAlignment="1">
      <alignment horizontal="center" vertical="center"/>
    </xf>
    <xf numFmtId="177" fontId="7" fillId="0" borderId="33" xfId="13" applyFont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0" borderId="38" xfId="2" applyNumberFormat="1" applyFont="1" applyBorder="1" applyAlignment="1">
      <alignment horizontal="center" vertical="center" wrapText="1"/>
    </xf>
    <xf numFmtId="0" fontId="7" fillId="0" borderId="4" xfId="2" applyNumberFormat="1" applyFont="1" applyBorder="1" applyAlignment="1">
      <alignment horizontal="center" vertical="center" wrapText="1"/>
    </xf>
    <xf numFmtId="0" fontId="7" fillId="0" borderId="8" xfId="2" applyNumberFormat="1" applyFont="1" applyBorder="1" applyAlignment="1">
      <alignment horizontal="center" vertical="center" wrapText="1"/>
    </xf>
    <xf numFmtId="0" fontId="7" fillId="0" borderId="9" xfId="2" applyNumberFormat="1" applyFont="1" applyBorder="1" applyAlignment="1">
      <alignment horizontal="center" vertical="center" wrapText="1"/>
    </xf>
    <xf numFmtId="0" fontId="7" fillId="0" borderId="34" xfId="2" applyNumberFormat="1" applyFont="1" applyBorder="1" applyAlignment="1">
      <alignment horizontal="center" vertical="center"/>
    </xf>
    <xf numFmtId="0" fontId="7" fillId="0" borderId="20" xfId="2" applyNumberFormat="1" applyFont="1" applyBorder="1" applyAlignment="1">
      <alignment horizontal="center" vertical="center"/>
    </xf>
    <xf numFmtId="180" fontId="9" fillId="0" borderId="0" xfId="2" quotePrefix="1" applyNumberFormat="1" applyFont="1" applyBorder="1" applyAlignment="1">
      <alignment horizontal="center"/>
    </xf>
    <xf numFmtId="0" fontId="7" fillId="0" borderId="31" xfId="2" applyNumberFormat="1" applyFont="1" applyBorder="1" applyAlignment="1">
      <alignment horizontal="center" vertical="center"/>
    </xf>
    <xf numFmtId="0" fontId="7" fillId="0" borderId="35" xfId="2" applyNumberFormat="1" applyFont="1" applyBorder="1" applyAlignment="1">
      <alignment horizontal="center" vertical="center"/>
    </xf>
    <xf numFmtId="0" fontId="7" fillId="0" borderId="30" xfId="2" applyNumberFormat="1" applyFont="1" applyBorder="1" applyAlignment="1">
      <alignment horizontal="center" vertical="center"/>
    </xf>
    <xf numFmtId="0" fontId="7" fillId="0" borderId="18" xfId="2" applyNumberFormat="1" applyFont="1" applyBorder="1" applyAlignment="1">
      <alignment horizontal="center" vertical="center"/>
    </xf>
    <xf numFmtId="0" fontId="7" fillId="0" borderId="30" xfId="2" applyNumberFormat="1" applyFont="1" applyBorder="1" applyAlignment="1">
      <alignment horizontal="center" vertical="center" shrinkToFit="1"/>
    </xf>
    <xf numFmtId="0" fontId="7" fillId="0" borderId="18" xfId="2" applyNumberFormat="1" applyFont="1" applyBorder="1" applyAlignment="1">
      <alignment horizontal="center" vertical="center" shrinkToFit="1"/>
    </xf>
  </cellXfs>
  <cellStyles count="3951">
    <cellStyle name="_x0004_" xfId="1942"/>
    <cellStyle name="          _x000d__x000a_386grabber=vga.3gr_x000d__x000a_" xfId="24"/>
    <cellStyle name="Ი_x000b_" xfId="25"/>
    <cellStyle name="&quot;" xfId="26"/>
    <cellStyle name="_x0014_&quot;_x0003__x0003__x000c_?_x0008__x0014_4_x0001_" xfId="27"/>
    <cellStyle name="#" xfId="28"/>
    <cellStyle name="#,##0" xfId="29"/>
    <cellStyle name="#,##0.0" xfId="30"/>
    <cellStyle name="#,##0.00" xfId="31"/>
    <cellStyle name="#,##0.000" xfId="32"/>
    <cellStyle name="#_07-어-한전인입 시설공사ver.3.0" xfId="33"/>
    <cellStyle name="#_목차 " xfId="34"/>
    <cellStyle name="#_양구지진_공중음파관측소구축내역서(080826)(1)" xfId="35"/>
    <cellStyle name="#_품셈 " xfId="36"/>
    <cellStyle name="$" xfId="37"/>
    <cellStyle name="$_0008금감원통합감독검사정보시스템" xfId="38"/>
    <cellStyle name="$_0009김포공항LED교체공사(광일)" xfId="39"/>
    <cellStyle name="$_0011KIST소각설비제작설치" xfId="40"/>
    <cellStyle name="$_0011긴급전화기정산(99년형광일)" xfId="41"/>
    <cellStyle name="$_0011부산종합경기장전광판" xfId="42"/>
    <cellStyle name="$_0012문화유적지표석제작설치" xfId="43"/>
    <cellStyle name="$_0102국제조명신공항분수조명" xfId="44"/>
    <cellStyle name="$_0103회전식현수막게시대제작설치" xfId="45"/>
    <cellStyle name="$_0104포항시침출수처리시스템" xfId="46"/>
    <cellStyle name="$_0105담배자판기개조원가" xfId="47"/>
    <cellStyle name="$_0106LG인버터냉난방기제작-1" xfId="48"/>
    <cellStyle name="$_0107광전송장비구매설치" xfId="49"/>
    <cellStyle name="$_0107도공IBS설비SW부문(참조)" xfId="50"/>
    <cellStyle name="$_0107문화재복원용목재-8월6일" xfId="51"/>
    <cellStyle name="$_0107포천영중수배전반(제조,설치)" xfId="52"/>
    <cellStyle name="$_0108농기반미곡건조기제작설치" xfId="53"/>
    <cellStyle name="$_0108담배인삼공사영업춘추복" xfId="54"/>
    <cellStyle name="$_0108한국전기교통-LED교통신호등((원본))" xfId="55"/>
    <cellStyle name="$_0111해양수산부등명기제작" xfId="56"/>
    <cellStyle name="$_0111핸디소프트-전자표준문서시스템" xfId="57"/>
    <cellStyle name="$_0112금감원사무자동화시스템" xfId="58"/>
    <cellStyle name="$_0112수도권매립지SW원가" xfId="59"/>
    <cellStyle name="$_0112중고원-HRD종합정보망구축(完)" xfId="60"/>
    <cellStyle name="$_0201종합예술회관의자제작설치-1" xfId="61"/>
    <cellStyle name="$_0202마사회근무복" xfId="62"/>
    <cellStyle name="$_0202부경교재-승강칠판" xfId="63"/>
    <cellStyle name="$_0204한국석묘납골함-1규격" xfId="64"/>
    <cellStyle name="$_0206금감원금융정보교환망재구축" xfId="65"/>
    <cellStyle name="$_0206정통부수납장표기기제작설치" xfId="66"/>
    <cellStyle name="$_0207담배인삼공사-담요" xfId="67"/>
    <cellStyle name="$_0208레비텍-다층여과기설계변경" xfId="68"/>
    <cellStyle name="$_0209이산화염소발생기-설치(50K)" xfId="69"/>
    <cellStyle name="$_0210현대정보기술-TD이중계" xfId="70"/>
    <cellStyle name="$_0211조달청-#1대북지원사업정산(1월7일)" xfId="71"/>
    <cellStyle name="$_0212금감원-법규정보시스템(完)" xfId="72"/>
    <cellStyle name="$_0301교통방송-CCTV유지보수" xfId="73"/>
    <cellStyle name="$_0302인천경찰청-무인단속기위탁관리" xfId="74"/>
    <cellStyle name="$_0302조달청-대북지원2차(안성연)" xfId="75"/>
    <cellStyle name="$_0302조달청-대북지원2차(최수현)" xfId="76"/>
    <cellStyle name="$_0302표준문서-쌍용정보통신(신)" xfId="77"/>
    <cellStyle name="$_0304소프트파워-정부표준전자문서시스템" xfId="78"/>
    <cellStyle name="$_0304소프트파워-정부표준전자문서시스템(完)" xfId="79"/>
    <cellStyle name="$_0304철도청-주변환장치-1" xfId="80"/>
    <cellStyle name="$_0305금감원-금융통계정보시스템구축(完)" xfId="81"/>
    <cellStyle name="$_0305제낭조합-면범포지" xfId="82"/>
    <cellStyle name="$_0306제낭공업협동조합-면범포지원단(경비까지)" xfId="83"/>
    <cellStyle name="$_0307경찰청-무인교통단속표준SW개발용역(完)" xfId="84"/>
    <cellStyle name="$_0308조달청-#8대북지원사업정산" xfId="85"/>
    <cellStyle name="$_0309두합크린텍-설치원가" xfId="86"/>
    <cellStyle name="$_0309조달청-#9대북지원사업정산" xfId="87"/>
    <cellStyle name="$_0310여주상수도-탈수기(유천ENG)" xfId="88"/>
    <cellStyle name="$_0311대기해양작업시간" xfId="89"/>
    <cellStyle name="$_0311대기해양중형등명기" xfId="90"/>
    <cellStyle name="$_0312국민체육진흥공단-전기부문" xfId="91"/>
    <cellStyle name="$_0312대기해양-중형등명기제작설치" xfId="92"/>
    <cellStyle name="$_0312라이준-칼라아스콘4규격" xfId="93"/>
    <cellStyle name="$_04.웹 기반 기상분석시스템 개발_보고" xfId="94"/>
    <cellStyle name="$_0401집진기프로그램SW개발비산정" xfId="95"/>
    <cellStyle name="$_2001-06조달청신성-한냉지형" xfId="96"/>
    <cellStyle name="$_2002-03경찰대학-졸업식" xfId="97"/>
    <cellStyle name="$_2002-03경찰청-경찰표지장" xfId="98"/>
    <cellStyle name="$_2002-03반디-가로등(열주형)" xfId="99"/>
    <cellStyle name="$_2002-03신화전자-감지기" xfId="100"/>
    <cellStyle name="$_2002-04강원랜드-슬러트머신" xfId="101"/>
    <cellStyle name="$_2002-04메가컴-외주무대" xfId="102"/>
    <cellStyle name="$_2002-04엘지애드-무대" xfId="103"/>
    <cellStyle name="$_2002-05강원랜드-슬러트머신(넥스터)" xfId="104"/>
    <cellStyle name="$_2002-05경기경찰청-냉온수기공사" xfId="105"/>
    <cellStyle name="$_2002-05대통령비서실-카페트" xfId="106"/>
    <cellStyle name="$_2002결과표" xfId="107"/>
    <cellStyle name="$_2002결과표1" xfId="108"/>
    <cellStyle name="$_2003-01정일사-표창5종" xfId="109"/>
    <cellStyle name="$_db진흥" xfId="110"/>
    <cellStyle name="$_MM" xfId="111"/>
    <cellStyle name="$_Pilot플랜트-계변경" xfId="112"/>
    <cellStyle name="$_Pilot플랜트이전설치-변경최종" xfId="113"/>
    <cellStyle name="$_SE40" xfId="114"/>
    <cellStyle name="$_SW(케이비)" xfId="115"/>
    <cellStyle name="$_간지,목차,페이지,표지" xfId="116"/>
    <cellStyle name="$_개요" xfId="117"/>
    <cellStyle name="$_견적2" xfId="118"/>
    <cellStyle name="$_경찰청-근무,기동복" xfId="119"/>
    <cellStyle name="$_공사일반관리비양식" xfId="120"/>
    <cellStyle name="$_기아" xfId="121"/>
    <cellStyle name="$_기초공사" xfId="122"/>
    <cellStyle name="$_네인텍정보기술-회로카드(수현)" xfId="123"/>
    <cellStyle name="$_대기해양노무비" xfId="124"/>
    <cellStyle name="$_대북자재8월분" xfId="125"/>
    <cellStyle name="$_대북자재8월분-1" xfId="126"/>
    <cellStyle name="$_동산용사촌수현(원본)" xfId="127"/>
    <cellStyle name="$_백제군사전시1" xfId="128"/>
    <cellStyle name="$_수초제거기(대양기계)" xfId="129"/>
    <cellStyle name="$_숙소전기공사" xfId="130"/>
    <cellStyle name="$_시설용역" xfId="131"/>
    <cellStyle name="$_오리엔탈" xfId="132"/>
    <cellStyle name="$_원본 - 한국전기교통-개선형신호등 4종" xfId="133"/>
    <cellStyle name="$_제경비율모음" xfId="134"/>
    <cellStyle name="$_제조원가" xfId="135"/>
    <cellStyle name="$_조달청-B판사천강교제작(최종본)" xfId="136"/>
    <cellStyle name="$_조달청-대북지원3차(최수현)" xfId="137"/>
    <cellStyle name="$_조달청-대북지원4차(최수현)" xfId="138"/>
    <cellStyle name="$_조달청-대북지원5차(최수현)" xfId="139"/>
    <cellStyle name="$_조달청-대북지원6차(번호)" xfId="140"/>
    <cellStyle name="$_조달청-대북지원6차(최수현)" xfId="141"/>
    <cellStyle name="$_조달청-대북지원7차(최수현)" xfId="142"/>
    <cellStyle name="$_조달청-대북지원8차(최수현)" xfId="143"/>
    <cellStyle name="$_조달청-대북지원9차(최수현)" xfId="144"/>
    <cellStyle name="$_중앙선관위(투표,개표)" xfId="145"/>
    <cellStyle name="$_중앙선관위(투표,개표)-사본" xfId="146"/>
    <cellStyle name="$_철공가공조립" xfId="147"/>
    <cellStyle name="$_최종-한국전기교통-개선형신호등 4종(공수조정)" xfId="148"/>
    <cellStyle name="$_코솔라-제조원가" xfId="149"/>
    <cellStyle name="$_토지공사-간접비" xfId="150"/>
    <cellStyle name="$_특수통상자동구분기_작업완료" xfId="151"/>
    <cellStyle name="$_한국도로공사" xfId="152"/>
    <cellStyle name="$_한전내역서-최종" xfId="153"/>
    <cellStyle name="(△콤마)" xfId="154"/>
    <cellStyle name="(백분율)" xfId="155"/>
    <cellStyle name="(콤마)" xfId="156"/>
    <cellStyle name="(표준)" xfId="157"/>
    <cellStyle name="??" xfId="158"/>
    <cellStyle name="?? [0]_????? " xfId="159"/>
    <cellStyle name="??_x000c_둄_x001b__x000d_|?_x0001_?_x0003__x0014__x0007__x0001__x0001_" xfId="160"/>
    <cellStyle name="??&amp;O?&amp;H?_x0008__x000f__x0007_?_x0007__x0001__x0001_" xfId="161"/>
    <cellStyle name="??&amp;O?&amp;H?_x0008_??_x0007__x0001__x0001_" xfId="162"/>
    <cellStyle name="??&amp;쏗?뷐9_x0008__x0011__x0007_?_x0007__x0001__x0001_" xfId="163"/>
    <cellStyle name="???­ [0]_¸ð??¸·" xfId="164"/>
    <cellStyle name="_x0008_????" xfId="165"/>
    <cellStyle name="???????????　?" xfId="166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167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168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169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170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171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172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173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퀀?" xfId="174"/>
    <cellStyle name="_x0001_?_x0001_?_x0001_?_x0001_?_x0001_?_x0001_?_x0001_?_x0001_?_x0001_?_x0001_?_x0001_?_x0001_?_x0001_?_x0001_?_x0001_퀀?" xfId="175"/>
    <cellStyle name="???­_¸ð??¸·" xfId="176"/>
    <cellStyle name="???Ø_¸ð??¸·" xfId="177"/>
    <cellStyle name="??_????? " xfId="178"/>
    <cellStyle name="??A_x000f_??A_x000f_??A_x000f_??A" xfId="179"/>
    <cellStyle name="??A_x000f_??A6??A_x000f_??A" xfId="180"/>
    <cellStyle name="?Þ¸¶ [0]_¸ð??¸·" xfId="181"/>
    <cellStyle name="?Þ¸¶_¸ð??¸·" xfId="182"/>
    <cellStyle name="?W?_laroux" xfId="183"/>
    <cellStyle name="?曹%U?&amp;H?_x0008_?s_x000a__x0007__x0001__x0001_" xfId="184"/>
    <cellStyle name="?潮%뾁?둃u_x0008_??_x0007__x0001__x0001_" xfId="185"/>
    <cellStyle name="_x0001_?_x0001_퀀?" xfId="186"/>
    <cellStyle name="@_laroux" xfId="187"/>
    <cellStyle name="@_laroux_제트베인" xfId="188"/>
    <cellStyle name="@_laroux_제트베인_1" xfId="189"/>
    <cellStyle name="@_laroux_제트베인_1_Copyof자료요청서(DB+개발)" xfId="190"/>
    <cellStyle name="@_laroux_제트베인_1_ENG24시간모니터링" xfId="191"/>
    <cellStyle name="@_laroux_제트베인_1_ENG24시간모니터링_농축산바이오지식정보DB구축(2차)" xfId="192"/>
    <cellStyle name="@_laroux_제트베인_1_ENG24시간모니터링_농축산바이오지식정보DB구축(2차)_SW자료요청서_1" xfId="193"/>
    <cellStyle name="@_laroux_제트베인_1_ENG24시간모니터링_농축산바이오지식정보DB구축(2차)_기관홈페이지개편용역" xfId="194"/>
    <cellStyle name="@_laroux_제트베인_1_ENG24시간모니터링_농축산바이오지식정보DB구축(2차)_웹진_뉴스레터시스템구축 (수정)" xfId="195"/>
    <cellStyle name="@_laroux_제트베인_1_ENG24시간모니터링_농축산바이오지식정보DB구축(2차)_인터넷방송구축(수정)" xfId="196"/>
    <cellStyle name="@_laroux_제트베인_1_ENG24시간모니터링_농축산바이오지식정보DB구축(2차)_통합정보화시스템" xfId="197"/>
    <cellStyle name="@_laroux_제트베인_1_ENG24시간모니터링_자료관시스템구축" xfId="198"/>
    <cellStyle name="@_laroux_제트베인_1_ENG24시간모니터링_자료관시스템구축_통합정보화시스템" xfId="199"/>
    <cellStyle name="@_laroux_제트베인_1_ENG24시간모니터링_통합정보화시스템" xfId="200"/>
    <cellStyle name="@_laroux_제트베인_1_ENG24시간모니터링_통합정보화시스템_통합정보화시스템" xfId="201"/>
    <cellStyle name="@_laroux_제트베인_1_r2soft자료" xfId="202"/>
    <cellStyle name="@_laroux_제트베인_1_SW자료요청서_1" xfId="203"/>
    <cellStyle name="@_laroux_제트베인_1_WIAS-최종" xfId="204"/>
    <cellStyle name="@_laroux_제트베인_1_WIAS-최종_농축산바이오지식정보DB구축(2차)" xfId="205"/>
    <cellStyle name="@_laroux_제트베인_1_WIAS-최종_농축산바이오지식정보DB구축(2차)_SW자료요청서_1" xfId="206"/>
    <cellStyle name="@_laroux_제트베인_1_WIAS-최종_농축산바이오지식정보DB구축(2차)_기관홈페이지개편용역" xfId="207"/>
    <cellStyle name="@_laroux_제트베인_1_WIAS-최종_농축산바이오지식정보DB구축(2차)_웹진_뉴스레터시스템구축 (수정)" xfId="208"/>
    <cellStyle name="@_laroux_제트베인_1_WIAS-최종_농축산바이오지식정보DB구축(2차)_인터넷방송구축(수정)" xfId="209"/>
    <cellStyle name="@_laroux_제트베인_1_WIAS-최종_농축산바이오지식정보DB구축(2차)_통합정보화시스템" xfId="210"/>
    <cellStyle name="@_laroux_제트베인_1_WIAS-최종_자료관시스템구축" xfId="211"/>
    <cellStyle name="@_laroux_제트베인_1_WIAS-최종_자료관시스템구축_통합정보화시스템" xfId="212"/>
    <cellStyle name="@_laroux_제트베인_1_WIAS-최종_통합정보화시스템" xfId="213"/>
    <cellStyle name="@_laroux_제트베인_1_WIAS-최종_통합정보화시스템_통합정보화시스템" xfId="214"/>
    <cellStyle name="@_laroux_제트베인_1_교보재활용전자생물DB" xfId="215"/>
    <cellStyle name="@_laroux_제트베인_1_기관홈페이지개편용역" xfId="216"/>
    <cellStyle name="@_laroux_제트베인_1_농축산바이오지식정보DB구축(2차)" xfId="217"/>
    <cellStyle name="@_laroux_제트베인_1_생물자원홍보영상물제작" xfId="218"/>
    <cellStyle name="@_laroux_제트베인_1_시스템운영" xfId="219"/>
    <cellStyle name="@_laroux_제트베인_1_연구과제수행" xfId="220"/>
    <cellStyle name="@_laroux_제트베인_1_웹진_뉴스레터시스템구축 (수정)" xfId="221"/>
    <cellStyle name="@_laroux_제트베인_1_유지보수" xfId="222"/>
    <cellStyle name="@_laroux_제트베인_1_인터넷방송구축(수정)" xfId="223"/>
    <cellStyle name="@_laroux_제트베인_1_자료관시스템구축" xfId="224"/>
    <cellStyle name="@_laroux_제트베인_1_전산업협동조합db구축" xfId="225"/>
    <cellStyle name="@_laroux_제트베인_1_전산업협동조합db구축_2005자료관시스템DB구축" xfId="226"/>
    <cellStyle name="@_laroux_제트베인_1_전산업협동조합db구축_2005자료관시스템DB구축_농축산바이오지식정보DB구축(2차)" xfId="227"/>
    <cellStyle name="@_laroux_제트베인_1_전산업협동조합db구축_2005자료관시스템DB구축_농축산바이오지식정보DB구축(2차)_SW자료요청서_1" xfId="228"/>
    <cellStyle name="@_laroux_제트베인_1_전산업협동조합db구축_2005자료관시스템DB구축_농축산바이오지식정보DB구축(2차)_기관홈페이지개편용역" xfId="229"/>
    <cellStyle name="@_laroux_제트베인_1_전산업협동조합db구축_2005자료관시스템DB구축_농축산바이오지식정보DB구축(2차)_웹진_뉴스레터시스템구축 (수정)" xfId="230"/>
    <cellStyle name="@_laroux_제트베인_1_전산업협동조합db구축_2005자료관시스템DB구축_농축산바이오지식정보DB구축(2차)_인터넷방송구축(수정)" xfId="231"/>
    <cellStyle name="@_laroux_제트베인_1_전산업협동조합db구축_2005자료관시스템DB구축_농축산바이오지식정보DB구축(2차)_통합정보화시스템" xfId="232"/>
    <cellStyle name="@_laroux_제트베인_1_전산업협동조합db구축_2005자료관시스템DB구축_보안성컨설팅" xfId="233"/>
    <cellStyle name="@_laroux_제트베인_1_전산업협동조합db구축_2005자료관시스템DB구축_보안성컨설팅_통합정보화시스템" xfId="234"/>
    <cellStyle name="@_laroux_제트베인_1_전산업협동조합db구축_2005자료관시스템DB구축_자료관시스템구축" xfId="235"/>
    <cellStyle name="@_laroux_제트베인_1_전산업협동조합db구축_2005자료관시스템DB구축_자료관시스템구축_통합정보화시스템" xfId="236"/>
    <cellStyle name="@_laroux_제트베인_1_전산업협동조합db구축_2005자료관시스템DB구축_태안유류유출사고타당성조사" xfId="237"/>
    <cellStyle name="@_laroux_제트베인_1_전산업협동조합db구축_2005자료관시스템DB구축_통합정보화시스템" xfId="238"/>
    <cellStyle name="@_laroux_제트베인_1_전산업협동조합db구축_2005자료관시스템DB구축_통합정보화시스템_통합정보화시스템" xfId="239"/>
    <cellStyle name="@_laroux_제트베인_1_전산업협동조합db구축_Copyof자료요청서(DB+개발)" xfId="240"/>
    <cellStyle name="@_laroux_제트베인_1_전산업협동조합db구축_ENG24시간모니터링" xfId="241"/>
    <cellStyle name="@_laroux_제트베인_1_전산업협동조합db구축_ENG24시간모니터링_농축산바이오지식정보DB구축(2차)" xfId="242"/>
    <cellStyle name="@_laroux_제트베인_1_전산업협동조합db구축_ENG24시간모니터링_농축산바이오지식정보DB구축(2차)_SW자료요청서_1" xfId="243"/>
    <cellStyle name="@_laroux_제트베인_1_전산업협동조합db구축_ENG24시간모니터링_농축산바이오지식정보DB구축(2차)_기관홈페이지개편용역" xfId="244"/>
    <cellStyle name="@_laroux_제트베인_1_전산업협동조합db구축_ENG24시간모니터링_농축산바이오지식정보DB구축(2차)_웹진_뉴스레터시스템구축 (수정)" xfId="245"/>
    <cellStyle name="@_laroux_제트베인_1_전산업협동조합db구축_ENG24시간모니터링_농축산바이오지식정보DB구축(2차)_인터넷방송구축(수정)" xfId="246"/>
    <cellStyle name="@_laroux_제트베인_1_전산업협동조합db구축_ENG24시간모니터링_농축산바이오지식정보DB구축(2차)_통합정보화시스템" xfId="247"/>
    <cellStyle name="@_laroux_제트베인_1_전산업협동조합db구축_ENG24시간모니터링_자료관시스템구축" xfId="248"/>
    <cellStyle name="@_laroux_제트베인_1_전산업협동조합db구축_ENG24시간모니터링_자료관시스템구축_통합정보화시스템" xfId="249"/>
    <cellStyle name="@_laroux_제트베인_1_전산업협동조합db구축_ENG24시간모니터링_통합정보화시스템" xfId="250"/>
    <cellStyle name="@_laroux_제트베인_1_전산업협동조합db구축_ENG24시간모니터링_통합정보화시스템_통합정보화시스템" xfId="251"/>
    <cellStyle name="@_laroux_제트베인_1_전산업협동조합db구축_r2soft자료" xfId="252"/>
    <cellStyle name="@_laroux_제트베인_1_전산업협동조합db구축_SW사업대가기준별표" xfId="253"/>
    <cellStyle name="@_laroux_제트베인_1_전산업협동조합db구축_SW사업대가기준별표_농축산바이오지식정보DB구축(2차)" xfId="254"/>
    <cellStyle name="@_laroux_제트베인_1_전산업협동조합db구축_SW사업대가기준별표_농축산바이오지식정보DB구축(2차)_SW자료요청서_1" xfId="255"/>
    <cellStyle name="@_laroux_제트베인_1_전산업협동조합db구축_SW사업대가기준별표_농축산바이오지식정보DB구축(2차)_기관홈페이지개편용역" xfId="256"/>
    <cellStyle name="@_laroux_제트베인_1_전산업협동조합db구축_SW사업대가기준별표_농축산바이오지식정보DB구축(2차)_웹진_뉴스레터시스템구축 (수정)" xfId="257"/>
    <cellStyle name="@_laroux_제트베인_1_전산업협동조합db구축_SW사업대가기준별표_농축산바이오지식정보DB구축(2차)_인터넷방송구축(수정)" xfId="258"/>
    <cellStyle name="@_laroux_제트베인_1_전산업협동조합db구축_SW사업대가기준별표_농축산바이오지식정보DB구축(2차)_통합정보화시스템" xfId="259"/>
    <cellStyle name="@_laroux_제트베인_1_전산업협동조합db구축_SW사업대가기준별표_보안성컨설팅" xfId="260"/>
    <cellStyle name="@_laroux_제트베인_1_전산업협동조합db구축_SW사업대가기준별표_보안성컨설팅_통합정보화시스템" xfId="261"/>
    <cellStyle name="@_laroux_제트베인_1_전산업협동조합db구축_SW사업대가기준별표_자료관시스템구축" xfId="262"/>
    <cellStyle name="@_laroux_제트베인_1_전산업협동조합db구축_SW사업대가기준별표_자료관시스템구축_통합정보화시스템" xfId="263"/>
    <cellStyle name="@_laroux_제트베인_1_전산업협동조합db구축_SW사업대가기준별표_태안유류유출사고타당성조사" xfId="264"/>
    <cellStyle name="@_laroux_제트베인_1_전산업협동조합db구축_SW사업대가기준별표_통합정보화시스템" xfId="265"/>
    <cellStyle name="@_laroux_제트베인_1_전산업협동조합db구축_SW사업대가기준별표_통합정보화시스템_통합정보화시스템" xfId="266"/>
    <cellStyle name="@_laroux_제트베인_1_전산업협동조합db구축_SW자료요청서_1" xfId="267"/>
    <cellStyle name="@_laroux_제트베인_1_전산업협동조합db구축_WIAS-최종" xfId="268"/>
    <cellStyle name="@_laroux_제트베인_1_전산업협동조합db구축_WIAS-최종_농축산바이오지식정보DB구축(2차)" xfId="269"/>
    <cellStyle name="@_laroux_제트베인_1_전산업협동조합db구축_WIAS-최종_농축산바이오지식정보DB구축(2차)_SW자료요청서_1" xfId="270"/>
    <cellStyle name="@_laroux_제트베인_1_전산업협동조합db구축_WIAS-최종_농축산바이오지식정보DB구축(2차)_기관홈페이지개편용역" xfId="271"/>
    <cellStyle name="@_laroux_제트베인_1_전산업협동조합db구축_WIAS-최종_농축산바이오지식정보DB구축(2차)_웹진_뉴스레터시스템구축 (수정)" xfId="272"/>
    <cellStyle name="@_laroux_제트베인_1_전산업협동조합db구축_WIAS-최종_농축산바이오지식정보DB구축(2차)_인터넷방송구축(수정)" xfId="273"/>
    <cellStyle name="@_laroux_제트베인_1_전산업협동조합db구축_WIAS-최종_농축산바이오지식정보DB구축(2차)_통합정보화시스템" xfId="274"/>
    <cellStyle name="@_laroux_제트베인_1_전산업협동조합db구축_WIAS-최종_자료관시스템구축" xfId="275"/>
    <cellStyle name="@_laroux_제트베인_1_전산업협동조합db구축_WIAS-최종_자료관시스템구축_통합정보화시스템" xfId="276"/>
    <cellStyle name="@_laroux_제트베인_1_전산업협동조합db구축_WIAS-최종_통합정보화시스템" xfId="277"/>
    <cellStyle name="@_laroux_제트베인_1_전산업협동조합db구축_WIAS-최종_통합정보화시스템_통합정보화시스템" xfId="278"/>
    <cellStyle name="@_laroux_제트베인_1_전산업협동조합db구축_교보재활용전자생물DB" xfId="279"/>
    <cellStyle name="@_laroux_제트베인_1_전산업협동조합db구축_기관홈페이지개편용역" xfId="280"/>
    <cellStyle name="@_laroux_제트베인_1_전산업협동조합db구축_농축산바이오지식정보DB구축(2차)" xfId="281"/>
    <cellStyle name="@_laroux_제트베인_1_전산업협동조합db구축_생물자원홍보영상물제작" xfId="282"/>
    <cellStyle name="@_laroux_제트베인_1_전산업협동조합db구축_시스템운영" xfId="283"/>
    <cellStyle name="@_laroux_제트베인_1_전산업협동조합db구축_연구과제수행" xfId="284"/>
    <cellStyle name="@_laroux_제트베인_1_전산업협동조합db구축_웹진_뉴스레터시스템구축 (수정)" xfId="285"/>
    <cellStyle name="@_laroux_제트베인_1_전산업협동조합db구축_유성구청제적전산화" xfId="286"/>
    <cellStyle name="@_laroux_제트베인_1_전산업협동조합db구축_유성구청제적전산화_농축산바이오지식정보DB구축(2차)" xfId="287"/>
    <cellStyle name="@_laroux_제트베인_1_전산업협동조합db구축_유성구청제적전산화_농축산바이오지식정보DB구축(2차)_SW자료요청서_1" xfId="288"/>
    <cellStyle name="@_laroux_제트베인_1_전산업협동조합db구축_유성구청제적전산화_농축산바이오지식정보DB구축(2차)_기관홈페이지개편용역" xfId="289"/>
    <cellStyle name="@_laroux_제트베인_1_전산업협동조합db구축_유성구청제적전산화_농축산바이오지식정보DB구축(2차)_웹진_뉴스레터시스템구축 (수정)" xfId="290"/>
    <cellStyle name="@_laroux_제트베인_1_전산업협동조합db구축_유성구청제적전산화_농축산바이오지식정보DB구축(2차)_인터넷방송구축(수정)" xfId="291"/>
    <cellStyle name="@_laroux_제트베인_1_전산업협동조합db구축_유성구청제적전산화_농축산바이오지식정보DB구축(2차)_통합정보화시스템" xfId="292"/>
    <cellStyle name="@_laroux_제트베인_1_전산업협동조합db구축_유성구청제적전산화_보안성컨설팅" xfId="293"/>
    <cellStyle name="@_laroux_제트베인_1_전산업협동조합db구축_유성구청제적전산화_보안성컨설팅_통합정보화시스템" xfId="294"/>
    <cellStyle name="@_laroux_제트베인_1_전산업협동조합db구축_유성구청제적전산화_자료관시스템구축" xfId="295"/>
    <cellStyle name="@_laroux_제트베인_1_전산업협동조합db구축_유성구청제적전산화_자료관시스템구축_통합정보화시스템" xfId="296"/>
    <cellStyle name="@_laroux_제트베인_1_전산업협동조합db구축_유성구청제적전산화_태안유류유출사고타당성조사" xfId="297"/>
    <cellStyle name="@_laroux_제트베인_1_전산업협동조합db구축_유성구청제적전산화_통합정보화시스템" xfId="298"/>
    <cellStyle name="@_laroux_제트베인_1_전산업협동조합db구축_유성구청제적전산화_통합정보화시스템_통합정보화시스템" xfId="299"/>
    <cellStyle name="@_laroux_제트베인_1_전산업협동조합db구축_유지보수" xfId="300"/>
    <cellStyle name="@_laroux_제트베인_1_전산업협동조합db구축_인터넷방송구축(수정)" xfId="301"/>
    <cellStyle name="@_laroux_제트베인_1_전산업협동조합db구축_자료관시스템구축" xfId="302"/>
    <cellStyle name="@_laroux_제트베인_1_전산업협동조합db구축_전산장비통합유지보수" xfId="303"/>
    <cellStyle name="@_laroux_제트베인_1_전산업협동조합db구축_정보보호기술지원(3인)" xfId="304"/>
    <cellStyle name="@_laroux_제트베인_1_전산업협동조합db구축_제적부전산화용역" xfId="305"/>
    <cellStyle name="@_laroux_제트베인_1_전산업협동조합db구축_제적부전산화용역_농축산바이오지식정보DB구축(2차)" xfId="306"/>
    <cellStyle name="@_laroux_제트베인_1_전산업협동조합db구축_제적부전산화용역_농축산바이오지식정보DB구축(2차)_SW자료요청서_1" xfId="307"/>
    <cellStyle name="@_laroux_제트베인_1_전산업협동조합db구축_제적부전산화용역_농축산바이오지식정보DB구축(2차)_기관홈페이지개편용역" xfId="308"/>
    <cellStyle name="@_laroux_제트베인_1_전산업협동조합db구축_제적부전산화용역_농축산바이오지식정보DB구축(2차)_웹진_뉴스레터시스템구축 (수정)" xfId="309"/>
    <cellStyle name="@_laroux_제트베인_1_전산업협동조합db구축_제적부전산화용역_농축산바이오지식정보DB구축(2차)_인터넷방송구축(수정)" xfId="310"/>
    <cellStyle name="@_laroux_제트베인_1_전산업협동조합db구축_제적부전산화용역_농축산바이오지식정보DB구축(2차)_통합정보화시스템" xfId="311"/>
    <cellStyle name="@_laroux_제트베인_1_전산업협동조합db구축_제적부전산화용역_보안성컨설팅" xfId="312"/>
    <cellStyle name="@_laroux_제트베인_1_전산업협동조합db구축_제적부전산화용역_보안성컨설팅_통합정보화시스템" xfId="313"/>
    <cellStyle name="@_laroux_제트베인_1_전산업협동조합db구축_제적부전산화용역_자료관시스템구축" xfId="314"/>
    <cellStyle name="@_laroux_제트베인_1_전산업협동조합db구축_제적부전산화용역_자료관시스템구축_통합정보화시스템" xfId="315"/>
    <cellStyle name="@_laroux_제트베인_1_전산업협동조합db구축_제적부전산화용역_태안유류유출사고타당성조사" xfId="316"/>
    <cellStyle name="@_laroux_제트베인_1_전산업협동조합db구축_제적부전산화용역_통합정보화시스템" xfId="317"/>
    <cellStyle name="@_laroux_제트베인_1_전산업협동조합db구축_제적부전산화용역_통합정보화시스템_통합정보화시스템" xfId="318"/>
    <cellStyle name="@_laroux_제트베인_1_전산업협동조합db구축_제적전산화최종본" xfId="319"/>
    <cellStyle name="@_laroux_제트베인_1_전산업협동조합db구축_제적전산화최종본_농축산바이오지식정보DB구축(2차)" xfId="320"/>
    <cellStyle name="@_laroux_제트베인_1_전산업협동조합db구축_제적전산화최종본_농축산바이오지식정보DB구축(2차)_SW자료요청서_1" xfId="321"/>
    <cellStyle name="@_laroux_제트베인_1_전산업협동조합db구축_제적전산화최종본_농축산바이오지식정보DB구축(2차)_기관홈페이지개편용역" xfId="322"/>
    <cellStyle name="@_laroux_제트베인_1_전산업협동조합db구축_제적전산화최종본_농축산바이오지식정보DB구축(2차)_웹진_뉴스레터시스템구축 (수정)" xfId="323"/>
    <cellStyle name="@_laroux_제트베인_1_전산업협동조합db구축_제적전산화최종본_농축산바이오지식정보DB구축(2차)_인터넷방송구축(수정)" xfId="324"/>
    <cellStyle name="@_laroux_제트베인_1_전산업협동조합db구축_제적전산화최종본_농축산바이오지식정보DB구축(2차)_통합정보화시스템" xfId="325"/>
    <cellStyle name="@_laroux_제트베인_1_전산업협동조합db구축_제적전산화최종본_보안성컨설팅" xfId="326"/>
    <cellStyle name="@_laroux_제트베인_1_전산업협동조합db구축_제적전산화최종본_보안성컨설팅_통합정보화시스템" xfId="327"/>
    <cellStyle name="@_laroux_제트베인_1_전산업협동조합db구축_제적전산화최종본_자료관시스템구축" xfId="328"/>
    <cellStyle name="@_laroux_제트베인_1_전산업협동조합db구축_제적전산화최종본_자료관시스템구축_통합정보화시스템" xfId="329"/>
    <cellStyle name="@_laroux_제트베인_1_전산업협동조합db구축_제적전산화최종본_태안유류유출사고타당성조사" xfId="330"/>
    <cellStyle name="@_laroux_제트베인_1_전산업협동조합db구축_제적전산화최종본_통합정보화시스템" xfId="331"/>
    <cellStyle name="@_laroux_제트베인_1_전산업협동조합db구축_제적전산화최종본_통합정보화시스템_통합정보화시스템" xfId="332"/>
    <cellStyle name="@_laroux_제트베인_1_전산업협동조합db구축_지식정보DB구축-대연이지텍" xfId="333"/>
    <cellStyle name="@_laroux_제트베인_1_전산업협동조합db구축_지식정보DB구축-대연이지텍_농축산바이오지식정보DB구축(2차)" xfId="334"/>
    <cellStyle name="@_laroux_제트베인_1_전산업협동조합db구축_지식정보DB구축-대연이지텍_농축산바이오지식정보DB구축(2차)_SW자료요청서_1" xfId="335"/>
    <cellStyle name="@_laroux_제트베인_1_전산업협동조합db구축_지식정보DB구축-대연이지텍_농축산바이오지식정보DB구축(2차)_기관홈페이지개편용역" xfId="336"/>
    <cellStyle name="@_laroux_제트베인_1_전산업협동조합db구축_지식정보DB구축-대연이지텍_농축산바이오지식정보DB구축(2차)_웹진_뉴스레터시스템구축 (수정)" xfId="337"/>
    <cellStyle name="@_laroux_제트베인_1_전산업협동조합db구축_지식정보DB구축-대연이지텍_농축산바이오지식정보DB구축(2차)_인터넷방송구축(수정)" xfId="338"/>
    <cellStyle name="@_laroux_제트베인_1_전산업협동조합db구축_지식정보DB구축-대연이지텍_농축산바이오지식정보DB구축(2차)_통합정보화시스템" xfId="339"/>
    <cellStyle name="@_laroux_제트베인_1_전산업협동조합db구축_지식정보DB구축-대연이지텍_보안성컨설팅" xfId="340"/>
    <cellStyle name="@_laroux_제트베인_1_전산업협동조합db구축_지식정보DB구축-대연이지텍_보안성컨설팅_통합정보화시스템" xfId="341"/>
    <cellStyle name="@_laroux_제트베인_1_전산업협동조합db구축_지식정보DB구축-대연이지텍_자료관시스템구축" xfId="342"/>
    <cellStyle name="@_laroux_제트베인_1_전산업협동조합db구축_지식정보DB구축-대연이지텍_자료관시스템구축_통합정보화시스템" xfId="343"/>
    <cellStyle name="@_laroux_제트베인_1_전산업협동조합db구축_지식정보DB구축-대연이지텍_태안유류유출사고타당성조사" xfId="344"/>
    <cellStyle name="@_laroux_제트베인_1_전산업협동조합db구축_지식정보DB구축-대연이지텍_통합정보화시스템" xfId="345"/>
    <cellStyle name="@_laroux_제트베인_1_전산업협동조합db구축_지식정보DB구축-대연이지텍_통합정보화시스템_통합정보화시스템" xfId="346"/>
    <cellStyle name="@_laroux_제트베인_1_전산업협동조합db구축_콜센터" xfId="347"/>
    <cellStyle name="@_laroux_제트베인_1_전산업협동조합db구축_통합정보화시스템" xfId="348"/>
    <cellStyle name="@_laroux_제트베인_1_전산업협동조합db구축_행정기관자료db구축(3월11일)검토" xfId="349"/>
    <cellStyle name="@_laroux_제트베인_1_전산업협동조합db구축_행정기관자료db구축(3월11일)검토_Copyof자료요청서(DB+개발)" xfId="350"/>
    <cellStyle name="@_laroux_제트베인_1_전산업협동조합db구축_행정기관자료db구축(3월11일)검토_ENG24시간모니터링" xfId="351"/>
    <cellStyle name="@_laroux_제트베인_1_전산업협동조합db구축_행정기관자료db구축(3월11일)검토_ENG24시간모니터링_농축산바이오지식정보DB구축(2차)" xfId="352"/>
    <cellStyle name="@_laroux_제트베인_1_전산업협동조합db구축_행정기관자료db구축(3월11일)검토_ENG24시간모니터링_농축산바이오지식정보DB구축(2차)_SW자료요청서_1" xfId="353"/>
    <cellStyle name="@_laroux_제트베인_1_전산업협동조합db구축_행정기관자료db구축(3월11일)검토_ENG24시간모니터링_농축산바이오지식정보DB구축(2차)_기관홈페이지개편용역" xfId="354"/>
    <cellStyle name="@_laroux_제트베인_1_전산업협동조합db구축_행정기관자료db구축(3월11일)검토_ENG24시간모니터링_농축산바이오지식정보DB구축(2차)_웹진_뉴스레터시스템구축 (수정)" xfId="355"/>
    <cellStyle name="@_laroux_제트베인_1_전산업협동조합db구축_행정기관자료db구축(3월11일)검토_ENG24시간모니터링_농축산바이오지식정보DB구축(2차)_인터넷방송구축(수정)" xfId="356"/>
    <cellStyle name="@_laroux_제트베인_1_전산업협동조합db구축_행정기관자료db구축(3월11일)검토_ENG24시간모니터링_농축산바이오지식정보DB구축(2차)_통합정보화시스템" xfId="357"/>
    <cellStyle name="@_laroux_제트베인_1_전산업협동조합db구축_행정기관자료db구축(3월11일)검토_ENG24시간모니터링_자료관시스템구축" xfId="358"/>
    <cellStyle name="@_laroux_제트베인_1_전산업협동조합db구축_행정기관자료db구축(3월11일)검토_ENG24시간모니터링_자료관시스템구축_통합정보화시스템" xfId="359"/>
    <cellStyle name="@_laroux_제트베인_1_전산업협동조합db구축_행정기관자료db구축(3월11일)검토_ENG24시간모니터링_통합정보화시스템" xfId="360"/>
    <cellStyle name="@_laroux_제트베인_1_전산업협동조합db구축_행정기관자료db구축(3월11일)검토_ENG24시간모니터링_통합정보화시스템_통합정보화시스템" xfId="361"/>
    <cellStyle name="@_laroux_제트베인_1_전산업협동조합db구축_행정기관자료db구축(3월11일)검토_r2soft자료" xfId="362"/>
    <cellStyle name="@_laroux_제트베인_1_전산업협동조합db구축_행정기관자료db구축(3월11일)검토_SW자료요청서_1" xfId="363"/>
    <cellStyle name="@_laroux_제트베인_1_전산업협동조합db구축_행정기관자료db구축(3월11일)검토_WIAS-최종" xfId="364"/>
    <cellStyle name="@_laroux_제트베인_1_전산업협동조합db구축_행정기관자료db구축(3월11일)검토_WIAS-최종_농축산바이오지식정보DB구축(2차)" xfId="365"/>
    <cellStyle name="@_laroux_제트베인_1_전산업협동조합db구축_행정기관자료db구축(3월11일)검토_WIAS-최종_농축산바이오지식정보DB구축(2차)_SW자료요청서_1" xfId="366"/>
    <cellStyle name="@_laroux_제트베인_1_전산업협동조합db구축_행정기관자료db구축(3월11일)검토_WIAS-최종_농축산바이오지식정보DB구축(2차)_기관홈페이지개편용역" xfId="367"/>
    <cellStyle name="@_laroux_제트베인_1_전산업협동조합db구축_행정기관자료db구축(3월11일)검토_WIAS-최종_농축산바이오지식정보DB구축(2차)_웹진_뉴스레터시스템구축 (수정)" xfId="368"/>
    <cellStyle name="@_laroux_제트베인_1_전산업협동조합db구축_행정기관자료db구축(3월11일)검토_WIAS-최종_농축산바이오지식정보DB구축(2차)_인터넷방송구축(수정)" xfId="369"/>
    <cellStyle name="@_laroux_제트베인_1_전산업협동조합db구축_행정기관자료db구축(3월11일)검토_WIAS-최종_농축산바이오지식정보DB구축(2차)_통합정보화시스템" xfId="370"/>
    <cellStyle name="@_laroux_제트베인_1_전산업협동조합db구축_행정기관자료db구축(3월11일)검토_WIAS-최종_자료관시스템구축" xfId="371"/>
    <cellStyle name="@_laroux_제트베인_1_전산업협동조합db구축_행정기관자료db구축(3월11일)검토_WIAS-최종_자료관시스템구축_통합정보화시스템" xfId="372"/>
    <cellStyle name="@_laroux_제트베인_1_전산업협동조합db구축_행정기관자료db구축(3월11일)검토_WIAS-최종_통합정보화시스템" xfId="373"/>
    <cellStyle name="@_laroux_제트베인_1_전산업협동조합db구축_행정기관자료db구축(3월11일)검토_WIAS-최종_통합정보화시스템_통합정보화시스템" xfId="374"/>
    <cellStyle name="@_laroux_제트베인_1_전산업협동조합db구축_행정기관자료db구축(3월11일)검토_교보재활용전자생물DB" xfId="375"/>
    <cellStyle name="@_laroux_제트베인_1_전산업협동조합db구축_행정기관자료db구축(3월11일)검토_기관홈페이지개편용역" xfId="376"/>
    <cellStyle name="@_laroux_제트베인_1_전산업협동조합db구축_행정기관자료db구축(3월11일)검토_농축산바이오지식정보DB구축(2차)" xfId="377"/>
    <cellStyle name="@_laroux_제트베인_1_전산업협동조합db구축_행정기관자료db구축(3월11일)검토_생물자원홍보영상물제작" xfId="378"/>
    <cellStyle name="@_laroux_제트베인_1_전산업협동조합db구축_행정기관자료db구축(3월11일)검토_시스템운영" xfId="379"/>
    <cellStyle name="@_laroux_제트베인_1_전산업협동조합db구축_행정기관자료db구축(3월11일)검토_연구과제수행" xfId="380"/>
    <cellStyle name="@_laroux_제트베인_1_전산업협동조합db구축_행정기관자료db구축(3월11일)검토_웹진_뉴스레터시스템구축 (수정)" xfId="381"/>
    <cellStyle name="@_laroux_제트베인_1_전산업협동조합db구축_행정기관자료db구축(3월11일)검토_유지보수" xfId="382"/>
    <cellStyle name="@_laroux_제트베인_1_전산업협동조합db구축_행정기관자료db구축(3월11일)검토_인터넷방송구축(수정)" xfId="383"/>
    <cellStyle name="@_laroux_제트베인_1_전산업협동조합db구축_행정기관자료db구축(3월11일)검토_자료관시스템구축" xfId="384"/>
    <cellStyle name="@_laroux_제트베인_1_전산업협동조합db구축_행정기관자료db구축(3월11일)검토_전산장비통합유지보수" xfId="385"/>
    <cellStyle name="@_laroux_제트베인_1_전산업협동조합db구축_행정기관자료db구축(3월11일)검토_정보보호기술지원(3인)" xfId="386"/>
    <cellStyle name="@_laroux_제트베인_1_전산업협동조합db구축_행정기관자료db구축(3월11일)검토_콜센터" xfId="387"/>
    <cellStyle name="@_laroux_제트베인_1_전산업협동조합db구축_행정기관자료db구축(3월11일)검토_통합정보화시스템" xfId="388"/>
    <cellStyle name="@_laroux_제트베인_1_전산업협동조합db구축_행정기관자료db구축(3월8일)" xfId="389"/>
    <cellStyle name="@_laroux_제트베인_1_전산업협동조합db구축_행정기관자료db구축(3월8일)_Copyof자료요청서(DB+개발)" xfId="390"/>
    <cellStyle name="@_laroux_제트베인_1_전산업협동조합db구축_행정기관자료db구축(3월8일)_ENG24시간모니터링" xfId="391"/>
    <cellStyle name="@_laroux_제트베인_1_전산업협동조합db구축_행정기관자료db구축(3월8일)_ENG24시간모니터링_농축산바이오지식정보DB구축(2차)" xfId="392"/>
    <cellStyle name="@_laroux_제트베인_1_전산업협동조합db구축_행정기관자료db구축(3월8일)_ENG24시간모니터링_농축산바이오지식정보DB구축(2차)_SW자료요청서_1" xfId="393"/>
    <cellStyle name="@_laroux_제트베인_1_전산업협동조합db구축_행정기관자료db구축(3월8일)_ENG24시간모니터링_농축산바이오지식정보DB구축(2차)_기관홈페이지개편용역" xfId="394"/>
    <cellStyle name="@_laroux_제트베인_1_전산업협동조합db구축_행정기관자료db구축(3월8일)_ENG24시간모니터링_농축산바이오지식정보DB구축(2차)_웹진_뉴스레터시스템구축 (수정)" xfId="395"/>
    <cellStyle name="@_laroux_제트베인_1_전산업협동조합db구축_행정기관자료db구축(3월8일)_ENG24시간모니터링_농축산바이오지식정보DB구축(2차)_인터넷방송구축(수정)" xfId="396"/>
    <cellStyle name="@_laroux_제트베인_1_전산업협동조합db구축_행정기관자료db구축(3월8일)_ENG24시간모니터링_농축산바이오지식정보DB구축(2차)_통합정보화시스템" xfId="397"/>
    <cellStyle name="@_laroux_제트베인_1_전산업협동조합db구축_행정기관자료db구축(3월8일)_ENG24시간모니터링_자료관시스템구축" xfId="398"/>
    <cellStyle name="@_laroux_제트베인_1_전산업협동조합db구축_행정기관자료db구축(3월8일)_ENG24시간모니터링_자료관시스템구축_통합정보화시스템" xfId="399"/>
    <cellStyle name="@_laroux_제트베인_1_전산업협동조합db구축_행정기관자료db구축(3월8일)_ENG24시간모니터링_통합정보화시스템" xfId="400"/>
    <cellStyle name="@_laroux_제트베인_1_전산업협동조합db구축_행정기관자료db구축(3월8일)_ENG24시간모니터링_통합정보화시스템_통합정보화시스템" xfId="401"/>
    <cellStyle name="@_laroux_제트베인_1_전산업협동조합db구축_행정기관자료db구축(3월8일)_r2soft자료" xfId="402"/>
    <cellStyle name="@_laroux_제트베인_1_전산업협동조합db구축_행정기관자료db구축(3월8일)_SW자료요청서_1" xfId="403"/>
    <cellStyle name="@_laroux_제트베인_1_전산업협동조합db구축_행정기관자료db구축(3월8일)_WIAS-최종" xfId="404"/>
    <cellStyle name="@_laroux_제트베인_1_전산업협동조합db구축_행정기관자료db구축(3월8일)_WIAS-최종_농축산바이오지식정보DB구축(2차)" xfId="405"/>
    <cellStyle name="@_laroux_제트베인_1_전산업협동조합db구축_행정기관자료db구축(3월8일)_WIAS-최종_농축산바이오지식정보DB구축(2차)_SW자료요청서_1" xfId="406"/>
    <cellStyle name="@_laroux_제트베인_1_전산업협동조합db구축_행정기관자료db구축(3월8일)_WIAS-최종_농축산바이오지식정보DB구축(2차)_기관홈페이지개편용역" xfId="407"/>
    <cellStyle name="@_laroux_제트베인_1_전산업협동조합db구축_행정기관자료db구축(3월8일)_WIAS-최종_농축산바이오지식정보DB구축(2차)_웹진_뉴스레터시스템구축 (수정)" xfId="408"/>
    <cellStyle name="@_laroux_제트베인_1_전산업협동조합db구축_행정기관자료db구축(3월8일)_WIAS-최종_농축산바이오지식정보DB구축(2차)_인터넷방송구축(수정)" xfId="409"/>
    <cellStyle name="@_laroux_제트베인_1_전산업협동조합db구축_행정기관자료db구축(3월8일)_WIAS-최종_농축산바이오지식정보DB구축(2차)_통합정보화시스템" xfId="410"/>
    <cellStyle name="@_laroux_제트베인_1_전산업협동조합db구축_행정기관자료db구축(3월8일)_WIAS-최종_자료관시스템구축" xfId="411"/>
    <cellStyle name="@_laroux_제트베인_1_전산업협동조합db구축_행정기관자료db구축(3월8일)_WIAS-최종_자료관시스템구축_통합정보화시스템" xfId="412"/>
    <cellStyle name="@_laroux_제트베인_1_전산업협동조합db구축_행정기관자료db구축(3월8일)_WIAS-최종_통합정보화시스템" xfId="413"/>
    <cellStyle name="@_laroux_제트베인_1_전산업협동조합db구축_행정기관자료db구축(3월8일)_WIAS-최종_통합정보화시스템_통합정보화시스템" xfId="414"/>
    <cellStyle name="@_laroux_제트베인_1_전산업협동조합db구축_행정기관자료db구축(3월8일)_교보재활용전자생물DB" xfId="415"/>
    <cellStyle name="@_laroux_제트베인_1_전산업협동조합db구축_행정기관자료db구축(3월8일)_기관홈페이지개편용역" xfId="416"/>
    <cellStyle name="@_laroux_제트베인_1_전산업협동조합db구축_행정기관자료db구축(3월8일)_농축산바이오지식정보DB구축(2차)" xfId="417"/>
    <cellStyle name="@_laroux_제트베인_1_전산업협동조합db구축_행정기관자료db구축(3월8일)_생물자원홍보영상물제작" xfId="418"/>
    <cellStyle name="@_laroux_제트베인_1_전산업협동조합db구축_행정기관자료db구축(3월8일)_시스템운영" xfId="419"/>
    <cellStyle name="@_laroux_제트베인_1_전산업협동조합db구축_행정기관자료db구축(3월8일)_연구과제수행" xfId="420"/>
    <cellStyle name="@_laroux_제트베인_1_전산업협동조합db구축_행정기관자료db구축(3월8일)_웹진_뉴스레터시스템구축 (수정)" xfId="421"/>
    <cellStyle name="@_laroux_제트베인_1_전산업협동조합db구축_행정기관자료db구축(3월8일)_유지보수" xfId="422"/>
    <cellStyle name="@_laroux_제트베인_1_전산업협동조합db구축_행정기관자료db구축(3월8일)_인터넷방송구축(수정)" xfId="423"/>
    <cellStyle name="@_laroux_제트베인_1_전산업협동조합db구축_행정기관자료db구축(3월8일)_자료관시스템구축" xfId="424"/>
    <cellStyle name="@_laroux_제트베인_1_전산업협동조합db구축_행정기관자료db구축(3월8일)_전산장비통합유지보수" xfId="425"/>
    <cellStyle name="@_laroux_제트베인_1_전산업협동조합db구축_행정기관자료db구축(3월8일)_정보보호기술지원(3인)" xfId="426"/>
    <cellStyle name="@_laroux_제트베인_1_전산업협동조합db구축_행정기관자료db구축(3월8일)_콜센터" xfId="427"/>
    <cellStyle name="@_laroux_제트베인_1_전산업협동조합db구축_행정기관자료db구축(3월8일)_통합정보화시스템" xfId="428"/>
    <cellStyle name="@_laroux_제트베인_1_전산업협동조합db구축_행정기관자료db구축(4월8일)검토재출" xfId="429"/>
    <cellStyle name="@_laroux_제트베인_1_전산업협동조합db구축_행정기관자료db구축(4월8일)검토재출_Copyof자료요청서(DB+개발)" xfId="430"/>
    <cellStyle name="@_laroux_제트베인_1_전산업협동조합db구축_행정기관자료db구축(4월8일)검토재출_ENG24시간모니터링" xfId="431"/>
    <cellStyle name="@_laroux_제트베인_1_전산업협동조합db구축_행정기관자료db구축(4월8일)검토재출_ENG24시간모니터링_농축산바이오지식정보DB구축(2차)" xfId="432"/>
    <cellStyle name="@_laroux_제트베인_1_전산업협동조합db구축_행정기관자료db구축(4월8일)검토재출_ENG24시간모니터링_농축산바이오지식정보DB구축(2차)_SW자료요청서_1" xfId="433"/>
    <cellStyle name="@_laroux_제트베인_1_전산업협동조합db구축_행정기관자료db구축(4월8일)검토재출_ENG24시간모니터링_농축산바이오지식정보DB구축(2차)_기관홈페이지개편용역" xfId="434"/>
    <cellStyle name="@_laroux_제트베인_1_전산업협동조합db구축_행정기관자료db구축(4월8일)검토재출_ENG24시간모니터링_농축산바이오지식정보DB구축(2차)_웹진_뉴스레터시스템구축 (수정)" xfId="435"/>
    <cellStyle name="@_laroux_제트베인_1_전산업협동조합db구축_행정기관자료db구축(4월8일)검토재출_ENG24시간모니터링_농축산바이오지식정보DB구축(2차)_인터넷방송구축(수정)" xfId="436"/>
    <cellStyle name="@_laroux_제트베인_1_전산업협동조합db구축_행정기관자료db구축(4월8일)검토재출_ENG24시간모니터링_농축산바이오지식정보DB구축(2차)_통합정보화시스템" xfId="437"/>
    <cellStyle name="@_laroux_제트베인_1_전산업협동조합db구축_행정기관자료db구축(4월8일)검토재출_ENG24시간모니터링_자료관시스템구축" xfId="438"/>
    <cellStyle name="@_laroux_제트베인_1_전산업협동조합db구축_행정기관자료db구축(4월8일)검토재출_ENG24시간모니터링_자료관시스템구축_통합정보화시스템" xfId="439"/>
    <cellStyle name="@_laroux_제트베인_1_전산업협동조합db구축_행정기관자료db구축(4월8일)검토재출_ENG24시간모니터링_통합정보화시스템" xfId="440"/>
    <cellStyle name="@_laroux_제트베인_1_전산업협동조합db구축_행정기관자료db구축(4월8일)검토재출_ENG24시간모니터링_통합정보화시스템_통합정보화시스템" xfId="441"/>
    <cellStyle name="@_laroux_제트베인_1_전산업협동조합db구축_행정기관자료db구축(4월8일)검토재출_r2soft자료" xfId="442"/>
    <cellStyle name="@_laroux_제트베인_1_전산업협동조합db구축_행정기관자료db구축(4월8일)검토재출_SW자료요청서_1" xfId="443"/>
    <cellStyle name="@_laroux_제트베인_1_전산업협동조합db구축_행정기관자료db구축(4월8일)검토재출_WIAS-최종" xfId="444"/>
    <cellStyle name="@_laroux_제트베인_1_전산업협동조합db구축_행정기관자료db구축(4월8일)검토재출_WIAS-최종_농축산바이오지식정보DB구축(2차)" xfId="445"/>
    <cellStyle name="@_laroux_제트베인_1_전산업협동조합db구축_행정기관자료db구축(4월8일)검토재출_WIAS-최종_농축산바이오지식정보DB구축(2차)_SW자료요청서_1" xfId="446"/>
    <cellStyle name="@_laroux_제트베인_1_전산업협동조합db구축_행정기관자료db구축(4월8일)검토재출_WIAS-최종_농축산바이오지식정보DB구축(2차)_기관홈페이지개편용역" xfId="447"/>
    <cellStyle name="@_laroux_제트베인_1_전산업협동조합db구축_행정기관자료db구축(4월8일)검토재출_WIAS-최종_농축산바이오지식정보DB구축(2차)_웹진_뉴스레터시스템구축 (수정)" xfId="448"/>
    <cellStyle name="@_laroux_제트베인_1_전산업협동조합db구축_행정기관자료db구축(4월8일)검토재출_WIAS-최종_농축산바이오지식정보DB구축(2차)_인터넷방송구축(수정)" xfId="449"/>
    <cellStyle name="@_laroux_제트베인_1_전산업협동조합db구축_행정기관자료db구축(4월8일)검토재출_WIAS-최종_농축산바이오지식정보DB구축(2차)_통합정보화시스템" xfId="450"/>
    <cellStyle name="@_laroux_제트베인_1_전산업협동조합db구축_행정기관자료db구축(4월8일)검토재출_WIAS-최종_자료관시스템구축" xfId="451"/>
    <cellStyle name="@_laroux_제트베인_1_전산업협동조합db구축_행정기관자료db구축(4월8일)검토재출_WIAS-최종_자료관시스템구축_통합정보화시스템" xfId="452"/>
    <cellStyle name="@_laroux_제트베인_1_전산업협동조합db구축_행정기관자료db구축(4월8일)검토재출_WIAS-최종_통합정보화시스템" xfId="453"/>
    <cellStyle name="@_laroux_제트베인_1_전산업협동조합db구축_행정기관자료db구축(4월8일)검토재출_WIAS-최종_통합정보화시스템_통합정보화시스템" xfId="454"/>
    <cellStyle name="@_laroux_제트베인_1_전산업협동조합db구축_행정기관자료db구축(4월8일)검토재출_교보재활용전자생물DB" xfId="455"/>
    <cellStyle name="@_laroux_제트베인_1_전산업협동조합db구축_행정기관자료db구축(4월8일)검토재출_기관홈페이지개편용역" xfId="456"/>
    <cellStyle name="@_laroux_제트베인_1_전산업협동조합db구축_행정기관자료db구축(4월8일)검토재출_농축산바이오지식정보DB구축(2차)" xfId="457"/>
    <cellStyle name="@_laroux_제트베인_1_전산업협동조합db구축_행정기관자료db구축(4월8일)검토재출_생물자원홍보영상물제작" xfId="458"/>
    <cellStyle name="@_laroux_제트베인_1_전산업협동조합db구축_행정기관자료db구축(4월8일)검토재출_시스템운영" xfId="459"/>
    <cellStyle name="@_laroux_제트베인_1_전산업협동조합db구축_행정기관자료db구축(4월8일)검토재출_연구과제수행" xfId="460"/>
    <cellStyle name="@_laroux_제트베인_1_전산업협동조합db구축_행정기관자료db구축(4월8일)검토재출_웹진_뉴스레터시스템구축 (수정)" xfId="461"/>
    <cellStyle name="@_laroux_제트베인_1_전산업협동조합db구축_행정기관자료db구축(4월8일)검토재출_유지보수" xfId="462"/>
    <cellStyle name="@_laroux_제트베인_1_전산업협동조합db구축_행정기관자료db구축(4월8일)검토재출_인터넷방송구축(수정)" xfId="463"/>
    <cellStyle name="@_laroux_제트베인_1_전산업협동조합db구축_행정기관자료db구축(4월8일)검토재출_자료관시스템구축" xfId="464"/>
    <cellStyle name="@_laroux_제트베인_1_전산업협동조합db구축_행정기관자료db구축(4월8일)검토재출_전산장비통합유지보수" xfId="465"/>
    <cellStyle name="@_laroux_제트베인_1_전산업협동조합db구축_행정기관자료db구축(4월8일)검토재출_정보보호기술지원(3인)" xfId="466"/>
    <cellStyle name="@_laroux_제트베인_1_전산업협동조합db구축_행정기관자료db구축(4월8일)검토재출_콜센터" xfId="467"/>
    <cellStyle name="@_laroux_제트베인_1_전산업협동조합db구축_행정기관자료db구축(4월8일)검토재출_통합정보화시스템" xfId="468"/>
    <cellStyle name="@_laroux_제트베인_1_전산장비통합유지보수" xfId="469"/>
    <cellStyle name="@_laroux_제트베인_1_정보보호기술지원(3인)" xfId="470"/>
    <cellStyle name="@_laroux_제트베인_1_콜센터" xfId="471"/>
    <cellStyle name="@_laroux_제트베인_1_통합정보화시스템" xfId="472"/>
    <cellStyle name="_(산)우체국 금융의 공정경쟁 추진방안" xfId="473"/>
    <cellStyle name="_(산)종합물류사업 수행 타당성 및 진출 방안 연구용역" xfId="474"/>
    <cellStyle name="_(상주시)종합상황실설계서" xfId="475"/>
    <cellStyle name="_(양식)_견적서_사운드솔루션(도장)" xfId="476"/>
    <cellStyle name="_01.05년도 근거리 도입(육상)1" xfId="477"/>
    <cellStyle name="_01.국민은행 비품류(목제_40번수정)" xfId="478"/>
    <cellStyle name="_01.사무실재배치에따른OA가구구매및벽체설치공사" xfId="479"/>
    <cellStyle name="_01.산출_안테나·EMC측정 지원센터 교육시설 구..." xfId="480"/>
    <cellStyle name="_01.작업_04-진 독신자숙소 신축공사" xfId="481"/>
    <cellStyle name="_01.작업_04-진 전기 현대화 공사" xfId="482"/>
    <cellStyle name="_0101수변전설비-051025" xfId="483"/>
    <cellStyle name="_0102전기통신소방변경(050420 3차rev1)" xfId="484"/>
    <cellStyle name="_01내역서(새양식) -제습기(060210)-전체" xfId="485"/>
    <cellStyle name="_01전기공사-공사원가계산서수정" xfId="486"/>
    <cellStyle name="_02.ATM(L사)_ver2.0" xfId="487"/>
    <cellStyle name="_02.ATM(L사)_수입재료비 완료" xfId="488"/>
    <cellStyle name="_0201전기실정보고서(변경)-1" xfId="489"/>
    <cellStyle name="_02년1차(수정)" xfId="490"/>
    <cellStyle name="_03.터널제트팬(설치)" xfId="491"/>
    <cellStyle name="_04.웹 기반 기상분석시스템 개발" xfId="492"/>
    <cellStyle name="_06-목-부두 전기시설 개선 전기공사(내역서)_ver2.0" xfId="493"/>
    <cellStyle name="_0904무대음향내역(일위대가)-수정본" xfId="494"/>
    <cellStyle name="_0904무대음향내역(최종임)" xfId="495"/>
    <cellStyle name="_0904무대음향내역-산출서" xfId="496"/>
    <cellStyle name="_091128무대기계문화재단설변(051124)한양경제-1" xfId="497"/>
    <cellStyle name="_11.통합보안관리서버" xfId="498"/>
    <cellStyle name="_1220-원가조사-전자지불" xfId="499"/>
    <cellStyle name="_17x17 상단고정체" xfId="500"/>
    <cellStyle name="_2 정산-건축-시발완" xfId="501"/>
    <cellStyle name="_2001 장애조치" xfId="502"/>
    <cellStyle name="_2002결과표1" xfId="503"/>
    <cellStyle name="_2003년설계품v2.1" xfId="504"/>
    <cellStyle name="_2004임율" xfId="505"/>
    <cellStyle name="_2006공사노임" xfId="506"/>
    <cellStyle name="_2006임율" xfId="507"/>
    <cellStyle name="_2007년도공사노임" xfId="508"/>
    <cellStyle name="_2-4.상반기실적부문별요약" xfId="509"/>
    <cellStyle name="_2-4.상반기실적부문별요약(표지및목차포함)" xfId="510"/>
    <cellStyle name="_2-4.상반기실적부문별요약(표지및목차포함)_1" xfId="511"/>
    <cellStyle name="_2-4.상반기실적부문별요약_1" xfId="512"/>
    <cellStyle name="_36전대 급탕탱크 설치공사" xfId="513"/>
    <cellStyle name="_4차전기통신소방 내역서" xfId="514"/>
    <cellStyle name="_'99상반기경영개선활동결과(게시용)" xfId="515"/>
    <cellStyle name="_9월" xfId="516"/>
    <cellStyle name="_ATM(C사)1" xfId="517"/>
    <cellStyle name="_ATM(효성)" xfId="518"/>
    <cellStyle name="_BEQ보수공사_ver2.00" xfId="519"/>
    <cellStyle name="_Book1" xfId="520"/>
    <cellStyle name="_BSC가격참고(0912)" xfId="521"/>
    <cellStyle name="_CCTV증설" xfId="522"/>
    <cellStyle name="_costsheet11-13" xfId="523"/>
    <cellStyle name="_C앤C" xfId="524"/>
    <cellStyle name="_C앤C(네트웍)" xfId="525"/>
    <cellStyle name="_C앤C원가계산" xfId="526"/>
    <cellStyle name="_ES" xfId="527"/>
    <cellStyle name="_FM방송국_final" xfId="528"/>
    <cellStyle name="_IDF일위대가(051027)" xfId="529"/>
    <cellStyle name="_IDF일위대가(전체_050607)" xfId="530"/>
    <cellStyle name="_KT국사-(주)승도이엔씨" xfId="531"/>
    <cellStyle name="_lan구축1차" xfId="532"/>
    <cellStyle name="_LG(ATM)" xfId="533"/>
    <cellStyle name="_SN-대전20" xfId="534"/>
    <cellStyle name="_SN-대전20_산출서양식-1" xfId="535"/>
    <cellStyle name="_SN-대전20_일위대가-수해" xfId="536"/>
    <cellStyle name="_SN-대전20_토목공사 (040720)" xfId="537"/>
    <cellStyle name="_SW사업대가기준별표" xfId="538"/>
    <cellStyle name="_SW자료요청서_1" xfId="1944"/>
    <cellStyle name="_WIAS-최종" xfId="539"/>
    <cellStyle name="_가구내역(연구소)" xfId="540"/>
    <cellStyle name="_가디건" xfId="541"/>
    <cellStyle name="_가평상황실내역(051028)-AV" xfId="542"/>
    <cellStyle name="_간지" xfId="543"/>
    <cellStyle name="_간지,목차,페이지,표지" xfId="544"/>
    <cellStyle name="_감가상각(01년도) (2)" xfId="545"/>
    <cellStyle name="_감가상각(01년도) (3)" xfId="546"/>
    <cellStyle name="_강산FRP" xfId="547"/>
    <cellStyle name="_개요" xfId="548"/>
    <cellStyle name="_개요(봉림)-참고용" xfId="549"/>
    <cellStyle name="_개요(봉림)-최종" xfId="550"/>
    <cellStyle name="_개요(주안-인천)" xfId="551"/>
    <cellStyle name="_개요_1" xfId="552"/>
    <cellStyle name="_건설업 임금실태 조사 보고서(2005년 상하반기)" xfId="553"/>
    <cellStyle name="_건축" xfId="554"/>
    <cellStyle name="_건축공사" xfId="555"/>
    <cellStyle name="_견적대비표" xfId="556"/>
    <cellStyle name="_견적대비표_1" xfId="557"/>
    <cellStyle name="_견적대비표_2" xfId="558"/>
    <cellStyle name="_견적대비표_3" xfId="559"/>
    <cellStyle name="_견적서(랜공사)_행자부제출용_0210" xfId="560"/>
    <cellStyle name="_견적서_부산항만_0607" xfId="561"/>
    <cellStyle name="_견적서양식 (가로)" xfId="562"/>
    <cellStyle name="_견적서양식 (세로)" xfId="563"/>
    <cellStyle name="_경북031002" xfId="564"/>
    <cellStyle name="_경영개선활동상반기실적(990708)" xfId="565"/>
    <cellStyle name="_경영개선활동상반기실적(990708)_1" xfId="566"/>
    <cellStyle name="_경영개선활동상반기실적(990708)_2" xfId="567"/>
    <cellStyle name="_경영개선활성화방안(990802)" xfId="568"/>
    <cellStyle name="_경영개선활성화방안(990802)_1" xfId="569"/>
    <cellStyle name="_고무방충재" xfId="570"/>
    <cellStyle name="_공내역서" xfId="571"/>
    <cellStyle name="_공내역서_1" xfId="572"/>
    <cellStyle name="_공내역서_2" xfId="573"/>
    <cellStyle name="_공도우체국 _ 집배실확장공사" xfId="574"/>
    <cellStyle name="_공문(감리단1)" xfId="575"/>
    <cellStyle name="_공사" xfId="576"/>
    <cellStyle name="_공사노임" xfId="577"/>
    <cellStyle name="_공사비비목별요율" xfId="578"/>
    <cellStyle name="_공통" xfId="579"/>
    <cellStyle name="_공통_(산)우체국 금융의 공정경쟁 추진방안" xfId="580"/>
    <cellStyle name="_공통_(산)종합물류사업 수행 타당성 및 진출 방안 연구용역" xfId="581"/>
    <cellStyle name="_공통_01.제작" xfId="582"/>
    <cellStyle name="_공통_04.웹 기반 기상분석시스템 개발" xfId="583"/>
    <cellStyle name="_공통_06년6월" xfId="584"/>
    <cellStyle name="_공통_06-목-부두 전기시설 개선 전기공사(내역서)_ver2.0" xfId="585"/>
    <cellStyle name="_공통_2004임율" xfId="586"/>
    <cellStyle name="_공통_2006공사노임" xfId="587"/>
    <cellStyle name="_공통_2006임율" xfId="588"/>
    <cellStyle name="_공통_2007년도공사노임" xfId="589"/>
    <cellStyle name="_공통_365자동화코너" xfId="590"/>
    <cellStyle name="_공통_36전대 급탕탱크 설치공사" xfId="591"/>
    <cellStyle name="_공통_BEQ보수공사_ver2.00" xfId="592"/>
    <cellStyle name="_공통_MM" xfId="593"/>
    <cellStyle name="_공통_개요" xfId="594"/>
    <cellStyle name="_공통_개요_1" xfId="595"/>
    <cellStyle name="_공통_개요_숙소전기공사" xfId="596"/>
    <cellStyle name="_공통_개요_특수통상자동구분기_작업완료" xfId="597"/>
    <cellStyle name="_공통_건축공사" xfId="598"/>
    <cellStyle name="_공통_공사" xfId="599"/>
    <cellStyle name="_공통_공사노임" xfId="600"/>
    <cellStyle name="_공통_교총괄표" xfId="601"/>
    <cellStyle name="_공통_국가경쟁력 제고" xfId="602"/>
    <cellStyle name="_공통_금형기초" xfId="603"/>
    <cellStyle name="_공통_기계" xfId="604"/>
    <cellStyle name="_공통_기초자료" xfId="605"/>
    <cellStyle name="_공통_내무대건축" xfId="606"/>
    <cellStyle name="_공통_내역서" xfId="607"/>
    <cellStyle name="_공통_내역서(2부두 화장실보수공사)-박팀장" xfId="608"/>
    <cellStyle name="_공통_단자함" xfId="609"/>
    <cellStyle name="_공통_목차" xfId="610"/>
    <cellStyle name="_공통_설치비" xfId="611"/>
    <cellStyle name="_공통_숙소전기공사" xfId="612"/>
    <cellStyle name="_공통_스크류콘베이어" xfId="613"/>
    <cellStyle name="_공통_시제품비2차" xfId="614"/>
    <cellStyle name="_공통_용역샘플" xfId="615"/>
    <cellStyle name="_공통_전기내역서" xfId="616"/>
    <cellStyle name="_공통_정비고-토목" xfId="617"/>
    <cellStyle name="_공통_제6항공전단(최종)" xfId="618"/>
    <cellStyle name="_공통_제조" xfId="619"/>
    <cellStyle name="_공통_중기단가산출총괄표(list)" xfId="620"/>
    <cellStyle name="_공통_특수통상자동구분기_작업완료" xfId="621"/>
    <cellStyle name="_공통_환경개선전기공사" xfId="622"/>
    <cellStyle name="_광가입자전송장비(FLC)삼성" xfId="623"/>
    <cellStyle name="_광안리내역서(구도)" xfId="624"/>
    <cellStyle name="_광영-옥곡간작성" xfId="625"/>
    <cellStyle name="_광주평동투찰" xfId="626"/>
    <cellStyle name="_광주평동투찰_07-평-시설물 방수공사" xfId="627"/>
    <cellStyle name="_광주평동투찰_07-평-시설물 방수공사_지진관측소설치사업원가3" xfId="628"/>
    <cellStyle name="_광주평동투찰_07-평-오배수펌프 교체공사" xfId="629"/>
    <cellStyle name="_광주평동투찰_07-평-오배수펌프 교체공사_지진관측소설치사업원가3" xfId="630"/>
    <cellStyle name="_광주평동투찰_지진관측소설치사업원가3" xfId="631"/>
    <cellStyle name="_광주평동투찰_통영중앙시장(최종)" xfId="632"/>
    <cellStyle name="_광주평동투찰_통영중앙시장(최종)_07-평-시설물 방수공사" xfId="633"/>
    <cellStyle name="_광주평동투찰_통영중앙시장(최종)_07-평-시설물 방수공사_지진관측소설치사업원가3" xfId="634"/>
    <cellStyle name="_광주평동투찰_통영중앙시장(최종)_07-평-오배수펌프 교체공사" xfId="635"/>
    <cellStyle name="_광주평동투찰_통영중앙시장(최종)_07-평-오배수펌프 교체공사_지진관측소설치사업원가3" xfId="636"/>
    <cellStyle name="_광주평동투찰_통영중앙시장(최종)_지진관측소설치사업원가3" xfId="637"/>
    <cellStyle name="_광주평동투찰_통영중앙시장(최종)_통영중앙시장(최종)" xfId="638"/>
    <cellStyle name="_광주평동투찰_통영중앙시장(최종)_통영중앙시장(최종)_07-평-시설물 방수공사" xfId="639"/>
    <cellStyle name="_광주평동투찰_통영중앙시장(최종)_통영중앙시장(최종)_07-평-시설물 방수공사_지진관측소설치사업원가3" xfId="640"/>
    <cellStyle name="_광주평동투찰_통영중앙시장(최종)_통영중앙시장(최종)_07-평-오배수펌프 교체공사" xfId="641"/>
    <cellStyle name="_광주평동투찰_통영중앙시장(최종)_통영중앙시장(최종)_07-평-오배수펌프 교체공사_지진관측소설치사업원가3" xfId="642"/>
    <cellStyle name="_광주평동투찰_통영중앙시장(최종)_통영중앙시장(최종)_지진관측소설치사업원가3" xfId="643"/>
    <cellStyle name="_광주평동투찰3" xfId="644"/>
    <cellStyle name="_광주평동투찰3_07-평-시설물 방수공사" xfId="645"/>
    <cellStyle name="_광주평동투찰3_07-평-시설물 방수공사_지진관측소설치사업원가3" xfId="646"/>
    <cellStyle name="_광주평동투찰3_07-평-오배수펌프 교체공사" xfId="647"/>
    <cellStyle name="_광주평동투찰3_07-평-오배수펌프 교체공사_지진관측소설치사업원가3" xfId="648"/>
    <cellStyle name="_광주평동투찰3_지진관측소설치사업원가3" xfId="649"/>
    <cellStyle name="_광주평동투찰3_통영중앙시장(최종)" xfId="650"/>
    <cellStyle name="_광주평동투찰3_통영중앙시장(최종)_07-평-시설물 방수공사" xfId="651"/>
    <cellStyle name="_광주평동투찰3_통영중앙시장(최종)_07-평-시설물 방수공사_지진관측소설치사업원가3" xfId="652"/>
    <cellStyle name="_광주평동투찰3_통영중앙시장(최종)_07-평-오배수펌프 교체공사" xfId="653"/>
    <cellStyle name="_광주평동투찰3_통영중앙시장(최종)_07-평-오배수펌프 교체공사_지진관측소설치사업원가3" xfId="654"/>
    <cellStyle name="_광주평동투찰3_통영중앙시장(최종)_지진관측소설치사업원가3" xfId="655"/>
    <cellStyle name="_광주평동투찰3_통영중앙시장(최종)_통영중앙시장(최종)" xfId="656"/>
    <cellStyle name="_광주평동투찰3_통영중앙시장(최종)_통영중앙시장(최종)_07-평-시설물 방수공사" xfId="657"/>
    <cellStyle name="_광주평동투찰3_통영중앙시장(최종)_통영중앙시장(최종)_07-평-시설물 방수공사_지진관측소설치사업원가3" xfId="658"/>
    <cellStyle name="_광주평동투찰3_통영중앙시장(최종)_통영중앙시장(최종)_07-평-오배수펌프 교체공사" xfId="659"/>
    <cellStyle name="_광주평동투찰3_통영중앙시장(최종)_통영중앙시장(최종)_07-평-오배수펌프 교체공사_지진관측소설치사업원가3" xfId="660"/>
    <cellStyle name="_광주평동투찰3_통영중앙시장(최종)_통영중앙시장(최종)_지진관측소설치사업원가3" xfId="661"/>
    <cellStyle name="_광주평동품의1" xfId="662"/>
    <cellStyle name="_광주평동품의1_07-평-시설물 방수공사" xfId="663"/>
    <cellStyle name="_광주평동품의1_07-평-시설물 방수공사_지진관측소설치사업원가3" xfId="664"/>
    <cellStyle name="_광주평동품의1_07-평-오배수펌프 교체공사" xfId="665"/>
    <cellStyle name="_광주평동품의1_07-평-오배수펌프 교체공사_지진관측소설치사업원가3" xfId="666"/>
    <cellStyle name="_광주평동품의1_지진관측소설치사업원가3" xfId="667"/>
    <cellStyle name="_광주평동품의1_통영중앙시장(최종)" xfId="668"/>
    <cellStyle name="_광주평동품의1_통영중앙시장(최종)_07-평-시설물 방수공사" xfId="669"/>
    <cellStyle name="_광주평동품의1_통영중앙시장(최종)_07-평-시설물 방수공사_지진관측소설치사업원가3" xfId="670"/>
    <cellStyle name="_광주평동품의1_통영중앙시장(최종)_07-평-오배수펌프 교체공사" xfId="671"/>
    <cellStyle name="_광주평동품의1_통영중앙시장(최종)_07-평-오배수펌프 교체공사_지진관측소설치사업원가3" xfId="672"/>
    <cellStyle name="_광주평동품의1_통영중앙시장(최종)_지진관측소설치사업원가3" xfId="673"/>
    <cellStyle name="_광주평동품의1_통영중앙시장(최종)_통영중앙시장(최종)" xfId="674"/>
    <cellStyle name="_광주평동품의1_통영중앙시장(최종)_통영중앙시장(최종)_07-평-시설물 방수공사" xfId="675"/>
    <cellStyle name="_광주평동품의1_통영중앙시장(최종)_통영중앙시장(최종)_07-평-시설물 방수공사_지진관측소설치사업원가3" xfId="676"/>
    <cellStyle name="_광주평동품의1_통영중앙시장(최종)_통영중앙시장(최종)_07-평-오배수펌프 교체공사" xfId="677"/>
    <cellStyle name="_광주평동품의1_통영중앙시장(최종)_통영중앙시장(최종)_07-평-오배수펌프 교체공사_지진관측소설치사업원가3" xfId="678"/>
    <cellStyle name="_광주평동품의1_통영중앙시장(최종)_통영중앙시장(최종)_지진관측소설치사업원가3" xfId="679"/>
    <cellStyle name="_교사용책상" xfId="680"/>
    <cellStyle name="_교총괄표" xfId="681"/>
    <cellStyle name="_국가경쟁력 제고" xfId="682"/>
    <cellStyle name="_국도23호선영암연소지구내역서" xfId="683"/>
    <cellStyle name="_국도38호선통리지구내역서" xfId="684"/>
    <cellStyle name="_국도42호선여량지구오르막차로" xfId="685"/>
    <cellStyle name="_금구(과학대길)도로 포장덧씌우기공사1" xfId="686"/>
    <cellStyle name="_금천청소년수련관(토목林)" xfId="687"/>
    <cellStyle name="_금형" xfId="688"/>
    <cellStyle name="_금형기초" xfId="689"/>
    <cellStyle name="_기계수정" xfId="690"/>
    <cellStyle name="_기본형" xfId="691"/>
    <cellStyle name="_기초" xfId="692"/>
    <cellStyle name="_기초공사" xfId="693"/>
    <cellStyle name="_기초자료" xfId="694"/>
    <cellStyle name="_기초자료_1" xfId="695"/>
    <cellStyle name="_김천설계내역(유니썬)" xfId="696"/>
    <cellStyle name="_김해진영" xfId="697"/>
    <cellStyle name="_나노엔텍(임금)" xfId="698"/>
    <cellStyle name="_내곡동130-9주택신축공사" xfId="699"/>
    <cellStyle name="_내무대건축" xfId="700"/>
    <cellStyle name="_내역(991895-7)" xfId="701"/>
    <cellStyle name="_내역(991895-7)-01" xfId="702"/>
    <cellStyle name="_내역(991895-7)-12-3일작업" xfId="703"/>
    <cellStyle name="_내역서" xfId="704"/>
    <cellStyle name="_내역서 양식(실정보고)" xfId="705"/>
    <cellStyle name="_내역서(0728수정)" xfId="706"/>
    <cellStyle name="_내역서(2.5)" xfId="707"/>
    <cellStyle name="_내역서(2부두 화장실보수공사)-박팀장" xfId="708"/>
    <cellStyle name="_내역서(새양식) -제습기(1안)-작업중" xfId="709"/>
    <cellStyle name="_내역서_옥천군청서식" xfId="710"/>
    <cellStyle name="_내역서+개요(월배통신)" xfId="711"/>
    <cellStyle name="_내역서+개요(전기)-6.7(최종)" xfId="712"/>
    <cellStyle name="_내역서+개요(통신)" xfId="713"/>
    <cellStyle name="_내역서-제습기(051212)" xfId="714"/>
    <cellStyle name="_내역서-제습기(1안)" xfId="715"/>
    <cellStyle name="_내역작업" xfId="716"/>
    <cellStyle name="_넥스원통신공장(도급액176억원)" xfId="717"/>
    <cellStyle name="_넥스원통신공장(도급액193억원)" xfId="718"/>
    <cellStyle name="_넥스원통신공장(도급액220억원)" xfId="719"/>
    <cellStyle name="_노무비계산" xfId="720"/>
    <cellStyle name="_녹조발생 설계내역서" xfId="721"/>
    <cellStyle name="_농수로3종외-최종" xfId="722"/>
    <cellStyle name="_누전차단기" xfId="723"/>
    <cellStyle name="_다단터빈펌프" xfId="724"/>
    <cellStyle name="_단가조사서-1" xfId="725"/>
    <cellStyle name="_단자함" xfId="726"/>
    <cellStyle name="_단종품변경" xfId="727"/>
    <cellStyle name="_대전망운용국 대수선 전기공사+개요" xfId="728"/>
    <cellStyle name="_도고천품의안11" xfId="729"/>
    <cellStyle name="_도고천품의안11_07-평-시설물 방수공사" xfId="730"/>
    <cellStyle name="_도고천품의안11_07-평-시설물 방수공사_지진관측소설치사업원가3" xfId="731"/>
    <cellStyle name="_도고천품의안11_07-평-오배수펌프 교체공사" xfId="732"/>
    <cellStyle name="_도고천품의안11_07-평-오배수펌프 교체공사_지진관측소설치사업원가3" xfId="733"/>
    <cellStyle name="_도고천품의안11_1" xfId="734"/>
    <cellStyle name="_도고천품의안11_1_07-평-시설물 방수공사" xfId="735"/>
    <cellStyle name="_도고천품의안11_1_07-평-시설물 방수공사_지진관측소설치사업원가3" xfId="736"/>
    <cellStyle name="_도고천품의안11_1_07-평-오배수펌프 교체공사" xfId="737"/>
    <cellStyle name="_도고천품의안11_1_07-평-오배수펌프 교체공사_지진관측소설치사업원가3" xfId="738"/>
    <cellStyle name="_도고천품의안11_1_지진관측소설치사업원가3" xfId="739"/>
    <cellStyle name="_도고천품의안11_1_통영중앙시장(최종)" xfId="740"/>
    <cellStyle name="_도고천품의안11_1_통영중앙시장(최종)_07-평-시설물 방수공사" xfId="741"/>
    <cellStyle name="_도고천품의안11_1_통영중앙시장(최종)_07-평-시설물 방수공사_지진관측소설치사업원가3" xfId="742"/>
    <cellStyle name="_도고천품의안11_1_통영중앙시장(최종)_07-평-오배수펌프 교체공사" xfId="743"/>
    <cellStyle name="_도고천품의안11_1_통영중앙시장(최종)_07-평-오배수펌프 교체공사_지진관측소설치사업원가3" xfId="744"/>
    <cellStyle name="_도고천품의안11_1_통영중앙시장(최종)_지진관측소설치사업원가3" xfId="745"/>
    <cellStyle name="_도고천품의안11_1_통영중앙시장(최종)_통영중앙시장(최종)" xfId="746"/>
    <cellStyle name="_도고천품의안11_1_통영중앙시장(최종)_통영중앙시장(최종)_07-평-시설물 방수공사" xfId="747"/>
    <cellStyle name="_도고천품의안11_1_통영중앙시장(최종)_통영중앙시장(최종)_07-평-시설물 방수공사_지진관측소설치사업원가3" xfId="748"/>
    <cellStyle name="_도고천품의안11_1_통영중앙시장(최종)_통영중앙시장(최종)_07-평-오배수펌프 교체공사" xfId="749"/>
    <cellStyle name="_도고천품의안11_1_통영중앙시장(최종)_통영중앙시장(최종)_07-평-오배수펌프 교체공사_지진관측소설치사업원가3" xfId="750"/>
    <cellStyle name="_도고천품의안11_1_통영중앙시장(최종)_통영중앙시장(최종)_지진관측소설치사업원가3" xfId="751"/>
    <cellStyle name="_도고천품의안11_광주평동투찰" xfId="752"/>
    <cellStyle name="_도고천품의안11_광주평동투찰_07-평-시설물 방수공사" xfId="753"/>
    <cellStyle name="_도고천품의안11_광주평동투찰_07-평-시설물 방수공사_지진관측소설치사업원가3" xfId="754"/>
    <cellStyle name="_도고천품의안11_광주평동투찰_07-평-오배수펌프 교체공사" xfId="755"/>
    <cellStyle name="_도고천품의안11_광주평동투찰_07-평-오배수펌프 교체공사_지진관측소설치사업원가3" xfId="756"/>
    <cellStyle name="_도고천품의안11_광주평동투찰_지진관측소설치사업원가3" xfId="757"/>
    <cellStyle name="_도고천품의안11_광주평동투찰_통영중앙시장(최종)" xfId="758"/>
    <cellStyle name="_도고천품의안11_광주평동투찰_통영중앙시장(최종)_07-평-시설물 방수공사" xfId="759"/>
    <cellStyle name="_도고천품의안11_광주평동투찰_통영중앙시장(최종)_07-평-시설물 방수공사_지진관측소설치사업원가3" xfId="760"/>
    <cellStyle name="_도고천품의안11_광주평동투찰_통영중앙시장(최종)_07-평-오배수펌프 교체공사" xfId="761"/>
    <cellStyle name="_도고천품의안11_광주평동투찰_통영중앙시장(최종)_07-평-오배수펌프 교체공사_지진관측소설치사업원가3" xfId="762"/>
    <cellStyle name="_도고천품의안11_광주평동투찰_통영중앙시장(최종)_지진관측소설치사업원가3" xfId="763"/>
    <cellStyle name="_도고천품의안11_광주평동투찰_통영중앙시장(최종)_통영중앙시장(최종)" xfId="764"/>
    <cellStyle name="_도고천품의안11_광주평동투찰_통영중앙시장(최종)_통영중앙시장(최종)_07-평-시설물 방수공사" xfId="765"/>
    <cellStyle name="_도고천품의안11_광주평동투찰_통영중앙시장(최종)_통영중앙시장(최종)_07-평-시설물 방수공사_지진관측소설치사업원가3" xfId="766"/>
    <cellStyle name="_도고천품의안11_광주평동투찰_통영중앙시장(최종)_통영중앙시장(최종)_07-평-오배수펌프 교체공사" xfId="767"/>
    <cellStyle name="_도고천품의안11_광주평동투찰_통영중앙시장(최종)_통영중앙시장(최종)_07-평-오배수펌프 교체공사_지진관측소설치사업원가3" xfId="768"/>
    <cellStyle name="_도고천품의안11_광주평동투찰_통영중앙시장(최종)_통영중앙시장(최종)_지진관측소설치사업원가3" xfId="769"/>
    <cellStyle name="_도고천품의안11_광주평동품의1" xfId="770"/>
    <cellStyle name="_도고천품의안11_광주평동품의1_07-평-시설물 방수공사" xfId="771"/>
    <cellStyle name="_도고천품의안11_광주평동품의1_07-평-시설물 방수공사_지진관측소설치사업원가3" xfId="772"/>
    <cellStyle name="_도고천품의안11_광주평동품의1_07-평-오배수펌프 교체공사" xfId="773"/>
    <cellStyle name="_도고천품의안11_광주평동품의1_07-평-오배수펌프 교체공사_지진관측소설치사업원가3" xfId="774"/>
    <cellStyle name="_도고천품의안11_광주평동품의1_지진관측소설치사업원가3" xfId="775"/>
    <cellStyle name="_도고천품의안11_광주평동품의1_통영중앙시장(최종)" xfId="776"/>
    <cellStyle name="_도고천품의안11_광주평동품의1_통영중앙시장(최종)_07-평-시설물 방수공사" xfId="777"/>
    <cellStyle name="_도고천품의안11_광주평동품의1_통영중앙시장(최종)_07-평-시설물 방수공사_지진관측소설치사업원가3" xfId="778"/>
    <cellStyle name="_도고천품의안11_광주평동품의1_통영중앙시장(최종)_07-평-오배수펌프 교체공사" xfId="779"/>
    <cellStyle name="_도고천품의안11_광주평동품의1_통영중앙시장(최종)_07-평-오배수펌프 교체공사_지진관측소설치사업원가3" xfId="780"/>
    <cellStyle name="_도고천품의안11_광주평동품의1_통영중앙시장(최종)_지진관측소설치사업원가3" xfId="781"/>
    <cellStyle name="_도고천품의안11_광주평동품의1_통영중앙시장(최종)_통영중앙시장(최종)" xfId="782"/>
    <cellStyle name="_도고천품의안11_광주평동품의1_통영중앙시장(최종)_통영중앙시장(최종)_07-평-시설물 방수공사" xfId="783"/>
    <cellStyle name="_도고천품의안11_광주평동품의1_통영중앙시장(최종)_통영중앙시장(최종)_07-평-시설물 방수공사_지진관측소설치사업원가3" xfId="784"/>
    <cellStyle name="_도고천품의안11_광주평동품의1_통영중앙시장(최종)_통영중앙시장(최종)_07-평-오배수펌프 교체공사" xfId="785"/>
    <cellStyle name="_도고천품의안11_광주평동품의1_통영중앙시장(최종)_통영중앙시장(최종)_07-평-오배수펌프 교체공사_지진관측소설치사업원가3" xfId="786"/>
    <cellStyle name="_도고천품의안11_광주평동품의1_통영중앙시장(최종)_통영중앙시장(최종)_지진관측소설치사업원가3" xfId="787"/>
    <cellStyle name="_도고천품의안11_송학하수품의(설계넣고)" xfId="788"/>
    <cellStyle name="_도고천품의안11_송학하수품의(설계넣고)_07-평-시설물 방수공사" xfId="789"/>
    <cellStyle name="_도고천품의안11_송학하수품의(설계넣고)_07-평-시설물 방수공사_지진관측소설치사업원가3" xfId="790"/>
    <cellStyle name="_도고천품의안11_송학하수품의(설계넣고)_07-평-오배수펌프 교체공사" xfId="791"/>
    <cellStyle name="_도고천품의안11_송학하수품의(설계넣고)_07-평-오배수펌프 교체공사_지진관측소설치사업원가3" xfId="792"/>
    <cellStyle name="_도고천품의안11_송학하수품의(설계넣고)_지진관측소설치사업원가3" xfId="793"/>
    <cellStyle name="_도고천품의안11_송학하수품의(설계넣고)_통영중앙시장(최종)" xfId="794"/>
    <cellStyle name="_도고천품의안11_송학하수품의(설계넣고)_통영중앙시장(최종)_07-평-시설물 방수공사" xfId="795"/>
    <cellStyle name="_도고천품의안11_송학하수품의(설계넣고)_통영중앙시장(최종)_07-평-시설물 방수공사_지진관측소설치사업원가3" xfId="796"/>
    <cellStyle name="_도고천품의안11_송학하수품의(설계넣고)_통영중앙시장(최종)_07-평-오배수펌프 교체공사" xfId="797"/>
    <cellStyle name="_도고천품의안11_송학하수품의(설계넣고)_통영중앙시장(최종)_07-평-오배수펌프 교체공사_지진관측소설치사업원가3" xfId="798"/>
    <cellStyle name="_도고천품의안11_송학하수품의(설계넣고)_통영중앙시장(최종)_지진관측소설치사업원가3" xfId="799"/>
    <cellStyle name="_도고천품의안11_송학하수품의(설계넣고)_통영중앙시장(최종)_통영중앙시장(최종)" xfId="800"/>
    <cellStyle name="_도고천품의안11_송학하수품의(설계넣고)_통영중앙시장(최종)_통영중앙시장(최종)_07-평-시설물 방수공사" xfId="801"/>
    <cellStyle name="_도고천품의안11_송학하수품의(설계넣고)_통영중앙시장(최종)_통영중앙시장(최종)_07-평-시설물 방수공사_지진관측소설치사업원가3" xfId="802"/>
    <cellStyle name="_도고천품의안11_송학하수품의(설계넣고)_통영중앙시장(최종)_통영중앙시장(최종)_07-평-오배수펌프 교체공사" xfId="803"/>
    <cellStyle name="_도고천품의안11_송학하수품의(설계넣고)_통영중앙시장(최종)_통영중앙시장(최종)_07-평-오배수펌프 교체공사_지진관측소설치사업원가3" xfId="804"/>
    <cellStyle name="_도고천품의안11_송학하수품의(설계넣고)_통영중앙시장(최종)_통영중앙시장(최종)_지진관측소설치사업원가3" xfId="805"/>
    <cellStyle name="_도고천품의안11_지진관측소설치사업원가3" xfId="806"/>
    <cellStyle name="_도고천품의안11_통영중앙시장(최종)" xfId="807"/>
    <cellStyle name="_도고천품의안11_통영중앙시장(최종)_07-평-시설물 방수공사" xfId="808"/>
    <cellStyle name="_도고천품의안11_통영중앙시장(최종)_07-평-시설물 방수공사_지진관측소설치사업원가3" xfId="809"/>
    <cellStyle name="_도고천품의안11_통영중앙시장(최종)_07-평-오배수펌프 교체공사" xfId="810"/>
    <cellStyle name="_도고천품의안11_통영중앙시장(최종)_07-평-오배수펌프 교체공사_지진관측소설치사업원가3" xfId="811"/>
    <cellStyle name="_도고천품의안11_통영중앙시장(최종)_지진관측소설치사업원가3" xfId="812"/>
    <cellStyle name="_도고천품의안11_통영중앙시장(최종)_통영중앙시장(최종)" xfId="813"/>
    <cellStyle name="_도고천품의안11_통영중앙시장(최종)_통영중앙시장(최종)_07-평-시설물 방수공사" xfId="814"/>
    <cellStyle name="_도고천품의안11_통영중앙시장(최종)_통영중앙시장(최종)_07-평-시설물 방수공사_지진관측소설치사업원가3" xfId="815"/>
    <cellStyle name="_도고천품의안11_통영중앙시장(최종)_통영중앙시장(최종)_07-평-오배수펌프 교체공사" xfId="816"/>
    <cellStyle name="_도고천품의안11_통영중앙시장(최종)_통영중앙시장(최종)_07-평-오배수펌프 교체공사_지진관측소설치사업원가3" xfId="817"/>
    <cellStyle name="_도고천품의안11_통영중앙시장(최종)_통영중앙시장(최종)_지진관측소설치사업원가3" xfId="818"/>
    <cellStyle name="_도급내역표지" xfId="819"/>
    <cellStyle name="_동목포전화국제4회기성청구서" xfId="820"/>
    <cellStyle name="_두계변전소하도급" xfId="821"/>
    <cellStyle name="_디아모_한국전산원_Listprice" xfId="822"/>
    <cellStyle name="_마산" xfId="823"/>
    <cellStyle name="_마산시청설계내역0208" xfId="824"/>
    <cellStyle name="_매정견적보고" xfId="825"/>
    <cellStyle name="_명암지도로투찰2" xfId="826"/>
    <cellStyle name="_명암지도로투찰2_07-평-시설물 방수공사" xfId="827"/>
    <cellStyle name="_명암지도로투찰2_07-평-시설물 방수공사_지진관측소설치사업원가3" xfId="828"/>
    <cellStyle name="_명암지도로투찰2_07-평-오배수펌프 교체공사" xfId="829"/>
    <cellStyle name="_명암지도로투찰2_07-평-오배수펌프 교체공사_지진관측소설치사업원가3" xfId="830"/>
    <cellStyle name="_명암지도로투찰2_지진관측소설치사업원가3" xfId="831"/>
    <cellStyle name="_명암지도로투찰2_통영중앙시장(최종)" xfId="832"/>
    <cellStyle name="_명암지도로투찰2_통영중앙시장(최종)_07-평-시설물 방수공사" xfId="833"/>
    <cellStyle name="_명암지도로투찰2_통영중앙시장(최종)_07-평-시설물 방수공사_지진관측소설치사업원가3" xfId="834"/>
    <cellStyle name="_명암지도로투찰2_통영중앙시장(최종)_07-평-오배수펌프 교체공사" xfId="835"/>
    <cellStyle name="_명암지도로투찰2_통영중앙시장(최종)_07-평-오배수펌프 교체공사_지진관측소설치사업원가3" xfId="836"/>
    <cellStyle name="_명암지도로투찰2_통영중앙시장(최종)_지진관측소설치사업원가3" xfId="837"/>
    <cellStyle name="_명암지도로투찰2_통영중앙시장(최종)_통영중앙시장(최종)" xfId="838"/>
    <cellStyle name="_명암지도로투찰2_통영중앙시장(최종)_통영중앙시장(최종)_07-평-시설물 방수공사" xfId="839"/>
    <cellStyle name="_명암지도로투찰2_통영중앙시장(최종)_통영중앙시장(최종)_07-평-시설물 방수공사_지진관측소설치사업원가3" xfId="840"/>
    <cellStyle name="_명암지도로투찰2_통영중앙시장(최종)_통영중앙시장(최종)_07-평-오배수펌프 교체공사" xfId="841"/>
    <cellStyle name="_명암지도로투찰2_통영중앙시장(최종)_통영중앙시장(최종)_07-평-오배수펌프 교체공사_지진관측소설치사업원가3" xfId="842"/>
    <cellStyle name="_명암지도로투찰2_통영중앙시장(최종)_통영중앙시장(최종)_지진관측소설치사업원가3" xfId="843"/>
    <cellStyle name="_목차" xfId="844"/>
    <cellStyle name="_무대공사-공사원가계산서(문화재단)" xfId="845"/>
    <cellStyle name="_무대기계(04625계약)" xfId="846"/>
    <cellStyle name="_무대음향(040625계약)" xfId="847"/>
    <cellStyle name="_무대음향내역(최종)" xfId="848"/>
    <cellStyle name="_무선인터컴" xfId="849"/>
    <cellStyle name="_문화재단 (무대조명)" xfId="850"/>
    <cellStyle name="_문화재단 실정보고2차(조명)050527(승인)" xfId="851"/>
    <cellStyle name="_문화재단 실정보고3차(조명)(051125)(최종)" xfId="852"/>
    <cellStyle name="_문화재단요청1차제안서 내역서(060617)양식" xfId="853"/>
    <cellStyle name="_방송중계시스템" xfId="854"/>
    <cellStyle name="_범용 공동구축사업 설계내역서_샘플1.3" xfId="855"/>
    <cellStyle name="_범용추가개발 설계내역서(평균가중치방식)" xfId="856"/>
    <cellStyle name="_범용프로그램도입 예산설계서(2003기준)_1.6" xfId="857"/>
    <cellStyle name="_범용프로그램도입 예산설계서_1.2" xfId="858"/>
    <cellStyle name="_별첨(계획서및실적서양식)" xfId="859"/>
    <cellStyle name="_별첨(계획서및실적서양식)_1" xfId="860"/>
    <cellStyle name="_보수공사" xfId="861"/>
    <cellStyle name="_보험-피해상황리스트(060719)" xfId="862"/>
    <cellStyle name="_본문" xfId="863"/>
    <cellStyle name="_봉림고교 교사신축(최종)" xfId="864"/>
    <cellStyle name="_봉림고교 교사신축(최종)-참고용" xfId="865"/>
    <cellStyle name="_부대입찰확약서" xfId="866"/>
    <cellStyle name="_부스덕트,안정기(060331)최종-2" xfId="867"/>
    <cellStyle name="_북카페공사" xfId="868"/>
    <cellStyle name="_분리용역(MM)" xfId="869"/>
    <cellStyle name="_사동초중" xfId="870"/>
    <cellStyle name="_사본 - 문화재단 실정보고 내역서(양식)-원본" xfId="871"/>
    <cellStyle name="_산출서,공량근거-산출서 초안-작업중-공량작업중-할증적용중" xfId="872"/>
    <cellStyle name="_산출서-전체(원본)" xfId="873"/>
    <cellStyle name="_상주내역(참고후버림)" xfId="874"/>
    <cellStyle name="_상주시종합상황실(세기)" xfId="875"/>
    <cellStyle name="_상주시청(50805)(세기)" xfId="876"/>
    <cellStyle name="_상주시청종합상황실-원가계산서(050727)웹하드" xfId="877"/>
    <cellStyle name="_상주에이브견적" xfId="878"/>
    <cellStyle name="_상주한성견적" xfId="879"/>
    <cellStyle name="_새주소웹서버" xfId="880"/>
    <cellStyle name="_서구청자료관DB최종본" xfId="881"/>
    <cellStyle name="_서귀포시청종합상황실-원가계산서" xfId="882"/>
    <cellStyle name="_서울과학관의장" xfId="883"/>
    <cellStyle name="_설계내역서(대피안내판)(1)" xfId="884"/>
    <cellStyle name="_설계변경최종(내역서)" xfId="885"/>
    <cellStyle name="_설계서" xfId="886"/>
    <cellStyle name="_설계추정2(토목)대림" xfId="887"/>
    <cellStyle name="_설치비" xfId="888"/>
    <cellStyle name="_송학하수품의(설계넣고)" xfId="889"/>
    <cellStyle name="_송학하수품의(설계넣고)_07-평-시설물 방수공사" xfId="890"/>
    <cellStyle name="_송학하수품의(설계넣고)_07-평-시설물 방수공사_지진관측소설치사업원가3" xfId="891"/>
    <cellStyle name="_송학하수품의(설계넣고)_07-평-오배수펌프 교체공사" xfId="892"/>
    <cellStyle name="_송학하수품의(설계넣고)_07-평-오배수펌프 교체공사_지진관측소설치사업원가3" xfId="893"/>
    <cellStyle name="_송학하수품의(설계넣고)_지진관측소설치사업원가3" xfId="894"/>
    <cellStyle name="_송학하수품의(설계넣고)_통영중앙시장(최종)" xfId="895"/>
    <cellStyle name="_송학하수품의(설계넣고)_통영중앙시장(최종)_07-평-시설물 방수공사" xfId="896"/>
    <cellStyle name="_송학하수품의(설계넣고)_통영중앙시장(최종)_07-평-시설물 방수공사_지진관측소설치사업원가3" xfId="897"/>
    <cellStyle name="_송학하수품의(설계넣고)_통영중앙시장(최종)_07-평-오배수펌프 교체공사" xfId="898"/>
    <cellStyle name="_송학하수품의(설계넣고)_통영중앙시장(최종)_07-평-오배수펌프 교체공사_지진관측소설치사업원가3" xfId="899"/>
    <cellStyle name="_송학하수품의(설계넣고)_통영중앙시장(최종)_지진관측소설치사업원가3" xfId="900"/>
    <cellStyle name="_송학하수품의(설계넣고)_통영중앙시장(최종)_통영중앙시장(최종)" xfId="901"/>
    <cellStyle name="_송학하수품의(설계넣고)_통영중앙시장(최종)_통영중앙시장(최종)_07-평-시설물 방수공사" xfId="902"/>
    <cellStyle name="_송학하수품의(설계넣고)_통영중앙시장(최종)_통영중앙시장(최종)_07-평-시설물 방수공사_지진관측소설치사업원가3" xfId="903"/>
    <cellStyle name="_송학하수품의(설계넣고)_통영중앙시장(최종)_통영중앙시장(최종)_07-평-오배수펌프 교체공사" xfId="904"/>
    <cellStyle name="_송학하수품의(설계넣고)_통영중앙시장(최종)_통영중앙시장(최종)_07-평-오배수펌프 교체공사_지진관측소설치사업원가3" xfId="905"/>
    <cellStyle name="_송학하수품의(설계넣고)_통영중앙시장(최종)_통영중앙시장(최종)_지진관측소설치사업원가3" xfId="906"/>
    <cellStyle name="_수정이여2003.05.19xls" xfId="907"/>
    <cellStyle name="_숙소전기공사" xfId="908"/>
    <cellStyle name="_스쿼시장 실정보고(20060504)-8" xfId="909"/>
    <cellStyle name="_스크류콘베이어" xfId="910"/>
    <cellStyle name="_시제품비2차" xfId="911"/>
    <cellStyle name="_실험동철골책자단가" xfId="912"/>
    <cellStyle name="_실험동철골책자단가_1" xfId="913"/>
    <cellStyle name="_실험동철골책자단가_2" xfId="914"/>
    <cellStyle name="_안동최종정산" xfId="915"/>
    <cellStyle name="_양식" xfId="916"/>
    <cellStyle name="_양식_1" xfId="917"/>
    <cellStyle name="_양식_2" xfId="918"/>
    <cellStyle name="_양양상수도공내역서" xfId="919"/>
    <cellStyle name="_업체견적서" xfId="920"/>
    <cellStyle name="_여근무복" xfId="921"/>
    <cellStyle name="_여근무복바지" xfId="922"/>
    <cellStyle name="_연수복" xfId="923"/>
    <cellStyle name="_연화-01.터널제트팬(KKN)" xfId="924"/>
    <cellStyle name="_요약" xfId="925"/>
    <cellStyle name="_요약,목적" xfId="926"/>
    <cellStyle name="_요약예" xfId="927"/>
    <cellStyle name="_용역샘플" xfId="928"/>
    <cellStyle name="_용인시청종합상황실-원가계산서" xfId="929"/>
    <cellStyle name="_우" xfId="930"/>
    <cellStyle name="_우_07-평-시설물 방수공사" xfId="931"/>
    <cellStyle name="_우_07-평-시설물 방수공사_지진관측소설치사업원가3" xfId="932"/>
    <cellStyle name="_우_07-평-오배수펌프 교체공사" xfId="933"/>
    <cellStyle name="_우_07-평-오배수펌프 교체공사_지진관측소설치사업원가3" xfId="934"/>
    <cellStyle name="_우_광주평동투찰" xfId="935"/>
    <cellStyle name="_우_광주평동투찰_07-평-시설물 방수공사" xfId="936"/>
    <cellStyle name="_우_광주평동투찰_07-평-시설물 방수공사_지진관측소설치사업원가3" xfId="937"/>
    <cellStyle name="_우_광주평동투찰_07-평-오배수펌프 교체공사" xfId="938"/>
    <cellStyle name="_우_광주평동투찰_07-평-오배수펌프 교체공사_지진관측소설치사업원가3" xfId="939"/>
    <cellStyle name="_우_광주평동투찰_지진관측소설치사업원가3" xfId="940"/>
    <cellStyle name="_우_광주평동투찰_통영중앙시장(최종)" xfId="941"/>
    <cellStyle name="_우_광주평동투찰_통영중앙시장(최종)_07-평-시설물 방수공사" xfId="942"/>
    <cellStyle name="_우_광주평동투찰_통영중앙시장(최종)_07-평-시설물 방수공사_지진관측소설치사업원가3" xfId="943"/>
    <cellStyle name="_우_광주평동투찰_통영중앙시장(최종)_07-평-오배수펌프 교체공사" xfId="944"/>
    <cellStyle name="_우_광주평동투찰_통영중앙시장(최종)_07-평-오배수펌프 교체공사_지진관측소설치사업원가3" xfId="945"/>
    <cellStyle name="_우_광주평동투찰_통영중앙시장(최종)_지진관측소설치사업원가3" xfId="946"/>
    <cellStyle name="_우_광주평동투찰_통영중앙시장(최종)_통영중앙시장(최종)" xfId="947"/>
    <cellStyle name="_우_광주평동투찰_통영중앙시장(최종)_통영중앙시장(최종)_07-평-시설물 방수공사" xfId="948"/>
    <cellStyle name="_우_광주평동투찰_통영중앙시장(최종)_통영중앙시장(최종)_07-평-시설물 방수공사_지진관측소설치사업원가3" xfId="949"/>
    <cellStyle name="_우_광주평동투찰_통영중앙시장(최종)_통영중앙시장(최종)_07-평-오배수펌프 교체공사" xfId="950"/>
    <cellStyle name="_우_광주평동투찰_통영중앙시장(최종)_통영중앙시장(최종)_07-평-오배수펌프 교체공사_지진관측소설치사업원가3" xfId="951"/>
    <cellStyle name="_우_광주평동투찰_통영중앙시장(최종)_통영중앙시장(최종)_지진관측소설치사업원가3" xfId="952"/>
    <cellStyle name="_우_광주평동품의1" xfId="953"/>
    <cellStyle name="_우_광주평동품의1_07-평-시설물 방수공사" xfId="954"/>
    <cellStyle name="_우_광주평동품의1_07-평-시설물 방수공사_지진관측소설치사업원가3" xfId="955"/>
    <cellStyle name="_우_광주평동품의1_07-평-오배수펌프 교체공사" xfId="956"/>
    <cellStyle name="_우_광주평동품의1_07-평-오배수펌프 교체공사_지진관측소설치사업원가3" xfId="957"/>
    <cellStyle name="_우_광주평동품의1_지진관측소설치사업원가3" xfId="958"/>
    <cellStyle name="_우_광주평동품의1_통영중앙시장(최종)" xfId="959"/>
    <cellStyle name="_우_광주평동품의1_통영중앙시장(최종)_07-평-시설물 방수공사" xfId="960"/>
    <cellStyle name="_우_광주평동품의1_통영중앙시장(최종)_07-평-시설물 방수공사_지진관측소설치사업원가3" xfId="961"/>
    <cellStyle name="_우_광주평동품의1_통영중앙시장(최종)_07-평-오배수펌프 교체공사" xfId="962"/>
    <cellStyle name="_우_광주평동품의1_통영중앙시장(최종)_07-평-오배수펌프 교체공사_지진관측소설치사업원가3" xfId="963"/>
    <cellStyle name="_우_광주평동품의1_통영중앙시장(최종)_지진관측소설치사업원가3" xfId="964"/>
    <cellStyle name="_우_광주평동품의1_통영중앙시장(최종)_통영중앙시장(최종)" xfId="965"/>
    <cellStyle name="_우_광주평동품의1_통영중앙시장(최종)_통영중앙시장(최종)_07-평-시설물 방수공사" xfId="966"/>
    <cellStyle name="_우_광주평동품의1_통영중앙시장(최종)_통영중앙시장(최종)_07-평-시설물 방수공사_지진관측소설치사업원가3" xfId="967"/>
    <cellStyle name="_우_광주평동품의1_통영중앙시장(최종)_통영중앙시장(최종)_07-평-오배수펌프 교체공사" xfId="968"/>
    <cellStyle name="_우_광주평동품의1_통영중앙시장(최종)_통영중앙시장(최종)_07-평-오배수펌프 교체공사_지진관측소설치사업원가3" xfId="969"/>
    <cellStyle name="_우_광주평동품의1_통영중앙시장(최종)_통영중앙시장(최종)_지진관측소설치사업원가3" xfId="970"/>
    <cellStyle name="_우_송학하수품의(설계넣고)" xfId="971"/>
    <cellStyle name="_우_송학하수품의(설계넣고)_07-평-시설물 방수공사" xfId="972"/>
    <cellStyle name="_우_송학하수품의(설계넣고)_07-평-시설물 방수공사_지진관측소설치사업원가3" xfId="973"/>
    <cellStyle name="_우_송학하수품의(설계넣고)_07-평-오배수펌프 교체공사" xfId="974"/>
    <cellStyle name="_우_송학하수품의(설계넣고)_07-평-오배수펌프 교체공사_지진관측소설치사업원가3" xfId="975"/>
    <cellStyle name="_우_송학하수품의(설계넣고)_지진관측소설치사업원가3" xfId="976"/>
    <cellStyle name="_우_송학하수품의(설계넣고)_통영중앙시장(최종)" xfId="977"/>
    <cellStyle name="_우_송학하수품의(설계넣고)_통영중앙시장(최종)_07-평-시설물 방수공사" xfId="978"/>
    <cellStyle name="_우_송학하수품의(설계넣고)_통영중앙시장(최종)_07-평-시설물 방수공사_지진관측소설치사업원가3" xfId="979"/>
    <cellStyle name="_우_송학하수품의(설계넣고)_통영중앙시장(최종)_07-평-오배수펌프 교체공사" xfId="980"/>
    <cellStyle name="_우_송학하수품의(설계넣고)_통영중앙시장(최종)_07-평-오배수펌프 교체공사_지진관측소설치사업원가3" xfId="981"/>
    <cellStyle name="_우_송학하수품의(설계넣고)_통영중앙시장(최종)_지진관측소설치사업원가3" xfId="982"/>
    <cellStyle name="_우_송학하수품의(설계넣고)_통영중앙시장(최종)_통영중앙시장(최종)" xfId="983"/>
    <cellStyle name="_우_송학하수품의(설계넣고)_통영중앙시장(최종)_통영중앙시장(최종)_07-평-시설물 방수공사" xfId="984"/>
    <cellStyle name="_우_송학하수품의(설계넣고)_통영중앙시장(최종)_통영중앙시장(최종)_07-평-시설물 방수공사_지진관측소설치사업원가3" xfId="985"/>
    <cellStyle name="_우_송학하수품의(설계넣고)_통영중앙시장(최종)_통영중앙시장(최종)_07-평-오배수펌프 교체공사" xfId="986"/>
    <cellStyle name="_우_송학하수품의(설계넣고)_통영중앙시장(최종)_통영중앙시장(최종)_07-평-오배수펌프 교체공사_지진관측소설치사업원가3" xfId="987"/>
    <cellStyle name="_우_송학하수품의(설계넣고)_통영중앙시장(최종)_통영중앙시장(최종)_지진관측소설치사업원가3" xfId="988"/>
    <cellStyle name="_우_우주센터투찰" xfId="989"/>
    <cellStyle name="_우_우주센터투찰_07-평-시설물 방수공사" xfId="990"/>
    <cellStyle name="_우_우주센터투찰_07-평-시설물 방수공사_지진관측소설치사업원가3" xfId="991"/>
    <cellStyle name="_우_우주센터투찰_07-평-오배수펌프 교체공사" xfId="992"/>
    <cellStyle name="_우_우주센터투찰_07-평-오배수펌프 교체공사_지진관측소설치사업원가3" xfId="993"/>
    <cellStyle name="_우_우주센터투찰_광주평동투찰" xfId="994"/>
    <cellStyle name="_우_우주센터투찰_광주평동투찰_07-평-시설물 방수공사" xfId="995"/>
    <cellStyle name="_우_우주센터투찰_광주평동투찰_07-평-시설물 방수공사_지진관측소설치사업원가3" xfId="996"/>
    <cellStyle name="_우_우주센터투찰_광주평동투찰_07-평-오배수펌프 교체공사" xfId="997"/>
    <cellStyle name="_우_우주센터투찰_광주평동투찰_07-평-오배수펌프 교체공사_지진관측소설치사업원가3" xfId="998"/>
    <cellStyle name="_우_우주센터투찰_광주평동투찰_지진관측소설치사업원가3" xfId="999"/>
    <cellStyle name="_우_우주센터투찰_광주평동투찰_통영중앙시장(최종)" xfId="1000"/>
    <cellStyle name="_우_우주센터투찰_광주평동투찰_통영중앙시장(최종)_07-평-시설물 방수공사" xfId="1001"/>
    <cellStyle name="_우_우주센터투찰_광주평동투찰_통영중앙시장(최종)_07-평-시설물 방수공사_지진관측소설치사업원가3" xfId="1002"/>
    <cellStyle name="_우_우주센터투찰_광주평동투찰_통영중앙시장(최종)_07-평-오배수펌프 교체공사" xfId="1003"/>
    <cellStyle name="_우_우주센터투찰_광주평동투찰_통영중앙시장(최종)_07-평-오배수펌프 교체공사_지진관측소설치사업원가3" xfId="1004"/>
    <cellStyle name="_우_우주센터투찰_광주평동투찰_통영중앙시장(최종)_지진관측소설치사업원가3" xfId="1005"/>
    <cellStyle name="_우_우주센터투찰_광주평동투찰_통영중앙시장(최종)_통영중앙시장(최종)" xfId="1006"/>
    <cellStyle name="_우_우주센터투찰_광주평동투찰_통영중앙시장(최종)_통영중앙시장(최종)_07-평-시설물 방수공사" xfId="1007"/>
    <cellStyle name="_우_우주센터투찰_광주평동투찰_통영중앙시장(최종)_통영중앙시장(최종)_07-평-시설물 방수공사_지진관측소설치사업원가3" xfId="1008"/>
    <cellStyle name="_우_우주센터투찰_광주평동투찰_통영중앙시장(최종)_통영중앙시장(최종)_07-평-오배수펌프 교체공사" xfId="1009"/>
    <cellStyle name="_우_우주센터투찰_광주평동투찰_통영중앙시장(최종)_통영중앙시장(최종)_07-평-오배수펌프 교체공사_지진관측소설치사업원가3" xfId="1010"/>
    <cellStyle name="_우_우주센터투찰_광주평동투찰_통영중앙시장(최종)_통영중앙시장(최종)_지진관측소설치사업원가3" xfId="1011"/>
    <cellStyle name="_우_우주센터투찰_광주평동품의1" xfId="1012"/>
    <cellStyle name="_우_우주센터투찰_광주평동품의1_07-평-시설물 방수공사" xfId="1013"/>
    <cellStyle name="_우_우주센터투찰_광주평동품의1_07-평-시설물 방수공사_지진관측소설치사업원가3" xfId="1014"/>
    <cellStyle name="_우_우주센터투찰_광주평동품의1_07-평-오배수펌프 교체공사" xfId="1015"/>
    <cellStyle name="_우_우주센터투찰_광주평동품의1_07-평-오배수펌프 교체공사_지진관측소설치사업원가3" xfId="1016"/>
    <cellStyle name="_우_우주센터투찰_광주평동품의1_지진관측소설치사업원가3" xfId="1017"/>
    <cellStyle name="_우_우주센터투찰_광주평동품의1_통영중앙시장(최종)" xfId="1018"/>
    <cellStyle name="_우_우주센터투찰_광주평동품의1_통영중앙시장(최종)_07-평-시설물 방수공사" xfId="1019"/>
    <cellStyle name="_우_우주센터투찰_광주평동품의1_통영중앙시장(최종)_07-평-시설물 방수공사_지진관측소설치사업원가3" xfId="1020"/>
    <cellStyle name="_우_우주센터투찰_광주평동품의1_통영중앙시장(최종)_07-평-오배수펌프 교체공사" xfId="1021"/>
    <cellStyle name="_우_우주센터투찰_광주평동품의1_통영중앙시장(최종)_07-평-오배수펌프 교체공사_지진관측소설치사업원가3" xfId="1022"/>
    <cellStyle name="_우_우주센터투찰_광주평동품의1_통영중앙시장(최종)_지진관측소설치사업원가3" xfId="1023"/>
    <cellStyle name="_우_우주센터투찰_광주평동품의1_통영중앙시장(최종)_통영중앙시장(최종)" xfId="1024"/>
    <cellStyle name="_우_우주센터투찰_광주평동품의1_통영중앙시장(최종)_통영중앙시장(최종)_07-평-시설물 방수공사" xfId="1025"/>
    <cellStyle name="_우_우주센터투찰_광주평동품의1_통영중앙시장(최종)_통영중앙시장(최종)_07-평-시설물 방수공사_지진관측소설치사업원가3" xfId="1026"/>
    <cellStyle name="_우_우주센터투찰_광주평동품의1_통영중앙시장(최종)_통영중앙시장(최종)_07-평-오배수펌프 교체공사" xfId="1027"/>
    <cellStyle name="_우_우주센터투찰_광주평동품의1_통영중앙시장(최종)_통영중앙시장(최종)_07-평-오배수펌프 교체공사_지진관측소설치사업원가3" xfId="1028"/>
    <cellStyle name="_우_우주센터투찰_광주평동품의1_통영중앙시장(최종)_통영중앙시장(최종)_지진관측소설치사업원가3" xfId="1029"/>
    <cellStyle name="_우_우주센터투찰_송학하수품의(설계넣고)" xfId="1030"/>
    <cellStyle name="_우_우주센터투찰_송학하수품의(설계넣고)_07-평-시설물 방수공사" xfId="1031"/>
    <cellStyle name="_우_우주센터투찰_송학하수품의(설계넣고)_07-평-시설물 방수공사_지진관측소설치사업원가3" xfId="1032"/>
    <cellStyle name="_우_우주센터투찰_송학하수품의(설계넣고)_07-평-오배수펌프 교체공사" xfId="1033"/>
    <cellStyle name="_우_우주센터투찰_송학하수품의(설계넣고)_07-평-오배수펌프 교체공사_지진관측소설치사업원가3" xfId="1034"/>
    <cellStyle name="_우_우주센터투찰_송학하수품의(설계넣고)_지진관측소설치사업원가3" xfId="1035"/>
    <cellStyle name="_우_우주센터투찰_송학하수품의(설계넣고)_통영중앙시장(최종)" xfId="1036"/>
    <cellStyle name="_우_우주센터투찰_송학하수품의(설계넣고)_통영중앙시장(최종)_07-평-시설물 방수공사" xfId="1037"/>
    <cellStyle name="_우_우주센터투찰_송학하수품의(설계넣고)_통영중앙시장(최종)_07-평-시설물 방수공사_지진관측소설치사업원가3" xfId="1038"/>
    <cellStyle name="_우_우주센터투찰_송학하수품의(설계넣고)_통영중앙시장(최종)_07-평-오배수펌프 교체공사" xfId="1039"/>
    <cellStyle name="_우_우주센터투찰_송학하수품의(설계넣고)_통영중앙시장(최종)_07-평-오배수펌프 교체공사_지진관측소설치사업원가3" xfId="1040"/>
    <cellStyle name="_우_우주센터투찰_송학하수품의(설계넣고)_통영중앙시장(최종)_지진관측소설치사업원가3" xfId="1041"/>
    <cellStyle name="_우_우주센터투찰_송학하수품의(설계넣고)_통영중앙시장(최종)_통영중앙시장(최종)" xfId="1042"/>
    <cellStyle name="_우_우주센터투찰_송학하수품의(설계넣고)_통영중앙시장(최종)_통영중앙시장(최종)_07-평-시설물 방수공사" xfId="1043"/>
    <cellStyle name="_우_우주센터투찰_송학하수품의(설계넣고)_통영중앙시장(최종)_통영중앙시장(최종)_07-평-시설물 방수공사_지진관측소설치사업원가3" xfId="1044"/>
    <cellStyle name="_우_우주센터투찰_송학하수품의(설계넣고)_통영중앙시장(최종)_통영중앙시장(최종)_07-평-오배수펌프 교체공사" xfId="1045"/>
    <cellStyle name="_우_우주센터투찰_송학하수품의(설계넣고)_통영중앙시장(최종)_통영중앙시장(최종)_07-평-오배수펌프 교체공사_지진관측소설치사업원가3" xfId="1046"/>
    <cellStyle name="_우_우주센터투찰_송학하수품의(설계넣고)_통영중앙시장(최종)_통영중앙시장(최종)_지진관측소설치사업원가3" xfId="1047"/>
    <cellStyle name="_우_우주센터투찰_지진관측소설치사업원가3" xfId="1048"/>
    <cellStyle name="_우_우주센터투찰_통영중앙시장(최종)" xfId="1049"/>
    <cellStyle name="_우_우주센터투찰_통영중앙시장(최종)_07-평-시설물 방수공사" xfId="1050"/>
    <cellStyle name="_우_우주센터투찰_통영중앙시장(최종)_07-평-시설물 방수공사_지진관측소설치사업원가3" xfId="1051"/>
    <cellStyle name="_우_우주센터투찰_통영중앙시장(최종)_07-평-오배수펌프 교체공사" xfId="1052"/>
    <cellStyle name="_우_우주센터투찰_통영중앙시장(최종)_07-평-오배수펌프 교체공사_지진관측소설치사업원가3" xfId="1053"/>
    <cellStyle name="_우_우주센터투찰_통영중앙시장(최종)_지진관측소설치사업원가3" xfId="1054"/>
    <cellStyle name="_우_우주센터투찰_통영중앙시장(최종)_통영중앙시장(최종)" xfId="1055"/>
    <cellStyle name="_우_우주센터투찰_통영중앙시장(최종)_통영중앙시장(최종)_07-평-시설물 방수공사" xfId="1056"/>
    <cellStyle name="_우_우주센터투찰_통영중앙시장(최종)_통영중앙시장(최종)_07-평-시설물 방수공사_지진관측소설치사업원가3" xfId="1057"/>
    <cellStyle name="_우_우주센터투찰_통영중앙시장(최종)_통영중앙시장(최종)_07-평-오배수펌프 교체공사" xfId="1058"/>
    <cellStyle name="_우_우주센터투찰_통영중앙시장(최종)_통영중앙시장(최종)_07-평-오배수펌프 교체공사_지진관측소설치사업원가3" xfId="1059"/>
    <cellStyle name="_우_우주센터투찰_통영중앙시장(최종)_통영중앙시장(최종)_지진관측소설치사업원가3" xfId="1060"/>
    <cellStyle name="_우_지진관측소설치사업원가3" xfId="1061"/>
    <cellStyle name="_우_통영중앙시장(최종)" xfId="1062"/>
    <cellStyle name="_우_통영중앙시장(최종)_07-평-시설물 방수공사" xfId="1063"/>
    <cellStyle name="_우_통영중앙시장(최종)_07-평-시설물 방수공사_지진관측소설치사업원가3" xfId="1064"/>
    <cellStyle name="_우_통영중앙시장(최종)_07-평-오배수펌프 교체공사" xfId="1065"/>
    <cellStyle name="_우_통영중앙시장(최종)_07-평-오배수펌프 교체공사_지진관측소설치사업원가3" xfId="1066"/>
    <cellStyle name="_우_통영중앙시장(최종)_지진관측소설치사업원가3" xfId="1067"/>
    <cellStyle name="_우_통영중앙시장(최종)_통영중앙시장(최종)" xfId="1068"/>
    <cellStyle name="_우_통영중앙시장(최종)_통영중앙시장(최종)_07-평-시설물 방수공사" xfId="1069"/>
    <cellStyle name="_우_통영중앙시장(최종)_통영중앙시장(최종)_07-평-시설물 방수공사_지진관측소설치사업원가3" xfId="1070"/>
    <cellStyle name="_우_통영중앙시장(최종)_통영중앙시장(최종)_07-평-오배수펌프 교체공사" xfId="1071"/>
    <cellStyle name="_우_통영중앙시장(최종)_통영중앙시장(최종)_07-평-오배수펌프 교체공사_지진관측소설치사업원가3" xfId="1072"/>
    <cellStyle name="_우_통영중앙시장(최종)_통영중앙시장(최종)_지진관측소설치사업원가3" xfId="1073"/>
    <cellStyle name="_우주센" xfId="1074"/>
    <cellStyle name="_우주센_07-평-시설물 방수공사" xfId="1075"/>
    <cellStyle name="_우주센_07-평-시설물 방수공사_지진관측소설치사업원가3" xfId="1076"/>
    <cellStyle name="_우주센_07-평-오배수펌프 교체공사" xfId="1077"/>
    <cellStyle name="_우주센_07-평-오배수펌프 교체공사_지진관측소설치사업원가3" xfId="1078"/>
    <cellStyle name="_우주센_광주평동투찰" xfId="1079"/>
    <cellStyle name="_우주센_광주평동투찰_07-평-시설물 방수공사" xfId="1080"/>
    <cellStyle name="_우주센_광주평동투찰_07-평-시설물 방수공사_지진관측소설치사업원가3" xfId="1081"/>
    <cellStyle name="_우주센_광주평동투찰_07-평-오배수펌프 교체공사" xfId="1082"/>
    <cellStyle name="_우주센_광주평동투찰_07-평-오배수펌프 교체공사_지진관측소설치사업원가3" xfId="1083"/>
    <cellStyle name="_우주센_광주평동투찰_지진관측소설치사업원가3" xfId="1084"/>
    <cellStyle name="_우주센_광주평동투찰_통영중앙시장(최종)" xfId="1085"/>
    <cellStyle name="_우주센_광주평동투찰_통영중앙시장(최종)_07-평-시설물 방수공사" xfId="1086"/>
    <cellStyle name="_우주센_광주평동투찰_통영중앙시장(최종)_07-평-시설물 방수공사_지진관측소설치사업원가3" xfId="1087"/>
    <cellStyle name="_우주센_광주평동투찰_통영중앙시장(최종)_07-평-오배수펌프 교체공사" xfId="1088"/>
    <cellStyle name="_우주센_광주평동투찰_통영중앙시장(최종)_07-평-오배수펌프 교체공사_지진관측소설치사업원가3" xfId="1089"/>
    <cellStyle name="_우주센_광주평동투찰_통영중앙시장(최종)_지진관측소설치사업원가3" xfId="1090"/>
    <cellStyle name="_우주센_광주평동투찰_통영중앙시장(최종)_통영중앙시장(최종)" xfId="1091"/>
    <cellStyle name="_우주센_광주평동투찰_통영중앙시장(최종)_통영중앙시장(최종)_07-평-시설물 방수공사" xfId="1092"/>
    <cellStyle name="_우주센_광주평동투찰_통영중앙시장(최종)_통영중앙시장(최종)_07-평-시설물 방수공사_지진관측소설치사업원가3" xfId="1093"/>
    <cellStyle name="_우주센_광주평동투찰_통영중앙시장(최종)_통영중앙시장(최종)_07-평-오배수펌프 교체공사" xfId="1094"/>
    <cellStyle name="_우주센_광주평동투찰_통영중앙시장(최종)_통영중앙시장(최종)_07-평-오배수펌프 교체공사_지진관측소설치사업원가3" xfId="1095"/>
    <cellStyle name="_우주센_광주평동투찰_통영중앙시장(최종)_통영중앙시장(최종)_지진관측소설치사업원가3" xfId="1096"/>
    <cellStyle name="_우주센_광주평동품의1" xfId="1097"/>
    <cellStyle name="_우주센_광주평동품의1_07-평-시설물 방수공사" xfId="1098"/>
    <cellStyle name="_우주센_광주평동품의1_07-평-시설물 방수공사_지진관측소설치사업원가3" xfId="1099"/>
    <cellStyle name="_우주센_광주평동품의1_07-평-오배수펌프 교체공사" xfId="1100"/>
    <cellStyle name="_우주센_광주평동품의1_07-평-오배수펌프 교체공사_지진관측소설치사업원가3" xfId="1101"/>
    <cellStyle name="_우주센_광주평동품의1_지진관측소설치사업원가3" xfId="1102"/>
    <cellStyle name="_우주센_광주평동품의1_통영중앙시장(최종)" xfId="1103"/>
    <cellStyle name="_우주센_광주평동품의1_통영중앙시장(최종)_07-평-시설물 방수공사" xfId="1104"/>
    <cellStyle name="_우주센_광주평동품의1_통영중앙시장(최종)_07-평-시설물 방수공사_지진관측소설치사업원가3" xfId="1105"/>
    <cellStyle name="_우주센_광주평동품의1_통영중앙시장(최종)_07-평-오배수펌프 교체공사" xfId="1106"/>
    <cellStyle name="_우주센_광주평동품의1_통영중앙시장(최종)_07-평-오배수펌프 교체공사_지진관측소설치사업원가3" xfId="1107"/>
    <cellStyle name="_우주센_광주평동품의1_통영중앙시장(최종)_지진관측소설치사업원가3" xfId="1108"/>
    <cellStyle name="_우주센_광주평동품의1_통영중앙시장(최종)_통영중앙시장(최종)" xfId="1109"/>
    <cellStyle name="_우주센_광주평동품의1_통영중앙시장(최종)_통영중앙시장(최종)_07-평-시설물 방수공사" xfId="1110"/>
    <cellStyle name="_우주센_광주평동품의1_통영중앙시장(최종)_통영중앙시장(최종)_07-평-시설물 방수공사_지진관측소설치사업원가3" xfId="1111"/>
    <cellStyle name="_우주센_광주평동품의1_통영중앙시장(최종)_통영중앙시장(최종)_07-평-오배수펌프 교체공사" xfId="1112"/>
    <cellStyle name="_우주센_광주평동품의1_통영중앙시장(최종)_통영중앙시장(최종)_07-평-오배수펌프 교체공사_지진관측소설치사업원가3" xfId="1113"/>
    <cellStyle name="_우주센_광주평동품의1_통영중앙시장(최종)_통영중앙시장(최종)_지진관측소설치사업원가3" xfId="1114"/>
    <cellStyle name="_우주센_송학하수품의(설계넣고)" xfId="1115"/>
    <cellStyle name="_우주센_송학하수품의(설계넣고)_07-평-시설물 방수공사" xfId="1116"/>
    <cellStyle name="_우주센_송학하수품의(설계넣고)_07-평-시설물 방수공사_지진관측소설치사업원가3" xfId="1117"/>
    <cellStyle name="_우주센_송학하수품의(설계넣고)_07-평-오배수펌프 교체공사" xfId="1118"/>
    <cellStyle name="_우주센_송학하수품의(설계넣고)_07-평-오배수펌프 교체공사_지진관측소설치사업원가3" xfId="1119"/>
    <cellStyle name="_우주센_송학하수품의(설계넣고)_지진관측소설치사업원가3" xfId="1120"/>
    <cellStyle name="_우주센_송학하수품의(설계넣고)_통영중앙시장(최종)" xfId="1121"/>
    <cellStyle name="_우주센_송학하수품의(설계넣고)_통영중앙시장(최종)_07-평-시설물 방수공사" xfId="1122"/>
    <cellStyle name="_우주센_송학하수품의(설계넣고)_통영중앙시장(최종)_07-평-시설물 방수공사_지진관측소설치사업원가3" xfId="1123"/>
    <cellStyle name="_우주센_송학하수품의(설계넣고)_통영중앙시장(최종)_07-평-오배수펌프 교체공사" xfId="1124"/>
    <cellStyle name="_우주센_송학하수품의(설계넣고)_통영중앙시장(최종)_07-평-오배수펌프 교체공사_지진관측소설치사업원가3" xfId="1125"/>
    <cellStyle name="_우주센_송학하수품의(설계넣고)_통영중앙시장(최종)_지진관측소설치사업원가3" xfId="1126"/>
    <cellStyle name="_우주센_송학하수품의(설계넣고)_통영중앙시장(최종)_통영중앙시장(최종)" xfId="1127"/>
    <cellStyle name="_우주센_송학하수품의(설계넣고)_통영중앙시장(최종)_통영중앙시장(최종)_07-평-시설물 방수공사" xfId="1128"/>
    <cellStyle name="_우주센_송학하수품의(설계넣고)_통영중앙시장(최종)_통영중앙시장(최종)_07-평-시설물 방수공사_지진관측소설치사업원가3" xfId="1129"/>
    <cellStyle name="_우주센_송학하수품의(설계넣고)_통영중앙시장(최종)_통영중앙시장(최종)_07-평-오배수펌프 교체공사" xfId="1130"/>
    <cellStyle name="_우주센_송학하수품의(설계넣고)_통영중앙시장(최종)_통영중앙시장(최종)_07-평-오배수펌프 교체공사_지진관측소설치사업원가3" xfId="1131"/>
    <cellStyle name="_우주센_송학하수품의(설계넣고)_통영중앙시장(최종)_통영중앙시장(최종)_지진관측소설치사업원가3" xfId="1132"/>
    <cellStyle name="_우주센_우주센터투찰" xfId="1133"/>
    <cellStyle name="_우주센_우주센터투찰_07-평-시설물 방수공사" xfId="1134"/>
    <cellStyle name="_우주센_우주센터투찰_07-평-시설물 방수공사_지진관측소설치사업원가3" xfId="1135"/>
    <cellStyle name="_우주센_우주센터투찰_07-평-오배수펌프 교체공사" xfId="1136"/>
    <cellStyle name="_우주센_우주센터투찰_07-평-오배수펌프 교체공사_지진관측소설치사업원가3" xfId="1137"/>
    <cellStyle name="_우주센_우주센터투찰_광주평동투찰" xfId="1138"/>
    <cellStyle name="_우주센_우주센터투찰_광주평동투찰_07-평-시설물 방수공사" xfId="1139"/>
    <cellStyle name="_우주센_우주센터투찰_광주평동투찰_07-평-시설물 방수공사_지진관측소설치사업원가3" xfId="1140"/>
    <cellStyle name="_우주센_우주센터투찰_광주평동투찰_07-평-오배수펌프 교체공사" xfId="1141"/>
    <cellStyle name="_우주센_우주센터투찰_광주평동투찰_07-평-오배수펌프 교체공사_지진관측소설치사업원가3" xfId="1142"/>
    <cellStyle name="_우주센_우주센터투찰_광주평동투찰_지진관측소설치사업원가3" xfId="1143"/>
    <cellStyle name="_우주센_우주센터투찰_광주평동투찰_통영중앙시장(최종)" xfId="1144"/>
    <cellStyle name="_우주센_우주센터투찰_광주평동투찰_통영중앙시장(최종)_07-평-시설물 방수공사" xfId="1145"/>
    <cellStyle name="_우주센_우주센터투찰_광주평동투찰_통영중앙시장(최종)_07-평-시설물 방수공사_지진관측소설치사업원가3" xfId="1146"/>
    <cellStyle name="_우주센_우주센터투찰_광주평동투찰_통영중앙시장(최종)_07-평-오배수펌프 교체공사" xfId="1147"/>
    <cellStyle name="_우주센_우주센터투찰_광주평동투찰_통영중앙시장(최종)_07-평-오배수펌프 교체공사_지진관측소설치사업원가3" xfId="1148"/>
    <cellStyle name="_우주센_우주센터투찰_광주평동투찰_통영중앙시장(최종)_지진관측소설치사업원가3" xfId="1149"/>
    <cellStyle name="_우주센_우주센터투찰_광주평동투찰_통영중앙시장(최종)_통영중앙시장(최종)" xfId="1150"/>
    <cellStyle name="_우주센_우주센터투찰_광주평동투찰_통영중앙시장(최종)_통영중앙시장(최종)_07-평-시설물 방수공사" xfId="1151"/>
    <cellStyle name="_우주센_우주센터투찰_광주평동투찰_통영중앙시장(최종)_통영중앙시장(최종)_07-평-시설물 방수공사_지진관측소설치사업원가3" xfId="1152"/>
    <cellStyle name="_우주센_우주센터투찰_광주평동투찰_통영중앙시장(최종)_통영중앙시장(최종)_07-평-오배수펌프 교체공사" xfId="1153"/>
    <cellStyle name="_우주센_우주센터투찰_광주평동투찰_통영중앙시장(최종)_통영중앙시장(최종)_07-평-오배수펌프 교체공사_지진관측소설치사업원가3" xfId="1154"/>
    <cellStyle name="_우주센_우주센터투찰_광주평동투찰_통영중앙시장(최종)_통영중앙시장(최종)_지진관측소설치사업원가3" xfId="1155"/>
    <cellStyle name="_우주센_우주센터투찰_광주평동품의1" xfId="1156"/>
    <cellStyle name="_우주센_우주센터투찰_광주평동품의1_07-평-시설물 방수공사" xfId="1157"/>
    <cellStyle name="_우주센_우주센터투찰_광주평동품의1_07-평-시설물 방수공사_지진관측소설치사업원가3" xfId="1158"/>
    <cellStyle name="_우주센_우주센터투찰_광주평동품의1_07-평-오배수펌프 교체공사" xfId="1159"/>
    <cellStyle name="_우주센_우주센터투찰_광주평동품의1_07-평-오배수펌프 교체공사_지진관측소설치사업원가3" xfId="1160"/>
    <cellStyle name="_우주센_우주센터투찰_광주평동품의1_지진관측소설치사업원가3" xfId="1161"/>
    <cellStyle name="_우주센_우주센터투찰_광주평동품의1_통영중앙시장(최종)" xfId="1162"/>
    <cellStyle name="_우주센_우주센터투찰_광주평동품의1_통영중앙시장(최종)_07-평-시설물 방수공사" xfId="1163"/>
    <cellStyle name="_우주센_우주센터투찰_광주평동품의1_통영중앙시장(최종)_07-평-시설물 방수공사_지진관측소설치사업원가3" xfId="1164"/>
    <cellStyle name="_우주센_우주센터투찰_광주평동품의1_통영중앙시장(최종)_07-평-오배수펌프 교체공사" xfId="1165"/>
    <cellStyle name="_우주센_우주센터투찰_광주평동품의1_통영중앙시장(최종)_07-평-오배수펌프 교체공사_지진관측소설치사업원가3" xfId="1166"/>
    <cellStyle name="_우주센_우주센터투찰_광주평동품의1_통영중앙시장(최종)_지진관측소설치사업원가3" xfId="1167"/>
    <cellStyle name="_우주센_우주센터투찰_광주평동품의1_통영중앙시장(최종)_통영중앙시장(최종)" xfId="1168"/>
    <cellStyle name="_우주센_우주센터투찰_광주평동품의1_통영중앙시장(최종)_통영중앙시장(최종)_07-평-시설물 방수공사" xfId="1169"/>
    <cellStyle name="_우주센_우주센터투찰_광주평동품의1_통영중앙시장(최종)_통영중앙시장(최종)_07-평-시설물 방수공사_지진관측소설치사업원가3" xfId="1170"/>
    <cellStyle name="_우주센_우주센터투찰_광주평동품의1_통영중앙시장(최종)_통영중앙시장(최종)_07-평-오배수펌프 교체공사" xfId="1171"/>
    <cellStyle name="_우주센_우주센터투찰_광주평동품의1_통영중앙시장(최종)_통영중앙시장(최종)_07-평-오배수펌프 교체공사_지진관측소설치사업원가3" xfId="1172"/>
    <cellStyle name="_우주센_우주센터투찰_광주평동품의1_통영중앙시장(최종)_통영중앙시장(최종)_지진관측소설치사업원가3" xfId="1173"/>
    <cellStyle name="_우주센_우주센터투찰_송학하수품의(설계넣고)" xfId="1174"/>
    <cellStyle name="_우주센_우주센터투찰_송학하수품의(설계넣고)_07-평-시설물 방수공사" xfId="1175"/>
    <cellStyle name="_우주센_우주센터투찰_송학하수품의(설계넣고)_07-평-시설물 방수공사_지진관측소설치사업원가3" xfId="1176"/>
    <cellStyle name="_우주센_우주센터투찰_송학하수품의(설계넣고)_07-평-오배수펌프 교체공사" xfId="1177"/>
    <cellStyle name="_우주센_우주센터투찰_송학하수품의(설계넣고)_07-평-오배수펌프 교체공사_지진관측소설치사업원가3" xfId="1178"/>
    <cellStyle name="_우주센_우주센터투찰_송학하수품의(설계넣고)_지진관측소설치사업원가3" xfId="1179"/>
    <cellStyle name="_우주센_우주센터투찰_송학하수품의(설계넣고)_통영중앙시장(최종)" xfId="1180"/>
    <cellStyle name="_우주센_우주센터투찰_송학하수품의(설계넣고)_통영중앙시장(최종)_07-평-시설물 방수공사" xfId="1181"/>
    <cellStyle name="_우주센_우주센터투찰_송학하수품의(설계넣고)_통영중앙시장(최종)_07-평-시설물 방수공사_지진관측소설치사업원가3" xfId="1182"/>
    <cellStyle name="_우주센_우주센터투찰_송학하수품의(설계넣고)_통영중앙시장(최종)_07-평-오배수펌프 교체공사" xfId="1183"/>
    <cellStyle name="_우주센_우주센터투찰_송학하수품의(설계넣고)_통영중앙시장(최종)_07-평-오배수펌프 교체공사_지진관측소설치사업원가3" xfId="1184"/>
    <cellStyle name="_우주센_우주센터투찰_송학하수품의(설계넣고)_통영중앙시장(최종)_지진관측소설치사업원가3" xfId="1185"/>
    <cellStyle name="_우주센_우주센터투찰_송학하수품의(설계넣고)_통영중앙시장(최종)_통영중앙시장(최종)" xfId="1186"/>
    <cellStyle name="_우주센_우주센터투찰_송학하수품의(설계넣고)_통영중앙시장(최종)_통영중앙시장(최종)_07-평-시설물 방수공사" xfId="1187"/>
    <cellStyle name="_우주센_우주센터투찰_송학하수품의(설계넣고)_통영중앙시장(최종)_통영중앙시장(최종)_07-평-시설물 방수공사_지진관측소설치사업원가3" xfId="1188"/>
    <cellStyle name="_우주센_우주센터투찰_송학하수품의(설계넣고)_통영중앙시장(최종)_통영중앙시장(최종)_07-평-오배수펌프 교체공사" xfId="1189"/>
    <cellStyle name="_우주센_우주센터투찰_송학하수품의(설계넣고)_통영중앙시장(최종)_통영중앙시장(최종)_07-평-오배수펌프 교체공사_지진관측소설치사업원가3" xfId="1190"/>
    <cellStyle name="_우주센_우주센터투찰_송학하수품의(설계넣고)_통영중앙시장(최종)_통영중앙시장(최종)_지진관측소설치사업원가3" xfId="1191"/>
    <cellStyle name="_우주센_우주센터투찰_지진관측소설치사업원가3" xfId="1192"/>
    <cellStyle name="_우주센_우주센터투찰_통영중앙시장(최종)" xfId="1193"/>
    <cellStyle name="_우주센_우주센터투찰_통영중앙시장(최종)_07-평-시설물 방수공사" xfId="1194"/>
    <cellStyle name="_우주센_우주센터투찰_통영중앙시장(최종)_07-평-시설물 방수공사_지진관측소설치사업원가3" xfId="1195"/>
    <cellStyle name="_우주센_우주센터투찰_통영중앙시장(최종)_07-평-오배수펌프 교체공사" xfId="1196"/>
    <cellStyle name="_우주센_우주센터투찰_통영중앙시장(최종)_07-평-오배수펌프 교체공사_지진관측소설치사업원가3" xfId="1197"/>
    <cellStyle name="_우주센_우주센터투찰_통영중앙시장(최종)_지진관측소설치사업원가3" xfId="1198"/>
    <cellStyle name="_우주센_우주센터투찰_통영중앙시장(최종)_통영중앙시장(최종)" xfId="1199"/>
    <cellStyle name="_우주센_우주센터투찰_통영중앙시장(최종)_통영중앙시장(최종)_07-평-시설물 방수공사" xfId="1200"/>
    <cellStyle name="_우주센_우주센터투찰_통영중앙시장(최종)_통영중앙시장(최종)_07-평-시설물 방수공사_지진관측소설치사업원가3" xfId="1201"/>
    <cellStyle name="_우주센_우주센터투찰_통영중앙시장(최종)_통영중앙시장(최종)_07-평-오배수펌프 교체공사" xfId="1202"/>
    <cellStyle name="_우주센_우주센터투찰_통영중앙시장(최종)_통영중앙시장(최종)_07-평-오배수펌프 교체공사_지진관측소설치사업원가3" xfId="1203"/>
    <cellStyle name="_우주센_우주센터투찰_통영중앙시장(최종)_통영중앙시장(최종)_지진관측소설치사업원가3" xfId="1204"/>
    <cellStyle name="_우주센_지진관측소설치사업원가3" xfId="1205"/>
    <cellStyle name="_우주센_통영중앙시장(최종)" xfId="1206"/>
    <cellStyle name="_우주센_통영중앙시장(최종)_07-평-시설물 방수공사" xfId="1207"/>
    <cellStyle name="_우주센_통영중앙시장(최종)_07-평-시설물 방수공사_지진관측소설치사업원가3" xfId="1208"/>
    <cellStyle name="_우주센_통영중앙시장(최종)_07-평-오배수펌프 교체공사" xfId="1209"/>
    <cellStyle name="_우주센_통영중앙시장(최종)_07-평-오배수펌프 교체공사_지진관측소설치사업원가3" xfId="1210"/>
    <cellStyle name="_우주센_통영중앙시장(최종)_지진관측소설치사업원가3" xfId="1211"/>
    <cellStyle name="_우주센_통영중앙시장(최종)_통영중앙시장(최종)" xfId="1212"/>
    <cellStyle name="_우주센_통영중앙시장(최종)_통영중앙시장(최종)_07-평-시설물 방수공사" xfId="1213"/>
    <cellStyle name="_우주센_통영중앙시장(최종)_통영중앙시장(최종)_07-평-시설물 방수공사_지진관측소설치사업원가3" xfId="1214"/>
    <cellStyle name="_우주센_통영중앙시장(최종)_통영중앙시장(최종)_07-평-오배수펌프 교체공사" xfId="1215"/>
    <cellStyle name="_우주센_통영중앙시장(최종)_통영중앙시장(최종)_07-평-오배수펌프 교체공사_지진관측소설치사업원가3" xfId="1216"/>
    <cellStyle name="_우주센_통영중앙시장(최종)_통영중앙시장(최종)_지진관측소설치사업원가3" xfId="1217"/>
    <cellStyle name="_울산교육청" xfId="1218"/>
    <cellStyle name="_울산시총괄안-20030509v1" xfId="1219"/>
    <cellStyle name="_원가계산서" xfId="1220"/>
    <cellStyle name="_원가계산서(양식)" xfId="1221"/>
    <cellStyle name="_원가계산진본" xfId="1222"/>
    <cellStyle name="_원가-내역" xfId="1223"/>
    <cellStyle name="_원격기상관측(감시)설계예산서(1025)" xfId="1224"/>
    <cellStyle name="_원자력-정보보호" xfId="1225"/>
    <cellStyle name="_웹기반 수치지도 활용시스템 도입 설계서_1.1" xfId="1226"/>
    <cellStyle name="_유첨3(서식)" xfId="1227"/>
    <cellStyle name="_유첨3(서식)_1" xfId="1228"/>
    <cellStyle name="_육호광장내역서" xfId="1229"/>
    <cellStyle name="_음향실정보고1차050223(최종)" xfId="1230"/>
    <cellStyle name="_음향실정보고2차041216" xfId="1231"/>
    <cellStyle name="_음향실정보고2차041216-1" xfId="1232"/>
    <cellStyle name="_의정부  상하수도 설계내역서_1.2" xfId="1233"/>
    <cellStyle name="_이양능주(2공구)bid전기" xfId="1234"/>
    <cellStyle name="_이양능주(2공구)bid전기_07-평-시설물 방수공사" xfId="1235"/>
    <cellStyle name="_이양능주(2공구)bid전기_07-평-시설물 방수공사_지진관측소설치사업원가3" xfId="1236"/>
    <cellStyle name="_이양능주(2공구)bid전기_07-평-오배수펌프 교체공사" xfId="1237"/>
    <cellStyle name="_이양능주(2공구)bid전기_07-평-오배수펌프 교체공사_지진관측소설치사업원가3" xfId="1238"/>
    <cellStyle name="_이양능주(2공구)bid전기_지진관측소설치사업원가3" xfId="1239"/>
    <cellStyle name="_이양능주(2공구)bid전기_통영중앙시장(최종)" xfId="1240"/>
    <cellStyle name="_이양능주(2공구)bid전기_통영중앙시장(최종)_07-평-시설물 방수공사" xfId="1241"/>
    <cellStyle name="_이양능주(2공구)bid전기_통영중앙시장(최종)_07-평-시설물 방수공사_지진관측소설치사업원가3" xfId="1242"/>
    <cellStyle name="_이양능주(2공구)bid전기_통영중앙시장(최종)_07-평-오배수펌프 교체공사" xfId="1243"/>
    <cellStyle name="_이양능주(2공구)bid전기_통영중앙시장(최종)_07-평-오배수펌프 교체공사_지진관측소설치사업원가3" xfId="1244"/>
    <cellStyle name="_이양능주(2공구)bid전기_통영중앙시장(최종)_지진관측소설치사업원가3" xfId="1245"/>
    <cellStyle name="_이양능주(2공구)bid전기_통영중앙시장(최종)_통영중앙시장(최종)" xfId="1246"/>
    <cellStyle name="_이양능주(2공구)bid전기_통영중앙시장(최종)_통영중앙시장(최종)_07-평-시설물 방수공사" xfId="1247"/>
    <cellStyle name="_이양능주(2공구)bid전기_통영중앙시장(최종)_통영중앙시장(최종)_07-평-시설물 방수공사_지진관측소설치사업원가3" xfId="1248"/>
    <cellStyle name="_이양능주(2공구)bid전기_통영중앙시장(최종)_통영중앙시장(최종)_07-평-오배수펌프 교체공사" xfId="1249"/>
    <cellStyle name="_이양능주(2공구)bid전기_통영중앙시장(최종)_통영중앙시장(최종)_07-평-오배수펌프 교체공사_지진관측소설치사업원가3" xfId="1250"/>
    <cellStyle name="_이양능주(2공구)bid전기_통영중앙시장(최종)_통영중앙시장(최종)_지진관측소설치사업원가3" xfId="1251"/>
    <cellStyle name="_인원계획표 " xfId="1252"/>
    <cellStyle name="_인원계획표 _07-평-시설물 방수공사" xfId="1253"/>
    <cellStyle name="_인원계획표 _07-평-시설물 방수공사_지진관측소설치사업원가3" xfId="1254"/>
    <cellStyle name="_인원계획표 _07-평-오배수펌프 교체공사" xfId="1255"/>
    <cellStyle name="_인원계획표 _07-평-오배수펌프 교체공사_지진관측소설치사업원가3" xfId="1256"/>
    <cellStyle name="_인원계획표 _광주평동투찰" xfId="1257"/>
    <cellStyle name="_인원계획표 _광주평동투찰_07-평-시설물 방수공사" xfId="1258"/>
    <cellStyle name="_인원계획표 _광주평동투찰_07-평-시설물 방수공사_지진관측소설치사업원가3" xfId="1259"/>
    <cellStyle name="_인원계획표 _광주평동투찰_07-평-오배수펌프 교체공사" xfId="1260"/>
    <cellStyle name="_인원계획표 _광주평동투찰_07-평-오배수펌프 교체공사_지진관측소설치사업원가3" xfId="1261"/>
    <cellStyle name="_인원계획표 _광주평동투찰_지진관측소설치사업원가3" xfId="1262"/>
    <cellStyle name="_인원계획표 _광주평동투찰_통영중앙시장(최종)" xfId="1263"/>
    <cellStyle name="_인원계획표 _광주평동투찰_통영중앙시장(최종)_07-평-시설물 방수공사" xfId="1264"/>
    <cellStyle name="_인원계획표 _광주평동투찰_통영중앙시장(최종)_07-평-시설물 방수공사_지진관측소설치사업원가3" xfId="1265"/>
    <cellStyle name="_인원계획표 _광주평동투찰_통영중앙시장(최종)_07-평-오배수펌프 교체공사" xfId="1266"/>
    <cellStyle name="_인원계획표 _광주평동투찰_통영중앙시장(최종)_07-평-오배수펌프 교체공사_지진관측소설치사업원가3" xfId="1267"/>
    <cellStyle name="_인원계획표 _광주평동투찰_통영중앙시장(최종)_지진관측소설치사업원가3" xfId="1268"/>
    <cellStyle name="_인원계획표 _광주평동투찰_통영중앙시장(최종)_통영중앙시장(최종)" xfId="1269"/>
    <cellStyle name="_인원계획표 _광주평동투찰_통영중앙시장(최종)_통영중앙시장(최종)_07-평-시설물 방수공사" xfId="1270"/>
    <cellStyle name="_인원계획표 _광주평동투찰_통영중앙시장(최종)_통영중앙시장(최종)_07-평-시설물 방수공사_지진관측소설치사업원가3" xfId="1271"/>
    <cellStyle name="_인원계획표 _광주평동투찰_통영중앙시장(최종)_통영중앙시장(최종)_07-평-오배수펌프 교체공사" xfId="1272"/>
    <cellStyle name="_인원계획표 _광주평동투찰_통영중앙시장(최종)_통영중앙시장(최종)_07-평-오배수펌프 교체공사_지진관측소설치사업원가3" xfId="1273"/>
    <cellStyle name="_인원계획표 _광주평동투찰_통영중앙시장(최종)_통영중앙시장(최종)_지진관측소설치사업원가3" xfId="1274"/>
    <cellStyle name="_인원계획표 _광주평동품의1" xfId="1275"/>
    <cellStyle name="_인원계획표 _광주평동품의1_07-평-시설물 방수공사" xfId="1276"/>
    <cellStyle name="_인원계획표 _광주평동품의1_07-평-시설물 방수공사_지진관측소설치사업원가3" xfId="1277"/>
    <cellStyle name="_인원계획표 _광주평동품의1_07-평-오배수펌프 교체공사" xfId="1278"/>
    <cellStyle name="_인원계획표 _광주평동품의1_07-평-오배수펌프 교체공사_지진관측소설치사업원가3" xfId="1279"/>
    <cellStyle name="_인원계획표 _광주평동품의1_지진관측소설치사업원가3" xfId="1280"/>
    <cellStyle name="_인원계획표 _광주평동품의1_통영중앙시장(최종)" xfId="1281"/>
    <cellStyle name="_인원계획표 _광주평동품의1_통영중앙시장(최종)_07-평-시설물 방수공사" xfId="1282"/>
    <cellStyle name="_인원계획표 _광주평동품의1_통영중앙시장(최종)_07-평-시설물 방수공사_지진관측소설치사업원가3" xfId="1283"/>
    <cellStyle name="_인원계획표 _광주평동품의1_통영중앙시장(최종)_07-평-오배수펌프 교체공사" xfId="1284"/>
    <cellStyle name="_인원계획표 _광주평동품의1_통영중앙시장(최종)_07-평-오배수펌프 교체공사_지진관측소설치사업원가3" xfId="1285"/>
    <cellStyle name="_인원계획표 _광주평동품의1_통영중앙시장(최종)_지진관측소설치사업원가3" xfId="1286"/>
    <cellStyle name="_인원계획표 _광주평동품의1_통영중앙시장(최종)_통영중앙시장(최종)" xfId="1287"/>
    <cellStyle name="_인원계획표 _광주평동품의1_통영중앙시장(최종)_통영중앙시장(최종)_07-평-시설물 방수공사" xfId="1288"/>
    <cellStyle name="_인원계획표 _광주평동품의1_통영중앙시장(최종)_통영중앙시장(최종)_07-평-시설물 방수공사_지진관측소설치사업원가3" xfId="1289"/>
    <cellStyle name="_인원계획표 _광주평동품의1_통영중앙시장(최종)_통영중앙시장(최종)_07-평-오배수펌프 교체공사" xfId="1290"/>
    <cellStyle name="_인원계획표 _광주평동품의1_통영중앙시장(최종)_통영중앙시장(최종)_07-평-오배수펌프 교체공사_지진관측소설치사업원가3" xfId="1291"/>
    <cellStyle name="_인원계획표 _광주평동품의1_통영중앙시장(최종)_통영중앙시장(최종)_지진관측소설치사업원가3" xfId="1292"/>
    <cellStyle name="_인원계획표 _산출서양식-1" xfId="1293"/>
    <cellStyle name="_인원계획표 _송학하수품의(설계넣고)" xfId="1294"/>
    <cellStyle name="_인원계획표 _송학하수품의(설계넣고)_07-평-시설물 방수공사" xfId="1295"/>
    <cellStyle name="_인원계획표 _송학하수품의(설계넣고)_07-평-시설물 방수공사_지진관측소설치사업원가3" xfId="1296"/>
    <cellStyle name="_인원계획표 _송학하수품의(설계넣고)_07-평-오배수펌프 교체공사" xfId="1297"/>
    <cellStyle name="_인원계획표 _송학하수품의(설계넣고)_07-평-오배수펌프 교체공사_지진관측소설치사업원가3" xfId="1298"/>
    <cellStyle name="_인원계획표 _송학하수품의(설계넣고)_지진관측소설치사업원가3" xfId="1299"/>
    <cellStyle name="_인원계획표 _송학하수품의(설계넣고)_통영중앙시장(최종)" xfId="1300"/>
    <cellStyle name="_인원계획표 _송학하수품의(설계넣고)_통영중앙시장(최종)_07-평-시설물 방수공사" xfId="1301"/>
    <cellStyle name="_인원계획표 _송학하수품의(설계넣고)_통영중앙시장(최종)_07-평-시설물 방수공사_지진관측소설치사업원가3" xfId="1302"/>
    <cellStyle name="_인원계획표 _송학하수품의(설계넣고)_통영중앙시장(최종)_07-평-오배수펌프 교체공사" xfId="1303"/>
    <cellStyle name="_인원계획표 _송학하수품의(설계넣고)_통영중앙시장(최종)_07-평-오배수펌프 교체공사_지진관측소설치사업원가3" xfId="1304"/>
    <cellStyle name="_인원계획표 _송학하수품의(설계넣고)_통영중앙시장(최종)_지진관측소설치사업원가3" xfId="1305"/>
    <cellStyle name="_인원계획표 _송학하수품의(설계넣고)_통영중앙시장(최종)_통영중앙시장(최종)" xfId="1306"/>
    <cellStyle name="_인원계획표 _송학하수품의(설계넣고)_통영중앙시장(최종)_통영중앙시장(최종)_07-평-시설물 방수공사" xfId="1307"/>
    <cellStyle name="_인원계획표 _송학하수품의(설계넣고)_통영중앙시장(최종)_통영중앙시장(최종)_07-평-시설물 방수공사_지진관측소설치사업원가3" xfId="1308"/>
    <cellStyle name="_인원계획표 _송학하수품의(설계넣고)_통영중앙시장(최종)_통영중앙시장(최종)_07-평-오배수펌프 교체공사" xfId="1309"/>
    <cellStyle name="_인원계획표 _송학하수품의(설계넣고)_통영중앙시장(최종)_통영중앙시장(최종)_07-평-오배수펌프 교체공사_지진관측소설치사업원가3" xfId="1310"/>
    <cellStyle name="_인원계획표 _송학하수품의(설계넣고)_통영중앙시장(최종)_통영중앙시장(최종)_지진관측소설치사업원가3" xfId="1311"/>
    <cellStyle name="_인원계획표 _일위대가-수해" xfId="1312"/>
    <cellStyle name="_인원계획표 _적격 " xfId="1313"/>
    <cellStyle name="_인원계획표 _적격 _07-평-시설물 방수공사" xfId="1314"/>
    <cellStyle name="_인원계획표 _적격 _07-평-시설물 방수공사_지진관측소설치사업원가3" xfId="1315"/>
    <cellStyle name="_인원계획표 _적격 _07-평-오배수펌프 교체공사" xfId="1316"/>
    <cellStyle name="_인원계획표 _적격 _07-평-오배수펌프 교체공사_지진관측소설치사업원가3" xfId="1317"/>
    <cellStyle name="_인원계획표 _적격 _광주평동투찰" xfId="1318"/>
    <cellStyle name="_인원계획표 _적격 _광주평동투찰_07-평-시설물 방수공사" xfId="1319"/>
    <cellStyle name="_인원계획표 _적격 _광주평동투찰_07-평-시설물 방수공사_지진관측소설치사업원가3" xfId="1320"/>
    <cellStyle name="_인원계획표 _적격 _광주평동투찰_07-평-오배수펌프 교체공사" xfId="1321"/>
    <cellStyle name="_인원계획표 _적격 _광주평동투찰_07-평-오배수펌프 교체공사_지진관측소설치사업원가3" xfId="1322"/>
    <cellStyle name="_인원계획표 _적격 _광주평동투찰_지진관측소설치사업원가3" xfId="1323"/>
    <cellStyle name="_인원계획표 _적격 _광주평동투찰_통영중앙시장(최종)" xfId="1324"/>
    <cellStyle name="_인원계획표 _적격 _광주평동투찰_통영중앙시장(최종)_07-평-시설물 방수공사" xfId="1325"/>
    <cellStyle name="_인원계획표 _적격 _광주평동투찰_통영중앙시장(최종)_07-평-시설물 방수공사_지진관측소설치사업원가3" xfId="1326"/>
    <cellStyle name="_인원계획표 _적격 _광주평동투찰_통영중앙시장(최종)_07-평-오배수펌프 교체공사" xfId="1327"/>
    <cellStyle name="_인원계획표 _적격 _광주평동투찰_통영중앙시장(최종)_07-평-오배수펌프 교체공사_지진관측소설치사업원가3" xfId="1328"/>
    <cellStyle name="_인원계획표 _적격 _광주평동투찰_통영중앙시장(최종)_지진관측소설치사업원가3" xfId="1329"/>
    <cellStyle name="_인원계획표 _적격 _광주평동투찰_통영중앙시장(최종)_통영중앙시장(최종)" xfId="1330"/>
    <cellStyle name="_인원계획표 _적격 _광주평동투찰_통영중앙시장(최종)_통영중앙시장(최종)_07-평-시설물 방수공사" xfId="1331"/>
    <cellStyle name="_인원계획표 _적격 _광주평동투찰_통영중앙시장(최종)_통영중앙시장(최종)_07-평-시설물 방수공사_지진관측소설치사업원가3" xfId="1332"/>
    <cellStyle name="_인원계획표 _적격 _광주평동투찰_통영중앙시장(최종)_통영중앙시장(최종)_07-평-오배수펌프 교체공사" xfId="1333"/>
    <cellStyle name="_인원계획표 _적격 _광주평동투찰_통영중앙시장(최종)_통영중앙시장(최종)_07-평-오배수펌프 교체공사_지진관측소설치사업원가3" xfId="1334"/>
    <cellStyle name="_인원계획표 _적격 _광주평동투찰_통영중앙시장(최종)_통영중앙시장(최종)_지진관측소설치사업원가3" xfId="1335"/>
    <cellStyle name="_인원계획표 _적격 _광주평동품의1" xfId="1336"/>
    <cellStyle name="_인원계획표 _적격 _광주평동품의1_07-평-시설물 방수공사" xfId="1337"/>
    <cellStyle name="_인원계획표 _적격 _광주평동품의1_07-평-시설물 방수공사_지진관측소설치사업원가3" xfId="1338"/>
    <cellStyle name="_인원계획표 _적격 _광주평동품의1_07-평-오배수펌프 교체공사" xfId="1339"/>
    <cellStyle name="_인원계획표 _적격 _광주평동품의1_07-평-오배수펌프 교체공사_지진관측소설치사업원가3" xfId="1340"/>
    <cellStyle name="_인원계획표 _적격 _광주평동품의1_지진관측소설치사업원가3" xfId="1341"/>
    <cellStyle name="_인원계획표 _적격 _광주평동품의1_통영중앙시장(최종)" xfId="1342"/>
    <cellStyle name="_인원계획표 _적격 _광주평동품의1_통영중앙시장(최종)_07-평-시설물 방수공사" xfId="1343"/>
    <cellStyle name="_인원계획표 _적격 _광주평동품의1_통영중앙시장(최종)_07-평-시설물 방수공사_지진관측소설치사업원가3" xfId="1344"/>
    <cellStyle name="_인원계획표 _적격 _광주평동품의1_통영중앙시장(최종)_07-평-오배수펌프 교체공사" xfId="1345"/>
    <cellStyle name="_인원계획표 _적격 _광주평동품의1_통영중앙시장(최종)_07-평-오배수펌프 교체공사_지진관측소설치사업원가3" xfId="1346"/>
    <cellStyle name="_인원계획표 _적격 _광주평동품의1_통영중앙시장(최종)_지진관측소설치사업원가3" xfId="1347"/>
    <cellStyle name="_인원계획표 _적격 _광주평동품의1_통영중앙시장(최종)_통영중앙시장(최종)" xfId="1348"/>
    <cellStyle name="_인원계획표 _적격 _광주평동품의1_통영중앙시장(최종)_통영중앙시장(최종)_07-평-시설물 방수공사" xfId="1349"/>
    <cellStyle name="_인원계획표 _적격 _광주평동품의1_통영중앙시장(최종)_통영중앙시장(최종)_07-평-시설물 방수공사_지진관측소설치사업원가3" xfId="1350"/>
    <cellStyle name="_인원계획표 _적격 _광주평동품의1_통영중앙시장(최종)_통영중앙시장(최종)_07-평-오배수펌프 교체공사" xfId="1351"/>
    <cellStyle name="_인원계획표 _적격 _광주평동품의1_통영중앙시장(최종)_통영중앙시장(최종)_07-평-오배수펌프 교체공사_지진관측소설치사업원가3" xfId="1352"/>
    <cellStyle name="_인원계획표 _적격 _광주평동품의1_통영중앙시장(최종)_통영중앙시장(최종)_지진관측소설치사업원가3" xfId="1353"/>
    <cellStyle name="_인원계획표 _적격 _산출서양식-1" xfId="1354"/>
    <cellStyle name="_인원계획표 _적격 _송학하수품의(설계넣고)" xfId="1355"/>
    <cellStyle name="_인원계획표 _적격 _송학하수품의(설계넣고)_07-평-시설물 방수공사" xfId="1356"/>
    <cellStyle name="_인원계획표 _적격 _송학하수품의(설계넣고)_07-평-시설물 방수공사_지진관측소설치사업원가3" xfId="1357"/>
    <cellStyle name="_인원계획표 _적격 _송학하수품의(설계넣고)_07-평-오배수펌프 교체공사" xfId="1358"/>
    <cellStyle name="_인원계획표 _적격 _송학하수품의(설계넣고)_07-평-오배수펌프 교체공사_지진관측소설치사업원가3" xfId="1359"/>
    <cellStyle name="_인원계획표 _적격 _송학하수품의(설계넣고)_지진관측소설치사업원가3" xfId="1360"/>
    <cellStyle name="_인원계획표 _적격 _송학하수품의(설계넣고)_통영중앙시장(최종)" xfId="1361"/>
    <cellStyle name="_인원계획표 _적격 _송학하수품의(설계넣고)_통영중앙시장(최종)_07-평-시설물 방수공사" xfId="1362"/>
    <cellStyle name="_인원계획표 _적격 _송학하수품의(설계넣고)_통영중앙시장(최종)_07-평-시설물 방수공사_지진관측소설치사업원가3" xfId="1363"/>
    <cellStyle name="_인원계획표 _적격 _송학하수품의(설계넣고)_통영중앙시장(최종)_07-평-오배수펌프 교체공사" xfId="1364"/>
    <cellStyle name="_인원계획표 _적격 _송학하수품의(설계넣고)_통영중앙시장(최종)_07-평-오배수펌프 교체공사_지진관측소설치사업원가3" xfId="1365"/>
    <cellStyle name="_인원계획표 _적격 _송학하수품의(설계넣고)_통영중앙시장(최종)_지진관측소설치사업원가3" xfId="1366"/>
    <cellStyle name="_인원계획표 _적격 _송학하수품의(설계넣고)_통영중앙시장(최종)_통영중앙시장(최종)" xfId="1367"/>
    <cellStyle name="_인원계획표 _적격 _송학하수품의(설계넣고)_통영중앙시장(최종)_통영중앙시장(최종)_07-평-시설물 방수공사" xfId="1368"/>
    <cellStyle name="_인원계획표 _적격 _송학하수품의(설계넣고)_통영중앙시장(최종)_통영중앙시장(최종)_07-평-시설물 방수공사_지진관측소설치사업원가3" xfId="1369"/>
    <cellStyle name="_인원계획표 _적격 _송학하수품의(설계넣고)_통영중앙시장(최종)_통영중앙시장(최종)_07-평-오배수펌프 교체공사" xfId="1370"/>
    <cellStyle name="_인원계획표 _적격 _송학하수품의(설계넣고)_통영중앙시장(최종)_통영중앙시장(최종)_07-평-오배수펌프 교체공사_지진관측소설치사업원가3" xfId="1371"/>
    <cellStyle name="_인원계획표 _적격 _송학하수품의(설계넣고)_통영중앙시장(최종)_통영중앙시장(최종)_지진관측소설치사업원가3" xfId="1372"/>
    <cellStyle name="_인원계획표 _적격 _일위대가-수해" xfId="1373"/>
    <cellStyle name="_인원계획표 _적격 _지진관측소설치사업원가3" xfId="1374"/>
    <cellStyle name="_인원계획표 _적격 _토목공사 (040720)" xfId="1375"/>
    <cellStyle name="_인원계획표 _적격 _통영중앙시장(최종)" xfId="1376"/>
    <cellStyle name="_인원계획표 _적격 _통영중앙시장(최종)_07-평-시설물 방수공사" xfId="1377"/>
    <cellStyle name="_인원계획표 _적격 _통영중앙시장(최종)_07-평-시설물 방수공사_지진관측소설치사업원가3" xfId="1378"/>
    <cellStyle name="_인원계획표 _적격 _통영중앙시장(최종)_07-평-오배수펌프 교체공사" xfId="1379"/>
    <cellStyle name="_인원계획표 _적격 _통영중앙시장(최종)_07-평-오배수펌프 교체공사_지진관측소설치사업원가3" xfId="1380"/>
    <cellStyle name="_인원계획표 _적격 _통영중앙시장(최종)_지진관측소설치사업원가3" xfId="1381"/>
    <cellStyle name="_인원계획표 _적격 _통영중앙시장(최종)_통영중앙시장(최종)" xfId="1382"/>
    <cellStyle name="_인원계획표 _적격 _통영중앙시장(최종)_통영중앙시장(최종)_07-평-시설물 방수공사" xfId="1383"/>
    <cellStyle name="_인원계획표 _적격 _통영중앙시장(최종)_통영중앙시장(최종)_07-평-시설물 방수공사_지진관측소설치사업원가3" xfId="1384"/>
    <cellStyle name="_인원계획표 _적격 _통영중앙시장(최종)_통영중앙시장(최종)_07-평-오배수펌프 교체공사" xfId="1385"/>
    <cellStyle name="_인원계획표 _적격 _통영중앙시장(최종)_통영중앙시장(최종)_07-평-오배수펌프 교체공사_지진관측소설치사업원가3" xfId="1386"/>
    <cellStyle name="_인원계획표 _적격 _통영중앙시장(최종)_통영중앙시장(최종)_지진관측소설치사업원가3" xfId="1387"/>
    <cellStyle name="_인원계획표 _지진관측소설치사업원가3" xfId="1388"/>
    <cellStyle name="_인원계획표 _토목공사 (040720)" xfId="1389"/>
    <cellStyle name="_인원계획표 _통영중앙시장(최종)" xfId="1390"/>
    <cellStyle name="_인원계획표 _통영중앙시장(최종)_07-평-시설물 방수공사" xfId="1391"/>
    <cellStyle name="_인원계획표 _통영중앙시장(최종)_07-평-시설물 방수공사_지진관측소설치사업원가3" xfId="1392"/>
    <cellStyle name="_인원계획표 _통영중앙시장(최종)_07-평-오배수펌프 교체공사" xfId="1393"/>
    <cellStyle name="_인원계획표 _통영중앙시장(최종)_07-평-오배수펌프 교체공사_지진관측소설치사업원가3" xfId="1394"/>
    <cellStyle name="_인원계획표 _통영중앙시장(최종)_지진관측소설치사업원가3" xfId="1395"/>
    <cellStyle name="_인원계획표 _통영중앙시장(최종)_통영중앙시장(최종)" xfId="1396"/>
    <cellStyle name="_인원계획표 _통영중앙시장(최종)_통영중앙시장(최종)_07-평-시설물 방수공사" xfId="1397"/>
    <cellStyle name="_인원계획표 _통영중앙시장(최종)_통영중앙시장(최종)_07-평-시설물 방수공사_지진관측소설치사업원가3" xfId="1398"/>
    <cellStyle name="_인원계획표 _통영중앙시장(최종)_통영중앙시장(최종)_07-평-오배수펌프 교체공사" xfId="1399"/>
    <cellStyle name="_인원계획표 _통영중앙시장(최종)_통영중앙시장(최종)_07-평-오배수펌프 교체공사_지진관측소설치사업원가3" xfId="1400"/>
    <cellStyle name="_인원계획표 _통영중앙시장(최종)_통영중앙시장(최종)_지진관측소설치사업원가3" xfId="1401"/>
    <cellStyle name="_일산문화센터(발전기라인물량표)-태인전력시스템(주)" xfId="1402"/>
    <cellStyle name="_일산사업소(청소,세정공사)" xfId="1403"/>
    <cellStyle name="_일위(김천)" xfId="1404"/>
    <cellStyle name="_일위(포천)" xfId="1405"/>
    <cellStyle name="_일위대가" xfId="1406"/>
    <cellStyle name="_일위대가-수해" xfId="1407"/>
    <cellStyle name="_일위대가표" xfId="1408"/>
    <cellStyle name="_입찰표지 " xfId="1409"/>
    <cellStyle name="_입찰표지 _07-평-시설물 방수공사" xfId="1410"/>
    <cellStyle name="_입찰표지 _07-평-시설물 방수공사_지진관측소설치사업원가3" xfId="1411"/>
    <cellStyle name="_입찰표지 _07-평-오배수펌프 교체공사" xfId="1412"/>
    <cellStyle name="_입찰표지 _07-평-오배수펌프 교체공사_지진관측소설치사업원가3" xfId="1413"/>
    <cellStyle name="_입찰표지 _광주평동투찰" xfId="1414"/>
    <cellStyle name="_입찰표지 _광주평동투찰_07-평-시설물 방수공사" xfId="1415"/>
    <cellStyle name="_입찰표지 _광주평동투찰_07-평-시설물 방수공사_지진관측소설치사업원가3" xfId="1416"/>
    <cellStyle name="_입찰표지 _광주평동투찰_07-평-오배수펌프 교체공사" xfId="1417"/>
    <cellStyle name="_입찰표지 _광주평동투찰_07-평-오배수펌프 교체공사_지진관측소설치사업원가3" xfId="1418"/>
    <cellStyle name="_입찰표지 _광주평동투찰_지진관측소설치사업원가3" xfId="1419"/>
    <cellStyle name="_입찰표지 _광주평동투찰_통영중앙시장(최종)" xfId="1420"/>
    <cellStyle name="_입찰표지 _광주평동투찰_통영중앙시장(최종)_07-평-시설물 방수공사" xfId="1421"/>
    <cellStyle name="_입찰표지 _광주평동투찰_통영중앙시장(최종)_07-평-시설물 방수공사_지진관측소설치사업원가3" xfId="1422"/>
    <cellStyle name="_입찰표지 _광주평동투찰_통영중앙시장(최종)_07-평-오배수펌프 교체공사" xfId="1423"/>
    <cellStyle name="_입찰표지 _광주평동투찰_통영중앙시장(최종)_07-평-오배수펌프 교체공사_지진관측소설치사업원가3" xfId="1424"/>
    <cellStyle name="_입찰표지 _광주평동투찰_통영중앙시장(최종)_지진관측소설치사업원가3" xfId="1425"/>
    <cellStyle name="_입찰표지 _광주평동투찰_통영중앙시장(최종)_통영중앙시장(최종)" xfId="1426"/>
    <cellStyle name="_입찰표지 _광주평동투찰_통영중앙시장(최종)_통영중앙시장(최종)_07-평-시설물 방수공사" xfId="1427"/>
    <cellStyle name="_입찰표지 _광주평동투찰_통영중앙시장(최종)_통영중앙시장(최종)_07-평-시설물 방수공사_지진관측소설치사업원가3" xfId="1428"/>
    <cellStyle name="_입찰표지 _광주평동투찰_통영중앙시장(최종)_통영중앙시장(최종)_07-평-오배수펌프 교체공사" xfId="1429"/>
    <cellStyle name="_입찰표지 _광주평동투찰_통영중앙시장(최종)_통영중앙시장(최종)_07-평-오배수펌프 교체공사_지진관측소설치사업원가3" xfId="1430"/>
    <cellStyle name="_입찰표지 _광주평동투찰_통영중앙시장(최종)_통영중앙시장(최종)_지진관측소설치사업원가3" xfId="1431"/>
    <cellStyle name="_입찰표지 _광주평동품의1" xfId="1432"/>
    <cellStyle name="_입찰표지 _광주평동품의1_07-평-시설물 방수공사" xfId="1433"/>
    <cellStyle name="_입찰표지 _광주평동품의1_07-평-시설물 방수공사_지진관측소설치사업원가3" xfId="1434"/>
    <cellStyle name="_입찰표지 _광주평동품의1_07-평-오배수펌프 교체공사" xfId="1435"/>
    <cellStyle name="_입찰표지 _광주평동품의1_07-평-오배수펌프 교체공사_지진관측소설치사업원가3" xfId="1436"/>
    <cellStyle name="_입찰표지 _광주평동품의1_지진관측소설치사업원가3" xfId="1437"/>
    <cellStyle name="_입찰표지 _광주평동품의1_통영중앙시장(최종)" xfId="1438"/>
    <cellStyle name="_입찰표지 _광주평동품의1_통영중앙시장(최종)_07-평-시설물 방수공사" xfId="1439"/>
    <cellStyle name="_입찰표지 _광주평동품의1_통영중앙시장(최종)_07-평-시설물 방수공사_지진관측소설치사업원가3" xfId="1440"/>
    <cellStyle name="_입찰표지 _광주평동품의1_통영중앙시장(최종)_07-평-오배수펌프 교체공사" xfId="1441"/>
    <cellStyle name="_입찰표지 _광주평동품의1_통영중앙시장(최종)_07-평-오배수펌프 교체공사_지진관측소설치사업원가3" xfId="1442"/>
    <cellStyle name="_입찰표지 _광주평동품의1_통영중앙시장(최종)_지진관측소설치사업원가3" xfId="1443"/>
    <cellStyle name="_입찰표지 _광주평동품의1_통영중앙시장(최종)_통영중앙시장(최종)" xfId="1444"/>
    <cellStyle name="_입찰표지 _광주평동품의1_통영중앙시장(최종)_통영중앙시장(최종)_07-평-시설물 방수공사" xfId="1445"/>
    <cellStyle name="_입찰표지 _광주평동품의1_통영중앙시장(최종)_통영중앙시장(최종)_07-평-시설물 방수공사_지진관측소설치사업원가3" xfId="1446"/>
    <cellStyle name="_입찰표지 _광주평동품의1_통영중앙시장(최종)_통영중앙시장(최종)_07-평-오배수펌프 교체공사" xfId="1447"/>
    <cellStyle name="_입찰표지 _광주평동품의1_통영중앙시장(최종)_통영중앙시장(최종)_07-평-오배수펌프 교체공사_지진관측소설치사업원가3" xfId="1448"/>
    <cellStyle name="_입찰표지 _광주평동품의1_통영중앙시장(최종)_통영중앙시장(최종)_지진관측소설치사업원가3" xfId="1449"/>
    <cellStyle name="_입찰표지 _산출서양식-1" xfId="1450"/>
    <cellStyle name="_입찰표지 _송학하수품의(설계넣고)" xfId="1451"/>
    <cellStyle name="_입찰표지 _송학하수품의(설계넣고)_07-평-시설물 방수공사" xfId="1452"/>
    <cellStyle name="_입찰표지 _송학하수품의(설계넣고)_07-평-시설물 방수공사_지진관측소설치사업원가3" xfId="1453"/>
    <cellStyle name="_입찰표지 _송학하수품의(설계넣고)_07-평-오배수펌프 교체공사" xfId="1454"/>
    <cellStyle name="_입찰표지 _송학하수품의(설계넣고)_07-평-오배수펌프 교체공사_지진관측소설치사업원가3" xfId="1455"/>
    <cellStyle name="_입찰표지 _송학하수품의(설계넣고)_지진관측소설치사업원가3" xfId="1456"/>
    <cellStyle name="_입찰표지 _송학하수품의(설계넣고)_통영중앙시장(최종)" xfId="1457"/>
    <cellStyle name="_입찰표지 _송학하수품의(설계넣고)_통영중앙시장(최종)_07-평-시설물 방수공사" xfId="1458"/>
    <cellStyle name="_입찰표지 _송학하수품의(설계넣고)_통영중앙시장(최종)_07-평-시설물 방수공사_지진관측소설치사업원가3" xfId="1459"/>
    <cellStyle name="_입찰표지 _송학하수품의(설계넣고)_통영중앙시장(최종)_07-평-오배수펌프 교체공사" xfId="1460"/>
    <cellStyle name="_입찰표지 _송학하수품의(설계넣고)_통영중앙시장(최종)_07-평-오배수펌프 교체공사_지진관측소설치사업원가3" xfId="1461"/>
    <cellStyle name="_입찰표지 _송학하수품의(설계넣고)_통영중앙시장(최종)_지진관측소설치사업원가3" xfId="1462"/>
    <cellStyle name="_입찰표지 _송학하수품의(설계넣고)_통영중앙시장(최종)_통영중앙시장(최종)" xfId="1463"/>
    <cellStyle name="_입찰표지 _송학하수품의(설계넣고)_통영중앙시장(최종)_통영중앙시장(최종)_07-평-시설물 방수공사" xfId="1464"/>
    <cellStyle name="_입찰표지 _송학하수품의(설계넣고)_통영중앙시장(최종)_통영중앙시장(최종)_07-평-시설물 방수공사_지진관측소설치사업원가3" xfId="1465"/>
    <cellStyle name="_입찰표지 _송학하수품의(설계넣고)_통영중앙시장(최종)_통영중앙시장(최종)_07-평-오배수펌프 교체공사" xfId="1466"/>
    <cellStyle name="_입찰표지 _송학하수품의(설계넣고)_통영중앙시장(최종)_통영중앙시장(최종)_07-평-오배수펌프 교체공사_지진관측소설치사업원가3" xfId="1467"/>
    <cellStyle name="_입찰표지 _송학하수품의(설계넣고)_통영중앙시장(최종)_통영중앙시장(최종)_지진관측소설치사업원가3" xfId="1468"/>
    <cellStyle name="_입찰표지 _일위대가-수해" xfId="1469"/>
    <cellStyle name="_입찰표지 _지진관측소설치사업원가3" xfId="1470"/>
    <cellStyle name="_입찰표지 _토목공사 (040720)" xfId="1471"/>
    <cellStyle name="_입찰표지 _통영중앙시장(최종)" xfId="1472"/>
    <cellStyle name="_입찰표지 _통영중앙시장(최종)_07-평-시설물 방수공사" xfId="1473"/>
    <cellStyle name="_입찰표지 _통영중앙시장(최종)_07-평-시설물 방수공사_지진관측소설치사업원가3" xfId="1474"/>
    <cellStyle name="_입찰표지 _통영중앙시장(최종)_07-평-오배수펌프 교체공사" xfId="1475"/>
    <cellStyle name="_입찰표지 _통영중앙시장(최종)_07-평-오배수펌프 교체공사_지진관측소설치사업원가3" xfId="1476"/>
    <cellStyle name="_입찰표지 _통영중앙시장(최종)_지진관측소설치사업원가3" xfId="1477"/>
    <cellStyle name="_입찰표지 _통영중앙시장(최종)_통영중앙시장(최종)" xfId="1478"/>
    <cellStyle name="_입찰표지 _통영중앙시장(최종)_통영중앙시장(최종)_07-평-시설물 방수공사" xfId="1479"/>
    <cellStyle name="_입찰표지 _통영중앙시장(최종)_통영중앙시장(최종)_07-평-시설물 방수공사_지진관측소설치사업원가3" xfId="1480"/>
    <cellStyle name="_입찰표지 _통영중앙시장(최종)_통영중앙시장(최종)_07-평-오배수펌프 교체공사" xfId="1481"/>
    <cellStyle name="_입찰표지 _통영중앙시장(최종)_통영중앙시장(최종)_07-평-오배수펌프 교체공사_지진관측소설치사업원가3" xfId="1482"/>
    <cellStyle name="_입찰표지 _통영중앙시장(최종)_통영중앙시장(최종)_지진관측소설치사업원가3" xfId="1483"/>
    <cellStyle name="_자료관시스템 DB구축 원가계산보고서" xfId="1484"/>
    <cellStyle name="_자료관초본" xfId="1485"/>
    <cellStyle name="_장현중(내역서+개요)" xfId="1486"/>
    <cellStyle name="_재료물량산출내역서" xfId="1487"/>
    <cellStyle name="_재료비" xfId="1488"/>
    <cellStyle name="_저에너지DB구축" xfId="1489"/>
    <cellStyle name="_적격 " xfId="1490"/>
    <cellStyle name="_적격 _07-평-시설물 방수공사" xfId="1491"/>
    <cellStyle name="_적격 _07-평-시설물 방수공사_지진관측소설치사업원가3" xfId="1492"/>
    <cellStyle name="_적격 _07-평-오배수펌프 교체공사" xfId="1493"/>
    <cellStyle name="_적격 _07-평-오배수펌프 교체공사_지진관측소설치사업원가3" xfId="1494"/>
    <cellStyle name="_적격 _광주평동투찰" xfId="1495"/>
    <cellStyle name="_적격 _광주평동투찰_07-평-시설물 방수공사" xfId="1496"/>
    <cellStyle name="_적격 _광주평동투찰_07-평-시설물 방수공사_지진관측소설치사업원가3" xfId="1497"/>
    <cellStyle name="_적격 _광주평동투찰_07-평-오배수펌프 교체공사" xfId="1498"/>
    <cellStyle name="_적격 _광주평동투찰_07-평-오배수펌프 교체공사_지진관측소설치사업원가3" xfId="1499"/>
    <cellStyle name="_적격 _광주평동투찰_지진관측소설치사업원가3" xfId="1500"/>
    <cellStyle name="_적격 _광주평동투찰_통영중앙시장(최종)" xfId="1501"/>
    <cellStyle name="_적격 _광주평동투찰_통영중앙시장(최종)_07-평-시설물 방수공사" xfId="1502"/>
    <cellStyle name="_적격 _광주평동투찰_통영중앙시장(최종)_07-평-시설물 방수공사_지진관측소설치사업원가3" xfId="1503"/>
    <cellStyle name="_적격 _광주평동투찰_통영중앙시장(최종)_07-평-오배수펌프 교체공사" xfId="1504"/>
    <cellStyle name="_적격 _광주평동투찰_통영중앙시장(최종)_07-평-오배수펌프 교체공사_지진관측소설치사업원가3" xfId="1505"/>
    <cellStyle name="_적격 _광주평동투찰_통영중앙시장(최종)_지진관측소설치사업원가3" xfId="1506"/>
    <cellStyle name="_적격 _광주평동투찰_통영중앙시장(최종)_통영중앙시장(최종)" xfId="1507"/>
    <cellStyle name="_적격 _광주평동투찰_통영중앙시장(최종)_통영중앙시장(최종)_07-평-시설물 방수공사" xfId="1508"/>
    <cellStyle name="_적격 _광주평동투찰_통영중앙시장(최종)_통영중앙시장(최종)_07-평-시설물 방수공사_지진관측소설치사업원가3" xfId="1509"/>
    <cellStyle name="_적격 _광주평동투찰_통영중앙시장(최종)_통영중앙시장(최종)_07-평-오배수펌프 교체공사" xfId="1510"/>
    <cellStyle name="_적격 _광주평동투찰_통영중앙시장(최종)_통영중앙시장(최종)_07-평-오배수펌프 교체공사_지진관측소설치사업원가3" xfId="1511"/>
    <cellStyle name="_적격 _광주평동투찰_통영중앙시장(최종)_통영중앙시장(최종)_지진관측소설치사업원가3" xfId="1512"/>
    <cellStyle name="_적격 _광주평동품의1" xfId="1513"/>
    <cellStyle name="_적격 _광주평동품의1_07-평-시설물 방수공사" xfId="1514"/>
    <cellStyle name="_적격 _광주평동품의1_07-평-시설물 방수공사_지진관측소설치사업원가3" xfId="1515"/>
    <cellStyle name="_적격 _광주평동품의1_07-평-오배수펌프 교체공사" xfId="1516"/>
    <cellStyle name="_적격 _광주평동품의1_07-평-오배수펌프 교체공사_지진관측소설치사업원가3" xfId="1517"/>
    <cellStyle name="_적격 _광주평동품의1_지진관측소설치사업원가3" xfId="1518"/>
    <cellStyle name="_적격 _광주평동품의1_통영중앙시장(최종)" xfId="1519"/>
    <cellStyle name="_적격 _광주평동품의1_통영중앙시장(최종)_07-평-시설물 방수공사" xfId="1520"/>
    <cellStyle name="_적격 _광주평동품의1_통영중앙시장(최종)_07-평-시설물 방수공사_지진관측소설치사업원가3" xfId="1521"/>
    <cellStyle name="_적격 _광주평동품의1_통영중앙시장(최종)_07-평-오배수펌프 교체공사" xfId="1522"/>
    <cellStyle name="_적격 _광주평동품의1_통영중앙시장(최종)_07-평-오배수펌프 교체공사_지진관측소설치사업원가3" xfId="1523"/>
    <cellStyle name="_적격 _광주평동품의1_통영중앙시장(최종)_지진관측소설치사업원가3" xfId="1524"/>
    <cellStyle name="_적격 _광주평동품의1_통영중앙시장(최종)_통영중앙시장(최종)" xfId="1525"/>
    <cellStyle name="_적격 _광주평동품의1_통영중앙시장(최종)_통영중앙시장(최종)_07-평-시설물 방수공사" xfId="1526"/>
    <cellStyle name="_적격 _광주평동품의1_통영중앙시장(최종)_통영중앙시장(최종)_07-평-시설물 방수공사_지진관측소설치사업원가3" xfId="1527"/>
    <cellStyle name="_적격 _광주평동품의1_통영중앙시장(최종)_통영중앙시장(최종)_07-평-오배수펌프 교체공사" xfId="1528"/>
    <cellStyle name="_적격 _광주평동품의1_통영중앙시장(최종)_통영중앙시장(최종)_07-평-오배수펌프 교체공사_지진관측소설치사업원가3" xfId="1529"/>
    <cellStyle name="_적격 _광주평동품의1_통영중앙시장(최종)_통영중앙시장(최종)_지진관측소설치사업원가3" xfId="1530"/>
    <cellStyle name="_적격 _산출서양식-1" xfId="1531"/>
    <cellStyle name="_적격 _송학하수품의(설계넣고)" xfId="1532"/>
    <cellStyle name="_적격 _송학하수품의(설계넣고)_07-평-시설물 방수공사" xfId="1533"/>
    <cellStyle name="_적격 _송학하수품의(설계넣고)_07-평-시설물 방수공사_지진관측소설치사업원가3" xfId="1534"/>
    <cellStyle name="_적격 _송학하수품의(설계넣고)_07-평-오배수펌프 교체공사" xfId="1535"/>
    <cellStyle name="_적격 _송학하수품의(설계넣고)_07-평-오배수펌프 교체공사_지진관측소설치사업원가3" xfId="1536"/>
    <cellStyle name="_적격 _송학하수품의(설계넣고)_지진관측소설치사업원가3" xfId="1537"/>
    <cellStyle name="_적격 _송학하수품의(설계넣고)_통영중앙시장(최종)" xfId="1538"/>
    <cellStyle name="_적격 _송학하수품의(설계넣고)_통영중앙시장(최종)_07-평-시설물 방수공사" xfId="1539"/>
    <cellStyle name="_적격 _송학하수품의(설계넣고)_통영중앙시장(최종)_07-평-시설물 방수공사_지진관측소설치사업원가3" xfId="1540"/>
    <cellStyle name="_적격 _송학하수품의(설계넣고)_통영중앙시장(최종)_07-평-오배수펌프 교체공사" xfId="1541"/>
    <cellStyle name="_적격 _송학하수품의(설계넣고)_통영중앙시장(최종)_07-평-오배수펌프 교체공사_지진관측소설치사업원가3" xfId="1542"/>
    <cellStyle name="_적격 _송학하수품의(설계넣고)_통영중앙시장(최종)_지진관측소설치사업원가3" xfId="1543"/>
    <cellStyle name="_적격 _송학하수품의(설계넣고)_통영중앙시장(최종)_통영중앙시장(최종)" xfId="1544"/>
    <cellStyle name="_적격 _송학하수품의(설계넣고)_통영중앙시장(최종)_통영중앙시장(최종)_07-평-시설물 방수공사" xfId="1545"/>
    <cellStyle name="_적격 _송학하수품의(설계넣고)_통영중앙시장(최종)_통영중앙시장(최종)_07-평-시설물 방수공사_지진관측소설치사업원가3" xfId="1546"/>
    <cellStyle name="_적격 _송학하수품의(설계넣고)_통영중앙시장(최종)_통영중앙시장(최종)_07-평-오배수펌프 교체공사" xfId="1547"/>
    <cellStyle name="_적격 _송학하수품의(설계넣고)_통영중앙시장(최종)_통영중앙시장(최종)_07-평-오배수펌프 교체공사_지진관측소설치사업원가3" xfId="1548"/>
    <cellStyle name="_적격 _송학하수품의(설계넣고)_통영중앙시장(최종)_통영중앙시장(최종)_지진관측소설치사업원가3" xfId="1549"/>
    <cellStyle name="_적격 _일위대가-수해" xfId="1550"/>
    <cellStyle name="_적격 _지진관측소설치사업원가3" xfId="1551"/>
    <cellStyle name="_적격 _집행갑지 " xfId="1552"/>
    <cellStyle name="_적격 _집행갑지 _07-평-시설물 방수공사" xfId="1553"/>
    <cellStyle name="_적격 _집행갑지 _07-평-시설물 방수공사_지진관측소설치사업원가3" xfId="1554"/>
    <cellStyle name="_적격 _집행갑지 _07-평-오배수펌프 교체공사" xfId="1555"/>
    <cellStyle name="_적격 _집행갑지 _07-평-오배수펌프 교체공사_지진관측소설치사업원가3" xfId="1556"/>
    <cellStyle name="_적격 _집행갑지 _광주평동투찰" xfId="1557"/>
    <cellStyle name="_적격 _집행갑지 _광주평동투찰_07-평-시설물 방수공사" xfId="1558"/>
    <cellStyle name="_적격 _집행갑지 _광주평동투찰_07-평-시설물 방수공사_지진관측소설치사업원가3" xfId="1559"/>
    <cellStyle name="_적격 _집행갑지 _광주평동투찰_07-평-오배수펌프 교체공사" xfId="1560"/>
    <cellStyle name="_적격 _집행갑지 _광주평동투찰_07-평-오배수펌프 교체공사_지진관측소설치사업원가3" xfId="1561"/>
    <cellStyle name="_적격 _집행갑지 _광주평동투찰_지진관측소설치사업원가3" xfId="1562"/>
    <cellStyle name="_적격 _집행갑지 _광주평동투찰_통영중앙시장(최종)" xfId="1563"/>
    <cellStyle name="_적격 _집행갑지 _광주평동투찰_통영중앙시장(최종)_07-평-시설물 방수공사" xfId="1564"/>
    <cellStyle name="_적격 _집행갑지 _광주평동투찰_통영중앙시장(최종)_07-평-시설물 방수공사_지진관측소설치사업원가3" xfId="1565"/>
    <cellStyle name="_적격 _집행갑지 _광주평동투찰_통영중앙시장(최종)_07-평-오배수펌프 교체공사" xfId="1566"/>
    <cellStyle name="_적격 _집행갑지 _광주평동투찰_통영중앙시장(최종)_07-평-오배수펌프 교체공사_지진관측소설치사업원가3" xfId="1567"/>
    <cellStyle name="_적격 _집행갑지 _광주평동투찰_통영중앙시장(최종)_지진관측소설치사업원가3" xfId="1568"/>
    <cellStyle name="_적격 _집행갑지 _광주평동투찰_통영중앙시장(최종)_통영중앙시장(최종)" xfId="1569"/>
    <cellStyle name="_적격 _집행갑지 _광주평동투찰_통영중앙시장(최종)_통영중앙시장(최종)_07-평-시설물 방수공사" xfId="1570"/>
    <cellStyle name="_적격 _집행갑지 _광주평동투찰_통영중앙시장(최종)_통영중앙시장(최종)_07-평-시설물 방수공사_지진관측소설치사업원가3" xfId="1571"/>
    <cellStyle name="_적격 _집행갑지 _광주평동투찰_통영중앙시장(최종)_통영중앙시장(최종)_07-평-오배수펌프 교체공사" xfId="1572"/>
    <cellStyle name="_적격 _집행갑지 _광주평동투찰_통영중앙시장(최종)_통영중앙시장(최종)_07-평-오배수펌프 교체공사_지진관측소설치사업원가3" xfId="1573"/>
    <cellStyle name="_적격 _집행갑지 _광주평동투찰_통영중앙시장(최종)_통영중앙시장(최종)_지진관측소설치사업원가3" xfId="1574"/>
    <cellStyle name="_적격 _집행갑지 _광주평동품의1" xfId="1575"/>
    <cellStyle name="_적격 _집행갑지 _광주평동품의1_07-평-시설물 방수공사" xfId="1576"/>
    <cellStyle name="_적격 _집행갑지 _광주평동품의1_07-평-시설물 방수공사_지진관측소설치사업원가3" xfId="1577"/>
    <cellStyle name="_적격 _집행갑지 _광주평동품의1_07-평-오배수펌프 교체공사" xfId="1578"/>
    <cellStyle name="_적격 _집행갑지 _광주평동품의1_07-평-오배수펌프 교체공사_지진관측소설치사업원가3" xfId="1579"/>
    <cellStyle name="_적격 _집행갑지 _광주평동품의1_지진관측소설치사업원가3" xfId="1580"/>
    <cellStyle name="_적격 _집행갑지 _광주평동품의1_통영중앙시장(최종)" xfId="1581"/>
    <cellStyle name="_적격 _집행갑지 _광주평동품의1_통영중앙시장(최종)_07-평-시설물 방수공사" xfId="1582"/>
    <cellStyle name="_적격 _집행갑지 _광주평동품의1_통영중앙시장(최종)_07-평-시설물 방수공사_지진관측소설치사업원가3" xfId="1583"/>
    <cellStyle name="_적격 _집행갑지 _광주평동품의1_통영중앙시장(최종)_07-평-오배수펌프 교체공사" xfId="1584"/>
    <cellStyle name="_적격 _집행갑지 _광주평동품의1_통영중앙시장(최종)_07-평-오배수펌프 교체공사_지진관측소설치사업원가3" xfId="1585"/>
    <cellStyle name="_적격 _집행갑지 _광주평동품의1_통영중앙시장(최종)_지진관측소설치사업원가3" xfId="1586"/>
    <cellStyle name="_적격 _집행갑지 _광주평동품의1_통영중앙시장(최종)_통영중앙시장(최종)" xfId="1587"/>
    <cellStyle name="_적격 _집행갑지 _광주평동품의1_통영중앙시장(최종)_통영중앙시장(최종)_07-평-시설물 방수공사" xfId="1588"/>
    <cellStyle name="_적격 _집행갑지 _광주평동품의1_통영중앙시장(최종)_통영중앙시장(최종)_07-평-시설물 방수공사_지진관측소설치사업원가3" xfId="1589"/>
    <cellStyle name="_적격 _집행갑지 _광주평동품의1_통영중앙시장(최종)_통영중앙시장(최종)_07-평-오배수펌프 교체공사" xfId="1590"/>
    <cellStyle name="_적격 _집행갑지 _광주평동품의1_통영중앙시장(최종)_통영중앙시장(최종)_07-평-오배수펌프 교체공사_지진관측소설치사업원가3" xfId="1591"/>
    <cellStyle name="_적격 _집행갑지 _광주평동품의1_통영중앙시장(최종)_통영중앙시장(최종)_지진관측소설치사업원가3" xfId="1592"/>
    <cellStyle name="_적격 _집행갑지 _산출서양식-1" xfId="1593"/>
    <cellStyle name="_적격 _집행갑지 _송학하수품의(설계넣고)" xfId="1594"/>
    <cellStyle name="_적격 _집행갑지 _송학하수품의(설계넣고)_07-평-시설물 방수공사" xfId="1595"/>
    <cellStyle name="_적격 _집행갑지 _송학하수품의(설계넣고)_07-평-시설물 방수공사_지진관측소설치사업원가3" xfId="1596"/>
    <cellStyle name="_적격 _집행갑지 _송학하수품의(설계넣고)_07-평-오배수펌프 교체공사" xfId="1597"/>
    <cellStyle name="_적격 _집행갑지 _송학하수품의(설계넣고)_07-평-오배수펌프 교체공사_지진관측소설치사업원가3" xfId="1598"/>
    <cellStyle name="_적격 _집행갑지 _송학하수품의(설계넣고)_지진관측소설치사업원가3" xfId="1599"/>
    <cellStyle name="_적격 _집행갑지 _송학하수품의(설계넣고)_통영중앙시장(최종)" xfId="1600"/>
    <cellStyle name="_적격 _집행갑지 _송학하수품의(설계넣고)_통영중앙시장(최종)_07-평-시설물 방수공사" xfId="1601"/>
    <cellStyle name="_적격 _집행갑지 _송학하수품의(설계넣고)_통영중앙시장(최종)_07-평-시설물 방수공사_지진관측소설치사업원가3" xfId="1602"/>
    <cellStyle name="_적격 _집행갑지 _송학하수품의(설계넣고)_통영중앙시장(최종)_07-평-오배수펌프 교체공사" xfId="1603"/>
    <cellStyle name="_적격 _집행갑지 _송학하수품의(설계넣고)_통영중앙시장(최종)_07-평-오배수펌프 교체공사_지진관측소설치사업원가3" xfId="1604"/>
    <cellStyle name="_적격 _집행갑지 _송학하수품의(설계넣고)_통영중앙시장(최종)_지진관측소설치사업원가3" xfId="1605"/>
    <cellStyle name="_적격 _집행갑지 _송학하수품의(설계넣고)_통영중앙시장(최종)_통영중앙시장(최종)" xfId="1606"/>
    <cellStyle name="_적격 _집행갑지 _송학하수품의(설계넣고)_통영중앙시장(최종)_통영중앙시장(최종)_07-평-시설물 방수공사" xfId="1607"/>
    <cellStyle name="_적격 _집행갑지 _송학하수품의(설계넣고)_통영중앙시장(최종)_통영중앙시장(최종)_07-평-시설물 방수공사_지진관측소설치사업원가3" xfId="1608"/>
    <cellStyle name="_적격 _집행갑지 _송학하수품의(설계넣고)_통영중앙시장(최종)_통영중앙시장(최종)_07-평-오배수펌프 교체공사" xfId="1609"/>
    <cellStyle name="_적격 _집행갑지 _송학하수품의(설계넣고)_통영중앙시장(최종)_통영중앙시장(최종)_07-평-오배수펌프 교체공사_지진관측소설치사업원가3" xfId="1610"/>
    <cellStyle name="_적격 _집행갑지 _송학하수품의(설계넣고)_통영중앙시장(최종)_통영중앙시장(최종)_지진관측소설치사업원가3" xfId="1611"/>
    <cellStyle name="_적격 _집행갑지 _일위대가-수해" xfId="1612"/>
    <cellStyle name="_적격 _집행갑지 _지진관측소설치사업원가3" xfId="1613"/>
    <cellStyle name="_적격 _집행갑지 _토목공사 (040720)" xfId="1614"/>
    <cellStyle name="_적격 _집행갑지 _통영중앙시장(최종)" xfId="1615"/>
    <cellStyle name="_적격 _집행갑지 _통영중앙시장(최종)_07-평-시설물 방수공사" xfId="1616"/>
    <cellStyle name="_적격 _집행갑지 _통영중앙시장(최종)_07-평-시설물 방수공사_지진관측소설치사업원가3" xfId="1617"/>
    <cellStyle name="_적격 _집행갑지 _통영중앙시장(최종)_07-평-오배수펌프 교체공사" xfId="1618"/>
    <cellStyle name="_적격 _집행갑지 _통영중앙시장(최종)_07-평-오배수펌프 교체공사_지진관측소설치사업원가3" xfId="1619"/>
    <cellStyle name="_적격 _집행갑지 _통영중앙시장(최종)_지진관측소설치사업원가3" xfId="1620"/>
    <cellStyle name="_적격 _집행갑지 _통영중앙시장(최종)_통영중앙시장(최종)" xfId="1621"/>
    <cellStyle name="_적격 _집행갑지 _통영중앙시장(최종)_통영중앙시장(최종)_07-평-시설물 방수공사" xfId="1622"/>
    <cellStyle name="_적격 _집행갑지 _통영중앙시장(최종)_통영중앙시장(최종)_07-평-시설물 방수공사_지진관측소설치사업원가3" xfId="1623"/>
    <cellStyle name="_적격 _집행갑지 _통영중앙시장(최종)_통영중앙시장(최종)_07-평-오배수펌프 교체공사" xfId="1624"/>
    <cellStyle name="_적격 _집행갑지 _통영중앙시장(최종)_통영중앙시장(최종)_07-평-오배수펌프 교체공사_지진관측소설치사업원가3" xfId="1625"/>
    <cellStyle name="_적격 _집행갑지 _통영중앙시장(최종)_통영중앙시장(최종)_지진관측소설치사업원가3" xfId="1626"/>
    <cellStyle name="_적격 _토목공사 (040720)" xfId="1627"/>
    <cellStyle name="_적격 _통영중앙시장(최종)" xfId="1628"/>
    <cellStyle name="_적격 _통영중앙시장(최종)_07-평-시설물 방수공사" xfId="1629"/>
    <cellStyle name="_적격 _통영중앙시장(최종)_07-평-시설물 방수공사_지진관측소설치사업원가3" xfId="1630"/>
    <cellStyle name="_적격 _통영중앙시장(최종)_07-평-오배수펌프 교체공사" xfId="1631"/>
    <cellStyle name="_적격 _통영중앙시장(최종)_07-평-오배수펌프 교체공사_지진관측소설치사업원가3" xfId="1632"/>
    <cellStyle name="_적격 _통영중앙시장(최종)_지진관측소설치사업원가3" xfId="1633"/>
    <cellStyle name="_적격 _통영중앙시장(최종)_통영중앙시장(최종)" xfId="1634"/>
    <cellStyle name="_적격 _통영중앙시장(최종)_통영중앙시장(최종)_07-평-시설물 방수공사" xfId="1635"/>
    <cellStyle name="_적격 _통영중앙시장(최종)_통영중앙시장(최종)_07-평-시설물 방수공사_지진관측소설치사업원가3" xfId="1636"/>
    <cellStyle name="_적격 _통영중앙시장(최종)_통영중앙시장(최종)_07-평-오배수펌프 교체공사" xfId="1637"/>
    <cellStyle name="_적격 _통영중앙시장(최종)_통영중앙시장(최종)_07-평-오배수펌프 교체공사_지진관측소설치사업원가3" xfId="1638"/>
    <cellStyle name="_적격 _통영중앙시장(최종)_통영중앙시장(최종)_지진관측소설치사업원가3" xfId="1639"/>
    <cellStyle name="_적격(화산) " xfId="1640"/>
    <cellStyle name="_적격(화산) _07-평-시설물 방수공사" xfId="1641"/>
    <cellStyle name="_적격(화산) _07-평-시설물 방수공사_지진관측소설치사업원가3" xfId="1642"/>
    <cellStyle name="_적격(화산) _07-평-오배수펌프 교체공사" xfId="1643"/>
    <cellStyle name="_적격(화산) _07-평-오배수펌프 교체공사_지진관측소설치사업원가3" xfId="1644"/>
    <cellStyle name="_적격(화산) _광주평동투찰" xfId="1645"/>
    <cellStyle name="_적격(화산) _광주평동투찰_07-평-시설물 방수공사" xfId="1646"/>
    <cellStyle name="_적격(화산) _광주평동투찰_07-평-시설물 방수공사_지진관측소설치사업원가3" xfId="1647"/>
    <cellStyle name="_적격(화산) _광주평동투찰_07-평-오배수펌프 교체공사" xfId="1648"/>
    <cellStyle name="_적격(화산) _광주평동투찰_07-평-오배수펌프 교체공사_지진관측소설치사업원가3" xfId="1649"/>
    <cellStyle name="_적격(화산) _광주평동투찰_지진관측소설치사업원가3" xfId="1650"/>
    <cellStyle name="_적격(화산) _광주평동투찰_통영중앙시장(최종)" xfId="1651"/>
    <cellStyle name="_적격(화산) _광주평동투찰_통영중앙시장(최종)_07-평-시설물 방수공사" xfId="1652"/>
    <cellStyle name="_적격(화산) _광주평동투찰_통영중앙시장(최종)_07-평-시설물 방수공사_지진관측소설치사업원가3" xfId="1653"/>
    <cellStyle name="_적격(화산) _광주평동투찰_통영중앙시장(최종)_07-평-오배수펌프 교체공사" xfId="1654"/>
    <cellStyle name="_적격(화산) _광주평동투찰_통영중앙시장(최종)_07-평-오배수펌프 교체공사_지진관측소설치사업원가3" xfId="1655"/>
    <cellStyle name="_적격(화산) _광주평동투찰_통영중앙시장(최종)_지진관측소설치사업원가3" xfId="1656"/>
    <cellStyle name="_적격(화산) _광주평동투찰_통영중앙시장(최종)_통영중앙시장(최종)" xfId="1657"/>
    <cellStyle name="_적격(화산) _광주평동투찰_통영중앙시장(최종)_통영중앙시장(최종)_07-평-시설물 방수공사" xfId="1658"/>
    <cellStyle name="_적격(화산) _광주평동투찰_통영중앙시장(최종)_통영중앙시장(최종)_07-평-시설물 방수공사_지진관측소설치사업원가3" xfId="1659"/>
    <cellStyle name="_적격(화산) _광주평동투찰_통영중앙시장(최종)_통영중앙시장(최종)_07-평-오배수펌프 교체공사" xfId="1660"/>
    <cellStyle name="_적격(화산) _광주평동투찰_통영중앙시장(최종)_통영중앙시장(최종)_07-평-오배수펌프 교체공사_지진관측소설치사업원가3" xfId="1661"/>
    <cellStyle name="_적격(화산) _광주평동투찰_통영중앙시장(최종)_통영중앙시장(최종)_지진관측소설치사업원가3" xfId="1662"/>
    <cellStyle name="_적격(화산) _광주평동품의1" xfId="1663"/>
    <cellStyle name="_적격(화산) _광주평동품의1_07-평-시설물 방수공사" xfId="1664"/>
    <cellStyle name="_적격(화산) _광주평동품의1_07-평-시설물 방수공사_지진관측소설치사업원가3" xfId="1665"/>
    <cellStyle name="_적격(화산) _광주평동품의1_07-평-오배수펌프 교체공사" xfId="1666"/>
    <cellStyle name="_적격(화산) _광주평동품의1_07-평-오배수펌프 교체공사_지진관측소설치사업원가3" xfId="1667"/>
    <cellStyle name="_적격(화산) _광주평동품의1_지진관측소설치사업원가3" xfId="1668"/>
    <cellStyle name="_적격(화산) _광주평동품의1_통영중앙시장(최종)" xfId="1669"/>
    <cellStyle name="_적격(화산) _광주평동품의1_통영중앙시장(최종)_07-평-시설물 방수공사" xfId="1670"/>
    <cellStyle name="_적격(화산) _광주평동품의1_통영중앙시장(최종)_07-평-시설물 방수공사_지진관측소설치사업원가3" xfId="1671"/>
    <cellStyle name="_적격(화산) _광주평동품의1_통영중앙시장(최종)_07-평-오배수펌프 교체공사" xfId="1672"/>
    <cellStyle name="_적격(화산) _광주평동품의1_통영중앙시장(최종)_07-평-오배수펌프 교체공사_지진관측소설치사업원가3" xfId="1673"/>
    <cellStyle name="_적격(화산) _광주평동품의1_통영중앙시장(최종)_지진관측소설치사업원가3" xfId="1674"/>
    <cellStyle name="_적격(화산) _광주평동품의1_통영중앙시장(최종)_통영중앙시장(최종)" xfId="1675"/>
    <cellStyle name="_적격(화산) _광주평동품의1_통영중앙시장(최종)_통영중앙시장(최종)_07-평-시설물 방수공사" xfId="1676"/>
    <cellStyle name="_적격(화산) _광주평동품의1_통영중앙시장(최종)_통영중앙시장(최종)_07-평-시설물 방수공사_지진관측소설치사업원가3" xfId="1677"/>
    <cellStyle name="_적격(화산) _광주평동품의1_통영중앙시장(최종)_통영중앙시장(최종)_07-평-오배수펌프 교체공사" xfId="1678"/>
    <cellStyle name="_적격(화산) _광주평동품의1_통영중앙시장(최종)_통영중앙시장(최종)_07-평-오배수펌프 교체공사_지진관측소설치사업원가3" xfId="1679"/>
    <cellStyle name="_적격(화산) _광주평동품의1_통영중앙시장(최종)_통영중앙시장(최종)_지진관측소설치사업원가3" xfId="1680"/>
    <cellStyle name="_적격(화산) _산출서양식-1" xfId="1681"/>
    <cellStyle name="_적격(화산) _송학하수품의(설계넣고)" xfId="1682"/>
    <cellStyle name="_적격(화산) _송학하수품의(설계넣고)_07-평-시설물 방수공사" xfId="1683"/>
    <cellStyle name="_적격(화산) _송학하수품의(설계넣고)_07-평-시설물 방수공사_지진관측소설치사업원가3" xfId="1684"/>
    <cellStyle name="_적격(화산) _송학하수품의(설계넣고)_07-평-오배수펌프 교체공사" xfId="1685"/>
    <cellStyle name="_적격(화산) _송학하수품의(설계넣고)_07-평-오배수펌프 교체공사_지진관측소설치사업원가3" xfId="1686"/>
    <cellStyle name="_적격(화산) _송학하수품의(설계넣고)_지진관측소설치사업원가3" xfId="1687"/>
    <cellStyle name="_적격(화산) _송학하수품의(설계넣고)_통영중앙시장(최종)" xfId="1688"/>
    <cellStyle name="_적격(화산) _송학하수품의(설계넣고)_통영중앙시장(최종)_07-평-시설물 방수공사" xfId="1689"/>
    <cellStyle name="_적격(화산) _송학하수품의(설계넣고)_통영중앙시장(최종)_07-평-시설물 방수공사_지진관측소설치사업원가3" xfId="1690"/>
    <cellStyle name="_적격(화산) _송학하수품의(설계넣고)_통영중앙시장(최종)_07-평-오배수펌프 교체공사" xfId="1691"/>
    <cellStyle name="_적격(화산) _송학하수품의(설계넣고)_통영중앙시장(최종)_07-평-오배수펌프 교체공사_지진관측소설치사업원가3" xfId="1692"/>
    <cellStyle name="_적격(화산) _송학하수품의(설계넣고)_통영중앙시장(최종)_지진관측소설치사업원가3" xfId="1693"/>
    <cellStyle name="_적격(화산) _송학하수품의(설계넣고)_통영중앙시장(최종)_통영중앙시장(최종)" xfId="1694"/>
    <cellStyle name="_적격(화산) _송학하수품의(설계넣고)_통영중앙시장(최종)_통영중앙시장(최종)_07-평-시설물 방수공사" xfId="1695"/>
    <cellStyle name="_적격(화산) _송학하수품의(설계넣고)_통영중앙시장(최종)_통영중앙시장(최종)_07-평-시설물 방수공사_지진관측소설치사업원가3" xfId="1696"/>
    <cellStyle name="_적격(화산) _송학하수품의(설계넣고)_통영중앙시장(최종)_통영중앙시장(최종)_07-평-오배수펌프 교체공사" xfId="1697"/>
    <cellStyle name="_적격(화산) _송학하수품의(설계넣고)_통영중앙시장(최종)_통영중앙시장(최종)_07-평-오배수펌프 교체공사_지진관측소설치사업원가3" xfId="1698"/>
    <cellStyle name="_적격(화산) _송학하수품의(설계넣고)_통영중앙시장(최종)_통영중앙시장(최종)_지진관측소설치사업원가3" xfId="1699"/>
    <cellStyle name="_적격(화산) _일위대가-수해" xfId="1700"/>
    <cellStyle name="_적격(화산) _지진관측소설치사업원가3" xfId="1701"/>
    <cellStyle name="_적격(화산) _토목공사 (040720)" xfId="1702"/>
    <cellStyle name="_적격(화산) _통영중앙시장(최종)" xfId="1703"/>
    <cellStyle name="_적격(화산) _통영중앙시장(최종)_07-평-시설물 방수공사" xfId="1704"/>
    <cellStyle name="_적격(화산) _통영중앙시장(최종)_07-평-시설물 방수공사_지진관측소설치사업원가3" xfId="1705"/>
    <cellStyle name="_적격(화산) _통영중앙시장(최종)_07-평-오배수펌프 교체공사" xfId="1706"/>
    <cellStyle name="_적격(화산) _통영중앙시장(최종)_07-평-오배수펌프 교체공사_지진관측소설치사업원가3" xfId="1707"/>
    <cellStyle name="_적격(화산) _통영중앙시장(최종)_지진관측소설치사업원가3" xfId="1708"/>
    <cellStyle name="_적격(화산) _통영중앙시장(최종)_통영중앙시장(최종)" xfId="1709"/>
    <cellStyle name="_적격(화산) _통영중앙시장(최종)_통영중앙시장(최종)_07-평-시설물 방수공사" xfId="1710"/>
    <cellStyle name="_적격(화산) _통영중앙시장(최종)_통영중앙시장(최종)_07-평-시설물 방수공사_지진관측소설치사업원가3" xfId="1711"/>
    <cellStyle name="_적격(화산) _통영중앙시장(최종)_통영중앙시장(최종)_07-평-오배수펌프 교체공사" xfId="1712"/>
    <cellStyle name="_적격(화산) _통영중앙시장(최종)_통영중앙시장(최종)_07-평-오배수펌프 교체공사_지진관측소설치사업원가3" xfId="1713"/>
    <cellStyle name="_적격(화산) _통영중앙시장(최종)_통영중앙시장(최종)_지진관측소설치사업원가3" xfId="1714"/>
    <cellStyle name="_전기공사-공사원가계산서" xfId="1715"/>
    <cellStyle name="_전기내역서" xfId="1716"/>
    <cellStyle name="_전기자재" xfId="1717"/>
    <cellStyle name="_전기통신소방공사(040624계약)" xfId="1718"/>
    <cellStyle name="_전시장설치" xfId="1719"/>
    <cellStyle name="_전자지불(삼성SDS)" xfId="1720"/>
    <cellStyle name="_전자지불-(케이비)" xfId="1721"/>
    <cellStyle name="_정비고-토목" xfId="1722"/>
    <cellStyle name="_정산양식 (version 1)" xfId="1723"/>
    <cellStyle name="_제6항공전단(최종)" xfId="1724"/>
    <cellStyle name="_제일애드컴(옥외SIGN)" xfId="1725"/>
    <cellStyle name="_제조" xfId="1726"/>
    <cellStyle name="_제조(LG엔시스)" xfId="1727"/>
    <cellStyle name="_제출용병천하수(지역관로1)" xfId="1728"/>
    <cellStyle name="_제출용병천하수(지역관로1)_07-평-시설물 방수공사" xfId="1729"/>
    <cellStyle name="_제출용병천하수(지역관로1)_07-평-시설물 방수공사_지진관측소설치사업원가3" xfId="1730"/>
    <cellStyle name="_제출용병천하수(지역관로1)_07-평-오배수펌프 교체공사" xfId="1731"/>
    <cellStyle name="_제출용병천하수(지역관로1)_07-평-오배수펌프 교체공사_지진관측소설치사업원가3" xfId="1732"/>
    <cellStyle name="_제출용병천하수(지역관로1)_광주평동투찰" xfId="1733"/>
    <cellStyle name="_제출용병천하수(지역관로1)_광주평동투찰_07-평-시설물 방수공사" xfId="1734"/>
    <cellStyle name="_제출용병천하수(지역관로1)_광주평동투찰_07-평-시설물 방수공사_지진관측소설치사업원가3" xfId="1735"/>
    <cellStyle name="_제출용병천하수(지역관로1)_광주평동투찰_07-평-오배수펌프 교체공사" xfId="1736"/>
    <cellStyle name="_제출용병천하수(지역관로1)_광주평동투찰_07-평-오배수펌프 교체공사_지진관측소설치사업원가3" xfId="1737"/>
    <cellStyle name="_제출용병천하수(지역관로1)_광주평동투찰_지진관측소설치사업원가3" xfId="1738"/>
    <cellStyle name="_제출용병천하수(지역관로1)_광주평동투찰_통영중앙시장(최종)" xfId="1739"/>
    <cellStyle name="_제출용병천하수(지역관로1)_광주평동투찰_통영중앙시장(최종)_07-평-시설물 방수공사" xfId="1740"/>
    <cellStyle name="_제출용병천하수(지역관로1)_광주평동투찰_통영중앙시장(최종)_07-평-시설물 방수공사_지진관측소설치사업원가3" xfId="1741"/>
    <cellStyle name="_제출용병천하수(지역관로1)_광주평동투찰_통영중앙시장(최종)_07-평-오배수펌프 교체공사" xfId="1742"/>
    <cellStyle name="_제출용병천하수(지역관로1)_광주평동투찰_통영중앙시장(최종)_07-평-오배수펌프 교체공사_지진관측소설치사업원가3" xfId="1743"/>
    <cellStyle name="_제출용병천하수(지역관로1)_광주평동투찰_통영중앙시장(최종)_지진관측소설치사업원가3" xfId="1744"/>
    <cellStyle name="_제출용병천하수(지역관로1)_광주평동투찰_통영중앙시장(최종)_통영중앙시장(최종)" xfId="1745"/>
    <cellStyle name="_제출용병천하수(지역관로1)_광주평동투찰_통영중앙시장(최종)_통영중앙시장(최종)_07-평-시설물 방수공사" xfId="1746"/>
    <cellStyle name="_제출용병천하수(지역관로1)_광주평동투찰_통영중앙시장(최종)_통영중앙시장(최종)_07-평-시설물 방수공사_지진관측소설치사업원가3" xfId="1747"/>
    <cellStyle name="_제출용병천하수(지역관로1)_광주평동투찰_통영중앙시장(최종)_통영중앙시장(최종)_07-평-오배수펌프 교체공사" xfId="1748"/>
    <cellStyle name="_제출용병천하수(지역관로1)_광주평동투찰_통영중앙시장(최종)_통영중앙시장(최종)_07-평-오배수펌프 교체공사_지진관측소설치사업원가3" xfId="1749"/>
    <cellStyle name="_제출용병천하수(지역관로1)_광주평동투찰_통영중앙시장(최종)_통영중앙시장(최종)_지진관측소설치사업원가3" xfId="1750"/>
    <cellStyle name="_제출용병천하수(지역관로1)_광주평동품의1" xfId="1751"/>
    <cellStyle name="_제출용병천하수(지역관로1)_광주평동품의1_07-평-시설물 방수공사" xfId="1752"/>
    <cellStyle name="_제출용병천하수(지역관로1)_광주평동품의1_07-평-시설물 방수공사_지진관측소설치사업원가3" xfId="1753"/>
    <cellStyle name="_제출용병천하수(지역관로1)_광주평동품의1_07-평-오배수펌프 교체공사" xfId="1754"/>
    <cellStyle name="_제출용병천하수(지역관로1)_광주평동품의1_07-평-오배수펌프 교체공사_지진관측소설치사업원가3" xfId="1755"/>
    <cellStyle name="_제출용병천하수(지역관로1)_광주평동품의1_지진관측소설치사업원가3" xfId="1756"/>
    <cellStyle name="_제출용병천하수(지역관로1)_광주평동품의1_통영중앙시장(최종)" xfId="1757"/>
    <cellStyle name="_제출용병천하수(지역관로1)_광주평동품의1_통영중앙시장(최종)_07-평-시설물 방수공사" xfId="1758"/>
    <cellStyle name="_제출용병천하수(지역관로1)_광주평동품의1_통영중앙시장(최종)_07-평-시설물 방수공사_지진관측소설치사업원가3" xfId="1759"/>
    <cellStyle name="_제출용병천하수(지역관로1)_광주평동품의1_통영중앙시장(최종)_07-평-오배수펌프 교체공사" xfId="1760"/>
    <cellStyle name="_제출용병천하수(지역관로1)_광주평동품의1_통영중앙시장(최종)_07-평-오배수펌프 교체공사_지진관측소설치사업원가3" xfId="1761"/>
    <cellStyle name="_제출용병천하수(지역관로1)_광주평동품의1_통영중앙시장(최종)_지진관측소설치사업원가3" xfId="1762"/>
    <cellStyle name="_제출용병천하수(지역관로1)_광주평동품의1_통영중앙시장(최종)_통영중앙시장(최종)" xfId="1763"/>
    <cellStyle name="_제출용병천하수(지역관로1)_광주평동품의1_통영중앙시장(최종)_통영중앙시장(최종)_07-평-시설물 방수공사" xfId="1764"/>
    <cellStyle name="_제출용병천하수(지역관로1)_광주평동품의1_통영중앙시장(최종)_통영중앙시장(최종)_07-평-시설물 방수공사_지진관측소설치사업원가3" xfId="1765"/>
    <cellStyle name="_제출용병천하수(지역관로1)_광주평동품의1_통영중앙시장(최종)_통영중앙시장(최종)_07-평-오배수펌프 교체공사" xfId="1766"/>
    <cellStyle name="_제출용병천하수(지역관로1)_광주평동품의1_통영중앙시장(최종)_통영중앙시장(최종)_07-평-오배수펌프 교체공사_지진관측소설치사업원가3" xfId="1767"/>
    <cellStyle name="_제출용병천하수(지역관로1)_광주평동품의1_통영중앙시장(최종)_통영중앙시장(최종)_지진관측소설치사업원가3" xfId="1768"/>
    <cellStyle name="_제출용병천하수(지역관로1)_송학하수품의(설계넣고)" xfId="1769"/>
    <cellStyle name="_제출용병천하수(지역관로1)_송학하수품의(설계넣고)_07-평-시설물 방수공사" xfId="1770"/>
    <cellStyle name="_제출용병천하수(지역관로1)_송학하수품의(설계넣고)_07-평-시설물 방수공사_지진관측소설치사업원가3" xfId="1771"/>
    <cellStyle name="_제출용병천하수(지역관로1)_송학하수품의(설계넣고)_07-평-오배수펌프 교체공사" xfId="1772"/>
    <cellStyle name="_제출용병천하수(지역관로1)_송학하수품의(설계넣고)_07-평-오배수펌프 교체공사_지진관측소설치사업원가3" xfId="1773"/>
    <cellStyle name="_제출용병천하수(지역관로1)_송학하수품의(설계넣고)_지진관측소설치사업원가3" xfId="1774"/>
    <cellStyle name="_제출용병천하수(지역관로1)_송학하수품의(설계넣고)_통영중앙시장(최종)" xfId="1775"/>
    <cellStyle name="_제출용병천하수(지역관로1)_송학하수품의(설계넣고)_통영중앙시장(최종)_07-평-시설물 방수공사" xfId="1776"/>
    <cellStyle name="_제출용병천하수(지역관로1)_송학하수품의(설계넣고)_통영중앙시장(최종)_07-평-시설물 방수공사_지진관측소설치사업원가3" xfId="1777"/>
    <cellStyle name="_제출용병천하수(지역관로1)_송학하수품의(설계넣고)_통영중앙시장(최종)_07-평-오배수펌프 교체공사" xfId="1778"/>
    <cellStyle name="_제출용병천하수(지역관로1)_송학하수품의(설계넣고)_통영중앙시장(최종)_07-평-오배수펌프 교체공사_지진관측소설치사업원가3" xfId="1779"/>
    <cellStyle name="_제출용병천하수(지역관로1)_송학하수품의(설계넣고)_통영중앙시장(최종)_지진관측소설치사업원가3" xfId="1780"/>
    <cellStyle name="_제출용병천하수(지역관로1)_송학하수품의(설계넣고)_통영중앙시장(최종)_통영중앙시장(최종)" xfId="1781"/>
    <cellStyle name="_제출용병천하수(지역관로1)_송학하수품의(설계넣고)_통영중앙시장(최종)_통영중앙시장(최종)_07-평-시설물 방수공사" xfId="1782"/>
    <cellStyle name="_제출용병천하수(지역관로1)_송학하수품의(설계넣고)_통영중앙시장(최종)_통영중앙시장(최종)_07-평-시설물 방수공사_지진관측소설치사업원가3" xfId="1783"/>
    <cellStyle name="_제출용병천하수(지역관로1)_송학하수품의(설계넣고)_통영중앙시장(최종)_통영중앙시장(최종)_07-평-오배수펌프 교체공사" xfId="1784"/>
    <cellStyle name="_제출용병천하수(지역관로1)_송학하수품의(설계넣고)_통영중앙시장(최종)_통영중앙시장(최종)_07-평-오배수펌프 교체공사_지진관측소설치사업원가3" xfId="1785"/>
    <cellStyle name="_제출용병천하수(지역관로1)_송학하수품의(설계넣고)_통영중앙시장(최종)_통영중앙시장(최종)_지진관측소설치사업원가3" xfId="1786"/>
    <cellStyle name="_제출용병천하수(지역관로1)_지진관측소설치사업원가3" xfId="1787"/>
    <cellStyle name="_제출용병천하수(지역관로1)_통영중앙시장(최종)" xfId="1788"/>
    <cellStyle name="_제출용병천하수(지역관로1)_통영중앙시장(최종)_07-평-시설물 방수공사" xfId="1789"/>
    <cellStyle name="_제출용병천하수(지역관로1)_통영중앙시장(최종)_07-평-시설물 방수공사_지진관측소설치사업원가3" xfId="1790"/>
    <cellStyle name="_제출용병천하수(지역관로1)_통영중앙시장(최종)_07-평-오배수펌프 교체공사" xfId="1791"/>
    <cellStyle name="_제출용병천하수(지역관로1)_통영중앙시장(최종)_07-평-오배수펌프 교체공사_지진관측소설치사업원가3" xfId="1792"/>
    <cellStyle name="_제출용병천하수(지역관로1)_통영중앙시장(최종)_지진관측소설치사업원가3" xfId="1793"/>
    <cellStyle name="_제출용병천하수(지역관로1)_통영중앙시장(최종)_통영중앙시장(최종)" xfId="1794"/>
    <cellStyle name="_제출용병천하수(지역관로1)_통영중앙시장(최종)_통영중앙시장(최종)_07-평-시설물 방수공사" xfId="1795"/>
    <cellStyle name="_제출용병천하수(지역관로1)_통영중앙시장(최종)_통영중앙시장(최종)_07-평-시설물 방수공사_지진관측소설치사업원가3" xfId="1796"/>
    <cellStyle name="_제출용병천하수(지역관로1)_통영중앙시장(최종)_통영중앙시장(최종)_07-평-오배수펌프 교체공사" xfId="1797"/>
    <cellStyle name="_제출용병천하수(지역관로1)_통영중앙시장(최종)_통영중앙시장(최종)_07-평-오배수펌프 교체공사_지진관측소설치사업원가3" xfId="1798"/>
    <cellStyle name="_제출용병천하수(지역관로1)_통영중앙시장(최종)_통영중앙시장(최종)_지진관측소설치사업원가3" xfId="1799"/>
    <cellStyle name="_조명실정보고1차041026(최종)" xfId="1800"/>
    <cellStyle name="_조명실정보고2차041108" xfId="1801"/>
    <cellStyle name="_조명원가계산서" xfId="1802"/>
    <cellStyle name="_중기단가산출서" xfId="1803"/>
    <cellStyle name="_지식정보DB구축-대연이지텍" xfId="1804"/>
    <cellStyle name="_지정과제1분기실적(확정990408)" xfId="1805"/>
    <cellStyle name="_지정과제1분기실적(확정990408)_1" xfId="1806"/>
    <cellStyle name="_지정과제2차심의list" xfId="1807"/>
    <cellStyle name="_지정과제2차심의list_1" xfId="1808"/>
    <cellStyle name="_지정과제2차심의list_2" xfId="1809"/>
    <cellStyle name="_지정과제2차심의결과" xfId="1810"/>
    <cellStyle name="_지정과제2차심의결과(금액조정후최종)" xfId="1811"/>
    <cellStyle name="_지정과제2차심의결과(금액조정후최종)_1" xfId="1812"/>
    <cellStyle name="_지정과제2차심의결과(금액조정후최종)_1_경영개선실적보고(전주공장)" xfId="1813"/>
    <cellStyle name="_지정과제2차심의결과(금액조정후최종)_1_별첨1_2" xfId="1814"/>
    <cellStyle name="_지정과제2차심의결과(금액조정후최종)_1_제안과제집계표(공장전체)" xfId="1815"/>
    <cellStyle name="_지정과제2차심의결과(금액조정후최종)_경영개선실적보고(전주공장)" xfId="1816"/>
    <cellStyle name="_지정과제2차심의결과(금액조정후최종)_별첨1_2" xfId="1817"/>
    <cellStyle name="_지정과제2차심의결과(금액조정후최종)_제안과제집계표(공장전체)" xfId="1818"/>
    <cellStyle name="_지정과제2차심의결과_1" xfId="1819"/>
    <cellStyle name="_직접경비" xfId="1820"/>
    <cellStyle name="_진해시자동기상관측장비설치공사내역서(최종)0227-" xfId="1821"/>
    <cellStyle name="_집중관리(981231)" xfId="1822"/>
    <cellStyle name="_집중관리(981231)_1" xfId="1823"/>
    <cellStyle name="_집중관리(지정과제및 양식)" xfId="1824"/>
    <cellStyle name="_집중관리(지정과제및 양식)_1" xfId="1825"/>
    <cellStyle name="_집행갑지 " xfId="1826"/>
    <cellStyle name="_집행갑지 _07-평-시설물 방수공사" xfId="1827"/>
    <cellStyle name="_집행갑지 _07-평-시설물 방수공사_지진관측소설치사업원가3" xfId="1828"/>
    <cellStyle name="_집행갑지 _07-평-오배수펌프 교체공사" xfId="1829"/>
    <cellStyle name="_집행갑지 _07-평-오배수펌프 교체공사_지진관측소설치사업원가3" xfId="1830"/>
    <cellStyle name="_집행갑지 _광주평동투찰" xfId="1831"/>
    <cellStyle name="_집행갑지 _광주평동투찰_07-평-시설물 방수공사" xfId="1832"/>
    <cellStyle name="_집행갑지 _광주평동투찰_07-평-시설물 방수공사_지진관측소설치사업원가3" xfId="1833"/>
    <cellStyle name="_집행갑지 _광주평동투찰_07-평-오배수펌프 교체공사" xfId="1834"/>
    <cellStyle name="_집행갑지 _광주평동투찰_07-평-오배수펌프 교체공사_지진관측소설치사업원가3" xfId="1835"/>
    <cellStyle name="_집행갑지 _광주평동투찰_지진관측소설치사업원가3" xfId="1836"/>
    <cellStyle name="_집행갑지 _광주평동투찰_통영중앙시장(최종)" xfId="1837"/>
    <cellStyle name="_집행갑지 _광주평동투찰_통영중앙시장(최종)_07-평-시설물 방수공사" xfId="1838"/>
    <cellStyle name="_집행갑지 _광주평동투찰_통영중앙시장(최종)_07-평-시설물 방수공사_지진관측소설치사업원가3" xfId="1839"/>
    <cellStyle name="_집행갑지 _광주평동투찰_통영중앙시장(최종)_07-평-오배수펌프 교체공사" xfId="1840"/>
    <cellStyle name="_집행갑지 _광주평동투찰_통영중앙시장(최종)_07-평-오배수펌프 교체공사_지진관측소설치사업원가3" xfId="1841"/>
    <cellStyle name="_집행갑지 _광주평동투찰_통영중앙시장(최종)_지진관측소설치사업원가3" xfId="1842"/>
    <cellStyle name="_집행갑지 _광주평동투찰_통영중앙시장(최종)_통영중앙시장(최종)" xfId="1843"/>
    <cellStyle name="_집행갑지 _광주평동투찰_통영중앙시장(최종)_통영중앙시장(최종)_07-평-시설물 방수공사" xfId="1844"/>
    <cellStyle name="_집행갑지 _광주평동투찰_통영중앙시장(최종)_통영중앙시장(최종)_07-평-시설물 방수공사_지진관측소설치사업원가3" xfId="1845"/>
    <cellStyle name="_집행갑지 _광주평동투찰_통영중앙시장(최종)_통영중앙시장(최종)_07-평-오배수펌프 교체공사" xfId="1846"/>
    <cellStyle name="_집행갑지 _광주평동투찰_통영중앙시장(최종)_통영중앙시장(최종)_07-평-오배수펌프 교체공사_지진관측소설치사업원가3" xfId="1847"/>
    <cellStyle name="_집행갑지 _광주평동투찰_통영중앙시장(최종)_통영중앙시장(최종)_지진관측소설치사업원가3" xfId="1848"/>
    <cellStyle name="_집행갑지 _광주평동품의1" xfId="1849"/>
    <cellStyle name="_집행갑지 _광주평동품의1_07-평-시설물 방수공사" xfId="1850"/>
    <cellStyle name="_집행갑지 _광주평동품의1_07-평-시설물 방수공사_지진관측소설치사업원가3" xfId="1851"/>
    <cellStyle name="_집행갑지 _광주평동품의1_07-평-오배수펌프 교체공사" xfId="1852"/>
    <cellStyle name="_집행갑지 _광주평동품의1_07-평-오배수펌프 교체공사_지진관측소설치사업원가3" xfId="1853"/>
    <cellStyle name="_집행갑지 _광주평동품의1_지진관측소설치사업원가3" xfId="1854"/>
    <cellStyle name="_집행갑지 _광주평동품의1_통영중앙시장(최종)" xfId="1855"/>
    <cellStyle name="_집행갑지 _광주평동품의1_통영중앙시장(최종)_07-평-시설물 방수공사" xfId="1856"/>
    <cellStyle name="_집행갑지 _광주평동품의1_통영중앙시장(최종)_07-평-시설물 방수공사_지진관측소설치사업원가3" xfId="1857"/>
    <cellStyle name="_집행갑지 _광주평동품의1_통영중앙시장(최종)_07-평-오배수펌프 교체공사" xfId="1858"/>
    <cellStyle name="_집행갑지 _광주평동품의1_통영중앙시장(최종)_07-평-오배수펌프 교체공사_지진관측소설치사업원가3" xfId="1859"/>
    <cellStyle name="_집행갑지 _광주평동품의1_통영중앙시장(최종)_지진관측소설치사업원가3" xfId="1860"/>
    <cellStyle name="_집행갑지 _광주평동품의1_통영중앙시장(최종)_통영중앙시장(최종)" xfId="1861"/>
    <cellStyle name="_집행갑지 _광주평동품의1_통영중앙시장(최종)_통영중앙시장(최종)_07-평-시설물 방수공사" xfId="1862"/>
    <cellStyle name="_집행갑지 _광주평동품의1_통영중앙시장(최종)_통영중앙시장(최종)_07-평-시설물 방수공사_지진관측소설치사업원가3" xfId="1863"/>
    <cellStyle name="_집행갑지 _광주평동품의1_통영중앙시장(최종)_통영중앙시장(최종)_07-평-오배수펌프 교체공사" xfId="1864"/>
    <cellStyle name="_집행갑지 _광주평동품의1_통영중앙시장(최종)_통영중앙시장(최종)_07-평-오배수펌프 교체공사_지진관측소설치사업원가3" xfId="1865"/>
    <cellStyle name="_집행갑지 _광주평동품의1_통영중앙시장(최종)_통영중앙시장(최종)_지진관측소설치사업원가3" xfId="1866"/>
    <cellStyle name="_집행갑지 _산출서양식-1" xfId="1867"/>
    <cellStyle name="_집행갑지 _송학하수품의(설계넣고)" xfId="1868"/>
    <cellStyle name="_집행갑지 _송학하수품의(설계넣고)_07-평-시설물 방수공사" xfId="1869"/>
    <cellStyle name="_집행갑지 _송학하수품의(설계넣고)_07-평-시설물 방수공사_지진관측소설치사업원가3" xfId="1870"/>
    <cellStyle name="_집행갑지 _송학하수품의(설계넣고)_07-평-오배수펌프 교체공사" xfId="1871"/>
    <cellStyle name="_집행갑지 _송학하수품의(설계넣고)_07-평-오배수펌프 교체공사_지진관측소설치사업원가3" xfId="1872"/>
    <cellStyle name="_집행갑지 _송학하수품의(설계넣고)_지진관측소설치사업원가3" xfId="1873"/>
    <cellStyle name="_집행갑지 _송학하수품의(설계넣고)_통영중앙시장(최종)" xfId="1874"/>
    <cellStyle name="_집행갑지 _송학하수품의(설계넣고)_통영중앙시장(최종)_07-평-시설물 방수공사" xfId="1875"/>
    <cellStyle name="_집행갑지 _송학하수품의(설계넣고)_통영중앙시장(최종)_07-평-시설물 방수공사_지진관측소설치사업원가3" xfId="1876"/>
    <cellStyle name="_집행갑지 _송학하수품의(설계넣고)_통영중앙시장(최종)_07-평-오배수펌프 교체공사" xfId="1877"/>
    <cellStyle name="_집행갑지 _송학하수품의(설계넣고)_통영중앙시장(최종)_07-평-오배수펌프 교체공사_지진관측소설치사업원가3" xfId="1878"/>
    <cellStyle name="_집행갑지 _송학하수품의(설계넣고)_통영중앙시장(최종)_지진관측소설치사업원가3" xfId="1879"/>
    <cellStyle name="_집행갑지 _송학하수품의(설계넣고)_통영중앙시장(최종)_통영중앙시장(최종)" xfId="1880"/>
    <cellStyle name="_집행갑지 _송학하수품의(설계넣고)_통영중앙시장(최종)_통영중앙시장(최종)_07-평-시설물 방수공사" xfId="1881"/>
    <cellStyle name="_집행갑지 _송학하수품의(설계넣고)_통영중앙시장(최종)_통영중앙시장(최종)_07-평-시설물 방수공사_지진관측소설치사업원가3" xfId="1882"/>
    <cellStyle name="_집행갑지 _송학하수품의(설계넣고)_통영중앙시장(최종)_통영중앙시장(최종)_07-평-오배수펌프 교체공사" xfId="1883"/>
    <cellStyle name="_집행갑지 _송학하수품의(설계넣고)_통영중앙시장(최종)_통영중앙시장(최종)_07-평-오배수펌프 교체공사_지진관측소설치사업원가3" xfId="1884"/>
    <cellStyle name="_집행갑지 _송학하수품의(설계넣고)_통영중앙시장(최종)_통영중앙시장(최종)_지진관측소설치사업원가3" xfId="1885"/>
    <cellStyle name="_집행갑지 _일위대가-수해" xfId="1886"/>
    <cellStyle name="_집행갑지 _지진관측소설치사업원가3" xfId="1887"/>
    <cellStyle name="_집행갑지 _토목공사 (040720)" xfId="1888"/>
    <cellStyle name="_집행갑지 _통영중앙시장(최종)" xfId="1889"/>
    <cellStyle name="_집행갑지 _통영중앙시장(최종)_07-평-시설물 방수공사" xfId="1890"/>
    <cellStyle name="_집행갑지 _통영중앙시장(최종)_07-평-시설물 방수공사_지진관측소설치사업원가3" xfId="1891"/>
    <cellStyle name="_집행갑지 _통영중앙시장(최종)_07-평-오배수펌프 교체공사" xfId="1892"/>
    <cellStyle name="_집행갑지 _통영중앙시장(최종)_07-평-오배수펌프 교체공사_지진관측소설치사업원가3" xfId="1893"/>
    <cellStyle name="_집행갑지 _통영중앙시장(최종)_지진관측소설치사업원가3" xfId="1894"/>
    <cellStyle name="_집행갑지 _통영중앙시장(최종)_통영중앙시장(최종)" xfId="1895"/>
    <cellStyle name="_집행갑지 _통영중앙시장(최종)_통영중앙시장(최종)_07-평-시설물 방수공사" xfId="1896"/>
    <cellStyle name="_집행갑지 _통영중앙시장(최종)_통영중앙시장(최종)_07-평-시설물 방수공사_지진관측소설치사업원가3" xfId="1897"/>
    <cellStyle name="_집행갑지 _통영중앙시장(최종)_통영중앙시장(최종)_07-평-오배수펌프 교체공사" xfId="1898"/>
    <cellStyle name="_집행갑지 _통영중앙시장(최종)_통영중앙시장(최종)_07-평-오배수펌프 교체공사_지진관측소설치사업원가3" xfId="1899"/>
    <cellStyle name="_집행갑지 _통영중앙시장(최종)_통영중앙시장(최종)_지진관측소설치사업원가3" xfId="1900"/>
    <cellStyle name="_창(에리트(설치제외)" xfId="1901"/>
    <cellStyle name="_철콘대비2" xfId="1902"/>
    <cellStyle name="_철콘대비2_1" xfId="1903"/>
    <cellStyle name="_철콘대비2_2" xfId="1904"/>
    <cellStyle name="_춘천전화국증축통신+개요" xfId="1905"/>
    <cellStyle name="_춘천합동내역+개요(수정한최종)" xfId="1906"/>
    <cellStyle name="_코포모테크노센타-광신전설" xfId="1907"/>
    <cellStyle name="_터널제트팬(final_2004.08.06))" xfId="1908"/>
    <cellStyle name="_테마공사새로03" xfId="1909"/>
    <cellStyle name="_토목공사" xfId="1910"/>
    <cellStyle name="_토목공사(완료)" xfId="1911"/>
    <cellStyle name="_통신AV변경장비 사유" xfId="1912"/>
    <cellStyle name="_투찰내역" xfId="1913"/>
    <cellStyle name="_특수통상자동구분기_작업완료" xfId="1914"/>
    <cellStyle name="_파속기(우편물자동파속기)" xfId="1915"/>
    <cellStyle name="_포장수량" xfId="1916"/>
    <cellStyle name="_함양용 전광판 설계도서" xfId="1917"/>
    <cellStyle name="_해군LAN공사견적서" xfId="1918"/>
    <cellStyle name="_행자부재해문자견적서(한성전자)_2" xfId="1919"/>
    <cellStyle name="_현관" xfId="1920"/>
    <cellStyle name="_호남선두계역외2개소연결통로" xfId="1921"/>
    <cellStyle name="_호남선전철화송정리역사111" xfId="1922"/>
    <cellStyle name="_홍길동미래세움제출용" xfId="1923"/>
    <cellStyle name="_환경개선전기공사" xfId="1924"/>
    <cellStyle name="_효성(KKN)" xfId="1925"/>
    <cellStyle name="_후면영사실" xfId="1926"/>
    <cellStyle name="_흙막이공사(일위)" xfId="1927"/>
    <cellStyle name="´Þ·?" xfId="1928"/>
    <cellStyle name="´Þ·¯" xfId="1929"/>
    <cellStyle name="’E‰Y [0.00]_laroux" xfId="1930"/>
    <cellStyle name="’E‰Y_laroux" xfId="1931"/>
    <cellStyle name="¤@?e_TEST-1 " xfId="1932"/>
    <cellStyle name="△백분율" xfId="1933"/>
    <cellStyle name="△콤마" xfId="1934"/>
    <cellStyle name="°iA¤¼O¼yA¡" xfId="1935"/>
    <cellStyle name="°íÁ¤¼Ò¼ýÁ¡" xfId="1936"/>
    <cellStyle name="°iA¤¼O¼yA¡_조경내역" xfId="1937"/>
    <cellStyle name="°iA¤Aa·A1" xfId="1938"/>
    <cellStyle name="°íÁ¤Ãâ·Â1" xfId="1939"/>
    <cellStyle name="°iA¤Aa·A2" xfId="1940"/>
    <cellStyle name="°íÁ¤Ãâ·Â2" xfId="1941"/>
    <cellStyle name="?" xfId="1943"/>
    <cellStyle name="_마그네사이트 용융염전해 및 염화마그네슘 제조 Pilot Plant 시작품 1set 제작" xfId="1945"/>
    <cellStyle name="_정해정련조 시작품 1set 제작" xfId="1946"/>
    <cellStyle name="0%" xfId="1947"/>
    <cellStyle name="0,0_x000d__x000a_NA_x000d__x000a_" xfId="1948"/>
    <cellStyle name="0.0" xfId="1949"/>
    <cellStyle name="0.0%" xfId="1950"/>
    <cellStyle name="0.00" xfId="1951"/>
    <cellStyle name="0.00%" xfId="1952"/>
    <cellStyle name="0.000%" xfId="1953"/>
    <cellStyle name="0.0000%" xfId="1954"/>
    <cellStyle name="¼yAU(R)" xfId="1955"/>
    <cellStyle name="1" xfId="1956"/>
    <cellStyle name="1_book1" xfId="1957"/>
    <cellStyle name="1_laroux" xfId="1958"/>
    <cellStyle name="1_laroux_ATC-YOON1" xfId="1959"/>
    <cellStyle name="1_SW사업대가기준별표" xfId="1960"/>
    <cellStyle name="1_가월리배수펌프(04.23)" xfId="1961"/>
    <cellStyle name="1_가월리배수펌프(04.23)_ocr독취기" xfId="1962"/>
    <cellStyle name="1_가월리배수펌프(04.23)_공과금수납기" xfId="1963"/>
    <cellStyle name="1_가월리배수펌프(04.23)_산경_OCR" xfId="1964"/>
    <cellStyle name="1_가월리배수펌프(04.23)_산경_공과금수납기" xfId="1965"/>
    <cellStyle name="1_가월리배수펌프(04.23)_산경_공과금수납기." xfId="1966"/>
    <cellStyle name="1_가월리배수펌프(04.23)_산경_공과금수납기_최종" xfId="1967"/>
    <cellStyle name="1_가월리배수펌프(04.23)_산경_공과금수납기2" xfId="1968"/>
    <cellStyle name="1_개요" xfId="1969"/>
    <cellStyle name="1_계수대로" xfId="1970"/>
    <cellStyle name="1_단가조사표" xfId="1971"/>
    <cellStyle name="1_단가조사표_1011소각" xfId="1972"/>
    <cellStyle name="1_단가조사표_1113교~1" xfId="1973"/>
    <cellStyle name="1_단가조사표_121내역" xfId="1974"/>
    <cellStyle name="1_단가조사표_객토량" xfId="1975"/>
    <cellStyle name="1_단가조사표_교통센~1" xfId="1976"/>
    <cellStyle name="1_단가조사표_교통센터412" xfId="1977"/>
    <cellStyle name="1_단가조사표_교통수" xfId="1978"/>
    <cellStyle name="1_단가조사표_교통수량산출서" xfId="1979"/>
    <cellStyle name="1_단가조사표_구조물대가 (2)" xfId="1980"/>
    <cellStyle name="1_단가조사표_내역서 (2)" xfId="1981"/>
    <cellStyle name="1_단가조사표_대전관저지구" xfId="1982"/>
    <cellStyle name="1_단가조사표_동측지~1" xfId="1983"/>
    <cellStyle name="1_단가조사표_동측지원422" xfId="1984"/>
    <cellStyle name="1_단가조사표_동측지원512" xfId="1985"/>
    <cellStyle name="1_단가조사표_동측지원524" xfId="1986"/>
    <cellStyle name="1_단가조사표_부대422" xfId="1987"/>
    <cellStyle name="1_단가조사표_부대시설" xfId="1988"/>
    <cellStyle name="1_단가조사표_소각수~1" xfId="1989"/>
    <cellStyle name="1_단가조사표_소각수내역서" xfId="1990"/>
    <cellStyle name="1_단가조사표_소각수목2" xfId="1991"/>
    <cellStyle name="1_단가조사표_수량산출서 (2)" xfId="1992"/>
    <cellStyle name="1_단가조사표_엑스포~1" xfId="1993"/>
    <cellStyle name="1_단가조사표_엑스포한빛1" xfId="1994"/>
    <cellStyle name="1_단가조사표_여객터미널331" xfId="1995"/>
    <cellStyle name="1_단가조사표_여객터미널513" xfId="1996"/>
    <cellStyle name="1_단가조사표_여객터미널629" xfId="1997"/>
    <cellStyle name="1_단가조사표_외곽도로616" xfId="1998"/>
    <cellStyle name="1_단가조사표_용인죽전수량" xfId="1999"/>
    <cellStyle name="1_단가조사표_원가계~1" xfId="2000"/>
    <cellStyle name="1_단가조사표_유기질" xfId="2001"/>
    <cellStyle name="1_단가조사표_자재조서 (2)" xfId="2002"/>
    <cellStyle name="1_단가조사표_총괄내역" xfId="2003"/>
    <cellStyle name="1_단가조사표_총괄내역 (2)" xfId="2004"/>
    <cellStyle name="1_단가조사표_터미널도로403" xfId="2005"/>
    <cellStyle name="1_단가조사표_터미널도로429" xfId="2006"/>
    <cellStyle name="1_단가조사표_포장일위" xfId="2007"/>
    <cellStyle name="1_도암강진(흥산건설)" xfId="2008"/>
    <cellStyle name="1_도암강진(흥산건설)_ocr독취기" xfId="2009"/>
    <cellStyle name="1_도암강진(흥산건설)_공과금수납기" xfId="2010"/>
    <cellStyle name="1_도암강진(흥산건설)_산경_OCR" xfId="2011"/>
    <cellStyle name="1_도암강진(흥산건설)_산경_공과금수납기" xfId="2012"/>
    <cellStyle name="1_도암강진(흥산건설)_산경_공과금수납기." xfId="2013"/>
    <cellStyle name="1_도암강진(흥산건설)_산경_공과금수납기_최종" xfId="2014"/>
    <cellStyle name="1_도암강진(흥산건설)_산경_공과금수납기2" xfId="2015"/>
    <cellStyle name="1_백제큰길내역서" xfId="2016"/>
    <cellStyle name="1_백제큰길내역서_ocr독취기" xfId="2017"/>
    <cellStyle name="1_백제큰길내역서_공과금수납기" xfId="2018"/>
    <cellStyle name="1_백제큰길내역서_산경_OCR" xfId="2019"/>
    <cellStyle name="1_백제큰길내역서_산경_공과금수납기" xfId="2020"/>
    <cellStyle name="1_백제큰길내역서_산경_공과금수납기." xfId="2021"/>
    <cellStyle name="1_백제큰길내역서_산경_공과금수납기_최종" xfId="2022"/>
    <cellStyle name="1_백제큰길내역서_산경_공과금수납기2" xfId="2023"/>
    <cellStyle name="1_부안-태인1산출" xfId="2024"/>
    <cellStyle name="1_삼융건설(백제큰길)" xfId="2025"/>
    <cellStyle name="1_삼융건설(백제큰길)_ocr독취기" xfId="2026"/>
    <cellStyle name="1_삼융건설(백제큰길)_공과금수납기" xfId="2027"/>
    <cellStyle name="1_삼융건설(백제큰길)_산경_OCR" xfId="2028"/>
    <cellStyle name="1_삼융건설(백제큰길)_산경_공과금수납기" xfId="2029"/>
    <cellStyle name="1_삼융건설(백제큰길)_산경_공과금수납기." xfId="2030"/>
    <cellStyle name="1_삼융건설(백제큰길)_산경_공과금수납기_최종" xfId="2031"/>
    <cellStyle name="1_삼융건설(백제큰길)_산경_공과금수납기2" xfId="2032"/>
    <cellStyle name="1_서구청자료관DB최종본" xfId="2033"/>
    <cellStyle name="1_송정리역사(토목완료林)" xfId="2034"/>
    <cellStyle name="1_송정리역사(토목완료林)_ocr독취기" xfId="2035"/>
    <cellStyle name="1_송정리역사(토목완료林)_공과금수납기" xfId="2036"/>
    <cellStyle name="1_송정리역사(토목완료林)_산경_OCR" xfId="2037"/>
    <cellStyle name="1_송정리역사(토목완료林)_산경_공과금수납기" xfId="2038"/>
    <cellStyle name="1_송정리역사(토목완료林)_산경_공과금수납기." xfId="2039"/>
    <cellStyle name="1_송정리역사(토목완료林)_산경_공과금수납기_최종" xfId="2040"/>
    <cellStyle name="1_송정리역사(토목완료林)_산경_공과금수납기2" xfId="2041"/>
    <cellStyle name="1_숙소전기공사" xfId="2042"/>
    <cellStyle name="1_시민계략공사" xfId="2043"/>
    <cellStyle name="1_시민계략공사_도암강진(흥산건설)" xfId="2044"/>
    <cellStyle name="1_시민계략공사_도암강진(흥산건설)_해남내역서" xfId="2045"/>
    <cellStyle name="1_시민계략공사_부안-태인1산출" xfId="2046"/>
    <cellStyle name="1_시민계략공사_전기-한남" xfId="2047"/>
    <cellStyle name="1_시민계략공사_주문진신리교(동일건설)" xfId="2048"/>
    <cellStyle name="1_시민계략공사_흥한건설(이양능주2공구)" xfId="2049"/>
    <cellStyle name="1_울산교육청" xfId="2050"/>
    <cellStyle name="1_입찰내역서갑지양식" xfId="2051"/>
    <cellStyle name="1_자료관시스템 DB구축 원가계산보고서" xfId="2052"/>
    <cellStyle name="1_자료관초본" xfId="2053"/>
    <cellStyle name="1_전자입찰원가양식" xfId="2054"/>
    <cellStyle name="1_전자입찰원가양식_ocr독취기" xfId="2055"/>
    <cellStyle name="1_전자입찰원가양식_공과금수납기" xfId="2056"/>
    <cellStyle name="1_전자입찰원가양식_산경_OCR" xfId="2057"/>
    <cellStyle name="1_전자입찰원가양식_산경_공과금수납기" xfId="2058"/>
    <cellStyle name="1_전자입찰원가양식_산경_공과금수납기." xfId="2059"/>
    <cellStyle name="1_전자입찰원가양식_산경_공과금수납기_최종" xfId="2060"/>
    <cellStyle name="1_전자입찰원가양식_산경_공과금수납기2" xfId="2061"/>
    <cellStyle name="1_주문진신리교(동일건설)" xfId="2062"/>
    <cellStyle name="1_주문진신리교(동일건설)_ocr독취기" xfId="2063"/>
    <cellStyle name="1_주문진신리교(동일건설)_공과금수납기" xfId="2064"/>
    <cellStyle name="1_주문진신리교(동일건설)_산경_OCR" xfId="2065"/>
    <cellStyle name="1_주문진신리교(동일건설)_산경_공과금수납기" xfId="2066"/>
    <cellStyle name="1_주문진신리교(동일건설)_산경_공과금수납기." xfId="2067"/>
    <cellStyle name="1_주문진신리교(동일건설)_산경_공과금수납기_최종" xfId="2068"/>
    <cellStyle name="1_주문진신리교(동일건설)_산경_공과금수납기2" xfId="2069"/>
    <cellStyle name="1_지식정보DB구축-대연이지텍" xfId="2070"/>
    <cellStyle name="1_특수통상자동구분기_작업완료" xfId="2071"/>
    <cellStyle name="1_흥한건설(주)_두창산업폐기물(하도급)" xfId="2072"/>
    <cellStyle name="10" xfId="2073"/>
    <cellStyle name="120" xfId="2074"/>
    <cellStyle name="1234" xfId="2075"/>
    <cellStyle name="19990216" xfId="2076"/>
    <cellStyle name="¹e" xfId="2077"/>
    <cellStyle name="¹eº" xfId="2078"/>
    <cellStyle name="¹eºÐA²_±aA¸" xfId="2079"/>
    <cellStyle name="1월" xfId="2080"/>
    <cellStyle name="2" xfId="2081"/>
    <cellStyle name="2)" xfId="2082"/>
    <cellStyle name="2_laroux" xfId="2083"/>
    <cellStyle name="2_laroux_ATC-YOON1" xfId="2084"/>
    <cellStyle name="2_단가조사표" xfId="2085"/>
    <cellStyle name="2_단가조사표_1011소각" xfId="2086"/>
    <cellStyle name="2_단가조사표_1113교~1" xfId="2087"/>
    <cellStyle name="2_단가조사표_121내역" xfId="2088"/>
    <cellStyle name="2_단가조사표_객토량" xfId="2089"/>
    <cellStyle name="2_단가조사표_교통센~1" xfId="2090"/>
    <cellStyle name="2_단가조사표_교통센터412" xfId="2091"/>
    <cellStyle name="2_단가조사표_교통수" xfId="2092"/>
    <cellStyle name="2_단가조사표_교통수량산출서" xfId="2093"/>
    <cellStyle name="2_단가조사표_구조물대가 (2)" xfId="2094"/>
    <cellStyle name="2_단가조사표_내역서 (2)" xfId="2095"/>
    <cellStyle name="2_단가조사표_대전관저지구" xfId="2096"/>
    <cellStyle name="2_단가조사표_동측지~1" xfId="2097"/>
    <cellStyle name="2_단가조사표_동측지원422" xfId="2098"/>
    <cellStyle name="2_단가조사표_동측지원512" xfId="2099"/>
    <cellStyle name="2_단가조사표_동측지원524" xfId="2100"/>
    <cellStyle name="2_단가조사표_부대422" xfId="2101"/>
    <cellStyle name="2_단가조사표_부대시설" xfId="2102"/>
    <cellStyle name="2_단가조사표_소각수~1" xfId="2103"/>
    <cellStyle name="2_단가조사표_소각수내역서" xfId="2104"/>
    <cellStyle name="2_단가조사표_소각수목2" xfId="2105"/>
    <cellStyle name="2_단가조사표_수량산출서 (2)" xfId="2106"/>
    <cellStyle name="2_단가조사표_엑스포~1" xfId="2107"/>
    <cellStyle name="2_단가조사표_엑스포한빛1" xfId="2108"/>
    <cellStyle name="2_단가조사표_여객터미널331" xfId="2109"/>
    <cellStyle name="2_단가조사표_여객터미널513" xfId="2110"/>
    <cellStyle name="2_단가조사표_여객터미널629" xfId="2111"/>
    <cellStyle name="2_단가조사표_외곽도로616" xfId="2112"/>
    <cellStyle name="2_단가조사표_용인죽전수량" xfId="2113"/>
    <cellStyle name="2_단가조사표_원가계~1" xfId="2114"/>
    <cellStyle name="2_단가조사표_유기질" xfId="2115"/>
    <cellStyle name="2_단가조사표_자재조서 (2)" xfId="2116"/>
    <cellStyle name="2_단가조사표_총괄내역" xfId="2117"/>
    <cellStyle name="2_단가조사표_총괄내역 (2)" xfId="2118"/>
    <cellStyle name="2_단가조사표_터미널도로403" xfId="2119"/>
    <cellStyle name="2_단가조사표_터미널도로429" xfId="2120"/>
    <cellStyle name="2_단가조사표_포장일위" xfId="2121"/>
    <cellStyle name="³?A￥" xfId="2122"/>
    <cellStyle name="³¯Â¥" xfId="2123"/>
    <cellStyle name="60" xfId="2124"/>
    <cellStyle name="_x0014_7." xfId="2125"/>
    <cellStyle name="90" xfId="2126"/>
    <cellStyle name="A" xfId="2127"/>
    <cellStyle name="Ā _x0010_က랐_xdc01_땯_x0001_" xfId="2128"/>
    <cellStyle name="A???A???A???A???A???A???A???A???A???A???A???A???A???A???A???A???A???A???A?_x0007_?A???A_x000f_??A???A???A???A???A???A?_x0007_?A???A???A???A???A???A???A???A???A???A???A???A???A???A???A???A???A???A???A???A?_x0007_?A???A_x000f_??A???A???A???A???A???A?_x0007_?A???A???A???A???A???A???A???A???A??" xfId="2129"/>
    <cellStyle name="A???A???A???A???A???A???A???A???A???A???A???A???A???A?_x0007_?A???A_x000f_??A???A???A???A???A???A?_x0007_?A???A???A???A???A???A???A???A???A???A???A???A???A???A???A???A???A???A???A???A?_x0007_?A???A_x000f_??A???A???A???A???A???A?_x0007_?A???A???A???A???A???A???A???A???A???A???A???A???A???A??" xfId="2130"/>
    <cellStyle name="A???A???A???A???A???A???A???A???A?_x0007_?A???A_x000f_??A???A???A???A???A???A?_x0007_?A???A???A???A???A???A???A???A???A???A???A???A???A???A???A???A???A???A???A???A?_x0007_?A???A_x000f_??A???A???A???A???A???A?_x0007_?A???A???A???A???A???A???A???A???A???A???A???A???A???A???A???A???A???A???A??" xfId="2131"/>
    <cellStyle name="A???A???A???A???A???A?_x0007_?A???A???A???A???A???A???A???A???A???A???A???A???A???A???A???A???A???A???A???A?_x0007_?A???A_x000f_??A???A???A???A???A???A?_x0007_?A???A???A???A???A???A???A???A???A???A???A???A???A???A???A???A???A???A???A???A?_x0007_?A???A_x000f_??A???A???A???A???A???A?_x0007_?A???A??" xfId="2132"/>
    <cellStyle name="A???A???A???A?_x0007_?A???A_x000f_??A???A???A???A???A???A?_x0007_?A???A???A???A???A???A???A???A???A???A???A???A???A???A???A???A???A???A???A???A?_x0007_?A???A_x000f_??A???A???A???A???A???A?_x0007_?A???A???A???A???A???A???A???A???A???A???A???A???A???A???A???A???A???A???A???A?_x0007_?A???A_x000f_??A???A??" xfId="2133"/>
    <cellStyle name="A_x000f_??A???A???A???A???A???A?_x0007_?A???A???A???A???A???A???A???A???A???A???A???A???A???A???A???A???A???A???A???A?_x0007_?A???A_x000f_??A???A???A???A???A???A?_x0007_?A???A???A???A???A???A???A???A???A???A???A???A???A???A???A???A???A???A???A???A?_x0007_?A???A_x000f_??A???A???A???A???A???A?_x0007_?A??" xfId="2134"/>
    <cellStyle name="A_x000f_??A_x000f_??A_x001f_" xfId="2135"/>
    <cellStyle name="A_07-평-시설물 방수공사" xfId="2136"/>
    <cellStyle name="A_07-평-시설물 방수공사_지진관측소설치사업원가3" xfId="2137"/>
    <cellStyle name="A_07-평-오배수펌프 교체공사" xfId="2138"/>
    <cellStyle name="A_07-평-오배수펌프 교체공사_지진관측소설치사업원가3" xfId="2139"/>
    <cellStyle name="A_도로" xfId="2140"/>
    <cellStyle name="A_부대초안" xfId="2141"/>
    <cellStyle name="A_부대초안_07-평-시설물 방수공사" xfId="2142"/>
    <cellStyle name="A_부대초안_07-평-시설물 방수공사_지진관측소설치사업원가3" xfId="2143"/>
    <cellStyle name="A_부대초안_07-평-오배수펌프 교체공사" xfId="2144"/>
    <cellStyle name="A_부대초안_07-평-오배수펌프 교체공사_지진관측소설치사업원가3" xfId="2145"/>
    <cellStyle name="A_부대초안_견적의뢰" xfId="2146"/>
    <cellStyle name="A_부대초안_견적의뢰_07-평-시설물 방수공사" xfId="2147"/>
    <cellStyle name="A_부대초안_견적의뢰_07-평-시설물 방수공사_지진관측소설치사업원가3" xfId="2148"/>
    <cellStyle name="A_부대초안_견적의뢰_07-평-오배수펌프 교체공사" xfId="2149"/>
    <cellStyle name="A_부대초안_견적의뢰_07-평-오배수펌프 교체공사_지진관측소설치사업원가3" xfId="2150"/>
    <cellStyle name="A_부대초안_견적의뢰_지진관측소설치사업원가3" xfId="2151"/>
    <cellStyle name="A_부대초안_견적의뢰_통영중앙시장(최종)" xfId="2152"/>
    <cellStyle name="A_부대초안_견적의뢰_통영중앙시장(최종)_07-평-시설물 방수공사" xfId="2153"/>
    <cellStyle name="A_부대초안_견적의뢰_통영중앙시장(최종)_07-평-시설물 방수공사_지진관측소설치사업원가3" xfId="2154"/>
    <cellStyle name="A_부대초안_견적의뢰_통영중앙시장(최종)_07-평-오배수펌프 교체공사" xfId="2155"/>
    <cellStyle name="A_부대초안_견적의뢰_통영중앙시장(최종)_07-평-오배수펌프 교체공사_지진관측소설치사업원가3" xfId="2156"/>
    <cellStyle name="A_부대초안_견적의뢰_통영중앙시장(최종)_지진관측소설치사업원가3" xfId="2157"/>
    <cellStyle name="A_부대초안_견적의뢰_통영중앙시장(최종)_통영중앙시장(최종)" xfId="2158"/>
    <cellStyle name="A_부대초안_견적의뢰_통영중앙시장(최종)_통영중앙시장(최종)_07-평-시설물 방수공사" xfId="2159"/>
    <cellStyle name="A_부대초안_견적의뢰_통영중앙시장(최종)_통영중앙시장(최종)_07-평-시설물 방수공사_지진관측소설치사업원가3" xfId="2160"/>
    <cellStyle name="A_부대초안_견적의뢰_통영중앙시장(최종)_통영중앙시장(최종)_07-평-오배수펌프 교체공사" xfId="2161"/>
    <cellStyle name="A_부대초안_견적의뢰_통영중앙시장(최종)_통영중앙시장(최종)_07-평-오배수펌프 교체공사_지진관측소설치사업원가3" xfId="2162"/>
    <cellStyle name="A_부대초안_견적의뢰_통영중앙시장(최종)_통영중앙시장(최종)_지진관측소설치사업원가3" xfId="2163"/>
    <cellStyle name="A_부대초안_김포투찰" xfId="2164"/>
    <cellStyle name="A_부대초안_김포투찰_견적의뢰" xfId="2165"/>
    <cellStyle name="A_부대초안_김포투찰_견적의뢰_07-평-시설물 방수공사" xfId="2166"/>
    <cellStyle name="A_부대초안_김포투찰_견적의뢰_07-평-시설물 방수공사_지진관측소설치사업원가3" xfId="2167"/>
    <cellStyle name="A_부대초안_김포투찰_견적의뢰_07-평-오배수펌프 교체공사" xfId="2168"/>
    <cellStyle name="A_부대초안_김포투찰_견적의뢰_07-평-오배수펌프 교체공사_지진관측소설치사업원가3" xfId="2169"/>
    <cellStyle name="A_부대초안_김포투찰_견적의뢰_지진관측소설치사업원가3" xfId="2170"/>
    <cellStyle name="A_부대초안_김포투찰_견적의뢰_통영중앙시장(최종)" xfId="2171"/>
    <cellStyle name="A_부대초안_김포투찰_견적의뢰_통영중앙시장(최종)_07-평-시설물 방수공사" xfId="2172"/>
    <cellStyle name="A_부대초안_김포투찰_견적의뢰_통영중앙시장(최종)_07-평-시설물 방수공사_지진관측소설치사업원가3" xfId="2173"/>
    <cellStyle name="A_부대초안_김포투찰_견적의뢰_통영중앙시장(최종)_07-평-오배수펌프 교체공사" xfId="2174"/>
    <cellStyle name="A_부대초안_김포투찰_견적의뢰_통영중앙시장(최종)_07-평-오배수펌프 교체공사_지진관측소설치사업원가3" xfId="2175"/>
    <cellStyle name="A_부대초안_김포투찰_견적의뢰_통영중앙시장(최종)_지진관측소설치사업원가3" xfId="2176"/>
    <cellStyle name="A_부대초안_김포투찰_견적의뢰_통영중앙시장(최종)_통영중앙시장(최종)" xfId="2177"/>
    <cellStyle name="A_부대초안_김포투찰_견적의뢰_통영중앙시장(최종)_통영중앙시장(최종)_07-평-시설물 방수공사" xfId="2178"/>
    <cellStyle name="A_부대초안_김포투찰_견적의뢰_통영중앙시장(최종)_통영중앙시장(최종)_07-평-시설물 방수공사_지진관측소설치사업원가3" xfId="2179"/>
    <cellStyle name="A_부대초안_김포투찰_견적의뢰_통영중앙시장(최종)_통영중앙시장(최종)_07-평-오배수펌프 교체공사" xfId="2180"/>
    <cellStyle name="A_부대초안_김포투찰_견적의뢰_통영중앙시장(최종)_통영중앙시장(최종)_07-평-오배수펌프 교체공사_지진관측소설치사업원가3" xfId="2181"/>
    <cellStyle name="A_부대초안_김포투찰_견적의뢰_통영중앙시장(최종)_통영중앙시장(최종)_지진관측소설치사업원가3" xfId="2182"/>
    <cellStyle name="A_부대초안_지진관측소설치사업원가3" xfId="2183"/>
    <cellStyle name="A_부대초안_통영중앙시장(최종)" xfId="2184"/>
    <cellStyle name="A_부대초안_통영중앙시장(최종)_07-평-시설물 방수공사" xfId="2185"/>
    <cellStyle name="A_부대초안_통영중앙시장(최종)_07-평-시설물 방수공사_지진관측소설치사업원가3" xfId="2186"/>
    <cellStyle name="A_부대초안_통영중앙시장(최종)_07-평-오배수펌프 교체공사" xfId="2187"/>
    <cellStyle name="A_부대초안_통영중앙시장(최종)_07-평-오배수펌프 교체공사_지진관측소설치사업원가3" xfId="2188"/>
    <cellStyle name="A_부대초안_통영중앙시장(최종)_지진관측소설치사업원가3" xfId="2189"/>
    <cellStyle name="A_부대초안_통영중앙시장(최종)_통영중앙시장(최종)" xfId="2190"/>
    <cellStyle name="A_부대초안_통영중앙시장(최종)_통영중앙시장(최종)_07-평-시설물 방수공사" xfId="2191"/>
    <cellStyle name="A_부대초안_통영중앙시장(최종)_통영중앙시장(최종)_07-평-시설물 방수공사_지진관측소설치사업원가3" xfId="2192"/>
    <cellStyle name="A_부대초안_통영중앙시장(최종)_통영중앙시장(최종)_07-평-오배수펌프 교체공사" xfId="2193"/>
    <cellStyle name="A_부대초안_통영중앙시장(최종)_통영중앙시장(최종)_07-평-오배수펌프 교체공사_지진관측소설치사업원가3" xfId="2194"/>
    <cellStyle name="A_부대초안_통영중앙시장(최종)_통영중앙시장(최종)_지진관측소설치사업원가3" xfId="2195"/>
    <cellStyle name="A_지진관측소설치사업원가3" xfId="2196"/>
    <cellStyle name="A_토목내역서" xfId="2197"/>
    <cellStyle name="A_토목내역서_07-평-시설물 방수공사" xfId="2198"/>
    <cellStyle name="A_토목내역서_07-평-시설물 방수공사_지진관측소설치사업원가3" xfId="2199"/>
    <cellStyle name="A_토목내역서_07-평-오배수펌프 교체공사" xfId="2200"/>
    <cellStyle name="A_토목내역서_07-평-오배수펌프 교체공사_지진관측소설치사업원가3" xfId="2201"/>
    <cellStyle name="A_토목내역서_도로" xfId="2202"/>
    <cellStyle name="A_토목내역서_부대초안" xfId="2203"/>
    <cellStyle name="A_토목내역서_부대초안_07-평-시설물 방수공사" xfId="2204"/>
    <cellStyle name="A_토목내역서_부대초안_07-평-시설물 방수공사_지진관측소설치사업원가3" xfId="2205"/>
    <cellStyle name="A_토목내역서_부대초안_07-평-오배수펌프 교체공사" xfId="2206"/>
    <cellStyle name="A_토목내역서_부대초안_07-평-오배수펌프 교체공사_지진관측소설치사업원가3" xfId="2207"/>
    <cellStyle name="A_토목내역서_부대초안_견적의뢰" xfId="2208"/>
    <cellStyle name="A_토목내역서_부대초안_견적의뢰_07-평-시설물 방수공사" xfId="2209"/>
    <cellStyle name="A_토목내역서_부대초안_견적의뢰_07-평-시설물 방수공사_지진관측소설치사업원가3" xfId="2210"/>
    <cellStyle name="A_토목내역서_부대초안_견적의뢰_07-평-오배수펌프 교체공사" xfId="2211"/>
    <cellStyle name="A_토목내역서_부대초안_견적의뢰_07-평-오배수펌프 교체공사_지진관측소설치사업원가3" xfId="2212"/>
    <cellStyle name="A_토목내역서_부대초안_견적의뢰_지진관측소설치사업원가3" xfId="2213"/>
    <cellStyle name="A_토목내역서_부대초안_견적의뢰_통영중앙시장(최종)" xfId="2214"/>
    <cellStyle name="A_토목내역서_부대초안_견적의뢰_통영중앙시장(최종)_07-평-시설물 방수공사" xfId="2215"/>
    <cellStyle name="A_토목내역서_부대초안_견적의뢰_통영중앙시장(최종)_07-평-시설물 방수공사_지진관측소설치사업원가3" xfId="2216"/>
    <cellStyle name="A_토목내역서_부대초안_견적의뢰_통영중앙시장(최종)_07-평-오배수펌프 교체공사" xfId="2217"/>
    <cellStyle name="A_토목내역서_부대초안_견적의뢰_통영중앙시장(최종)_07-평-오배수펌프 교체공사_지진관측소설치사업원가3" xfId="2218"/>
    <cellStyle name="A_토목내역서_부대초안_견적의뢰_통영중앙시장(최종)_지진관측소설치사업원가3" xfId="2219"/>
    <cellStyle name="A_토목내역서_부대초안_견적의뢰_통영중앙시장(최종)_통영중앙시장(최종)" xfId="2220"/>
    <cellStyle name="A_토목내역서_부대초안_견적의뢰_통영중앙시장(최종)_통영중앙시장(최종)_07-평-시설물 방수공사" xfId="2221"/>
    <cellStyle name="A_토목내역서_부대초안_견적의뢰_통영중앙시장(최종)_통영중앙시장(최종)_07-평-시설물 방수공사_지진관측소설치사업원가3" xfId="2222"/>
    <cellStyle name="A_토목내역서_부대초안_견적의뢰_통영중앙시장(최종)_통영중앙시장(최종)_07-평-오배수펌프 교체공사" xfId="2223"/>
    <cellStyle name="A_토목내역서_부대초안_견적의뢰_통영중앙시장(최종)_통영중앙시장(최종)_07-평-오배수펌프 교체공사_지진관측소설치사업원가3" xfId="2224"/>
    <cellStyle name="A_토목내역서_부대초안_견적의뢰_통영중앙시장(최종)_통영중앙시장(최종)_지진관측소설치사업원가3" xfId="2225"/>
    <cellStyle name="A_토목내역서_부대초안_김포투찰" xfId="2226"/>
    <cellStyle name="A_토목내역서_부대초안_김포투찰_견적의뢰" xfId="2227"/>
    <cellStyle name="A_토목내역서_부대초안_김포투찰_견적의뢰_07-평-시설물 방수공사" xfId="2228"/>
    <cellStyle name="A_토목내역서_부대초안_김포투찰_견적의뢰_07-평-시설물 방수공사_지진관측소설치사업원가3" xfId="2229"/>
    <cellStyle name="A_토목내역서_부대초안_김포투찰_견적의뢰_07-평-오배수펌프 교체공사" xfId="2230"/>
    <cellStyle name="A_토목내역서_부대초안_김포투찰_견적의뢰_07-평-오배수펌프 교체공사_지진관측소설치사업원가3" xfId="2231"/>
    <cellStyle name="A_토목내역서_부대초안_김포투찰_견적의뢰_지진관측소설치사업원가3" xfId="2232"/>
    <cellStyle name="A_토목내역서_부대초안_김포투찰_견적의뢰_통영중앙시장(최종)" xfId="2233"/>
    <cellStyle name="A_토목내역서_부대초안_김포투찰_견적의뢰_통영중앙시장(최종)_07-평-시설물 방수공사" xfId="2234"/>
    <cellStyle name="A_토목내역서_부대초안_김포투찰_견적의뢰_통영중앙시장(최종)_07-평-시설물 방수공사_지진관측소설치사업원가3" xfId="2235"/>
    <cellStyle name="A_토목내역서_부대초안_김포투찰_견적의뢰_통영중앙시장(최종)_07-평-오배수펌프 교체공사" xfId="2236"/>
    <cellStyle name="A_토목내역서_부대초안_김포투찰_견적의뢰_통영중앙시장(최종)_07-평-오배수펌프 교체공사_지진관측소설치사업원가3" xfId="2237"/>
    <cellStyle name="A_토목내역서_부대초안_김포투찰_견적의뢰_통영중앙시장(최종)_지진관측소설치사업원가3" xfId="2238"/>
    <cellStyle name="A_토목내역서_부대초안_김포투찰_견적의뢰_통영중앙시장(최종)_통영중앙시장(최종)" xfId="2239"/>
    <cellStyle name="A_토목내역서_부대초안_김포투찰_견적의뢰_통영중앙시장(최종)_통영중앙시장(최종)_07-평-시설물 방수공사" xfId="2240"/>
    <cellStyle name="A_토목내역서_부대초안_김포투찰_견적의뢰_통영중앙시장(최종)_통영중앙시장(최종)_07-평-시설물 방수공사_지진관측소설치사업원가3" xfId="2241"/>
    <cellStyle name="A_토목내역서_부대초안_김포투찰_견적의뢰_통영중앙시장(최종)_통영중앙시장(최종)_07-평-오배수펌프 교체공사" xfId="2242"/>
    <cellStyle name="A_토목내역서_부대초안_김포투찰_견적의뢰_통영중앙시장(최종)_통영중앙시장(최종)_07-평-오배수펌프 교체공사_지진관측소설치사업원가3" xfId="2243"/>
    <cellStyle name="A_토목내역서_부대초안_김포투찰_견적의뢰_통영중앙시장(최종)_통영중앙시장(최종)_지진관측소설치사업원가3" xfId="2244"/>
    <cellStyle name="A_토목내역서_부대초안_지진관측소설치사업원가3" xfId="2245"/>
    <cellStyle name="A_토목내역서_부대초안_통영중앙시장(최종)" xfId="2246"/>
    <cellStyle name="A_토목내역서_부대초안_통영중앙시장(최종)_07-평-시설물 방수공사" xfId="2247"/>
    <cellStyle name="A_토목내역서_부대초안_통영중앙시장(최종)_07-평-시설물 방수공사_지진관측소설치사업원가3" xfId="2248"/>
    <cellStyle name="A_토목내역서_부대초안_통영중앙시장(최종)_07-평-오배수펌프 교체공사" xfId="2249"/>
    <cellStyle name="A_토목내역서_부대초안_통영중앙시장(최종)_07-평-오배수펌프 교체공사_지진관측소설치사업원가3" xfId="2250"/>
    <cellStyle name="A_토목내역서_부대초안_통영중앙시장(최종)_지진관측소설치사업원가3" xfId="2251"/>
    <cellStyle name="A_토목내역서_부대초안_통영중앙시장(최종)_통영중앙시장(최종)" xfId="2252"/>
    <cellStyle name="A_토목내역서_부대초안_통영중앙시장(최종)_통영중앙시장(최종)_07-평-시설물 방수공사" xfId="2253"/>
    <cellStyle name="A_토목내역서_부대초안_통영중앙시장(최종)_통영중앙시장(최종)_07-평-시설물 방수공사_지진관측소설치사업원가3" xfId="2254"/>
    <cellStyle name="A_토목내역서_부대초안_통영중앙시장(최종)_통영중앙시장(최종)_07-평-오배수펌프 교체공사" xfId="2255"/>
    <cellStyle name="A_토목내역서_부대초안_통영중앙시장(최종)_통영중앙시장(최종)_07-평-오배수펌프 교체공사_지진관측소설치사업원가3" xfId="2256"/>
    <cellStyle name="A_토목내역서_부대초안_통영중앙시장(최종)_통영중앙시장(최종)_지진관측소설치사업원가3" xfId="2257"/>
    <cellStyle name="A_토목내역서_지진관측소설치사업원가3" xfId="2258"/>
    <cellStyle name="A_토목내역서_통영중앙시장(최종)" xfId="2259"/>
    <cellStyle name="A_토목내역서_통영중앙시장(최종)_07-평-시설물 방수공사" xfId="2260"/>
    <cellStyle name="A_토목내역서_통영중앙시장(최종)_07-평-시설물 방수공사_지진관측소설치사업원가3" xfId="2261"/>
    <cellStyle name="A_토목내역서_통영중앙시장(최종)_07-평-오배수펌프 교체공사" xfId="2262"/>
    <cellStyle name="A_토목내역서_통영중앙시장(최종)_07-평-오배수펌프 교체공사_지진관측소설치사업원가3" xfId="2263"/>
    <cellStyle name="A_토목내역서_통영중앙시장(최종)_지진관측소설치사업원가3" xfId="2264"/>
    <cellStyle name="A_토목내역서_통영중앙시장(최종)_통영중앙시장(최종)" xfId="2265"/>
    <cellStyle name="A_토목내역서_통영중앙시장(최종)_통영중앙시장(최종)_07-평-시설물 방수공사" xfId="2266"/>
    <cellStyle name="A_토목내역서_통영중앙시장(최종)_통영중앙시장(최종)_07-평-시설물 방수공사_지진관측소설치사업원가3" xfId="2267"/>
    <cellStyle name="A_토목내역서_통영중앙시장(최종)_통영중앙시장(최종)_07-평-오배수펌프 교체공사" xfId="2268"/>
    <cellStyle name="A_토목내역서_통영중앙시장(최종)_통영중앙시장(최종)_07-평-오배수펌프 교체공사_지진관측소설치사업원가3" xfId="2269"/>
    <cellStyle name="A_토목내역서_통영중앙시장(최종)_통영중앙시장(최종)_지진관측소설치사업원가3" xfId="2270"/>
    <cellStyle name="A_통영중앙시장(최종)" xfId="2271"/>
    <cellStyle name="A_통영중앙시장(최종)_07-평-시설물 방수공사" xfId="2272"/>
    <cellStyle name="A_통영중앙시장(최종)_07-평-시설물 방수공사_지진관측소설치사업원가3" xfId="2273"/>
    <cellStyle name="A_통영중앙시장(최종)_07-평-오배수펌프 교체공사" xfId="2274"/>
    <cellStyle name="A_통영중앙시장(최종)_07-평-오배수펌프 교체공사_지진관측소설치사업원가3" xfId="2275"/>
    <cellStyle name="A_통영중앙시장(최종)_지진관측소설치사업원가3" xfId="2276"/>
    <cellStyle name="A_통영중앙시장(최종)_통영중앙시장(최종)" xfId="2277"/>
    <cellStyle name="A_통영중앙시장(최종)_통영중앙시장(최종)_07-평-시설물 방수공사" xfId="2278"/>
    <cellStyle name="A_통영중앙시장(최종)_통영중앙시장(최종)_07-평-시설물 방수공사_지진관측소설치사업원가3" xfId="2279"/>
    <cellStyle name="A_통영중앙시장(최종)_통영중앙시장(최종)_07-평-오배수펌프 교체공사" xfId="2280"/>
    <cellStyle name="A_통영중앙시장(최종)_통영중앙시장(최종)_07-평-오배수펌프 교체공사_지진관측소설치사업원가3" xfId="2281"/>
    <cellStyle name="A_통영중앙시장(최종)_통영중앙시장(최종)_지진관측소설치사업원가3" xfId="2282"/>
    <cellStyle name="A¨­￠￢￠O [0]_¨uc¨oA " xfId="2283"/>
    <cellStyle name="A¨­￠￢￠O_¨uc¨oA " xfId="2284"/>
    <cellStyle name="AA" xfId="2285"/>
    <cellStyle name="Aⓒ­" xfId="2286"/>
    <cellStyle name="Aⓒ­￠" xfId="2287"/>
    <cellStyle name="Aⓒ­￠￢" xfId="2288"/>
    <cellStyle name="Aⓒ­￠￢￠" xfId="2289"/>
    <cellStyle name="Aⓒ­￠￢￠o" xfId="2290"/>
    <cellStyle name="Aⓒ­￠￢￠o [" xfId="2291"/>
    <cellStyle name="Aⓒ­￠￢￠o [0" xfId="2292"/>
    <cellStyle name="Aⓒ­￠￢￠o [0]" xfId="2293"/>
    <cellStyle name="Aⓒ­￠￢￠o_" xfId="2294"/>
    <cellStyle name="Actual Date" xfId="2295"/>
    <cellStyle name="Ae" xfId="2296"/>
    <cellStyle name="Aee" xfId="2297"/>
    <cellStyle name="Aee­ " xfId="2298"/>
    <cellStyle name="Aee­ [" xfId="2299"/>
    <cellStyle name="AeE­ [0]_  A¾  CO  " xfId="2300"/>
    <cellStyle name="ÅëÈ­ [0]_¸ðÇü¸·" xfId="2301"/>
    <cellStyle name="AeE­ [0]_¸n·I-±a°e" xfId="2302"/>
    <cellStyle name="ÅëÈ­ [0]_¸ñ·Ï-±â°è" xfId="2303"/>
    <cellStyle name="AeE­ [0]_¸n·I-±a°e_AIA§-es2A÷" xfId="2304"/>
    <cellStyle name="ÅëÈ­ [0]_¸ñ·Ï-±â°è_ÀÏÀ§-es2Â÷" xfId="2305"/>
    <cellStyle name="AeE­ [0]_¸n-E?" xfId="2306"/>
    <cellStyle name="ÅëÈ­ [0]_¸ñ-È¯" xfId="2307"/>
    <cellStyle name="AeE­ [0]_±a°e¼³ºn-AIA§¸n·I " xfId="2308"/>
    <cellStyle name="ÅëÈ­ [0]_±â°è¼³ºñ-ÀÏÀ§¸ñ·Ï " xfId="2309"/>
    <cellStyle name="AeE­ [0]_°eE¹_11¿a½A " xfId="2310"/>
    <cellStyle name="ÅëÈ­ [0]_Á¾ÇÕ½Å¼³ " xfId="2311"/>
    <cellStyle name="AeE­ [0]_A¾COA¶°AºÐ " xfId="2312"/>
    <cellStyle name="ÅëÈ­ [0]_Á¾ÇÕÃ¶°ÅºÐ " xfId="2313"/>
    <cellStyle name="AeE­ [0]_AIA§-es2A÷" xfId="2314"/>
    <cellStyle name="ÅëÈ­ [0]_ÀÏÀ§-es2Â÷" xfId="2315"/>
    <cellStyle name="AeE­ [0]_AMT " xfId="2316"/>
    <cellStyle name="ÅëÈ­ [0]_Áý°èÇ¥°ÇÃàºÐ" xfId="2317"/>
    <cellStyle name="AeE­ [0]_BOM°eAa" xfId="2318"/>
    <cellStyle name="ÅëÈ­ [0]_BOM°èÀå" xfId="2319"/>
    <cellStyle name="AeE­ [0]_INQUIRY ¿μ¾÷AßAø " xfId="2320"/>
    <cellStyle name="ÅëÈ­ [0]_laroux" xfId="2321"/>
    <cellStyle name="AeE­ [0]_laroux_1" xfId="2322"/>
    <cellStyle name="ÅëÈ­ [0]_laroux_1" xfId="2323"/>
    <cellStyle name="AeE­ [0]_laroux_2" xfId="2324"/>
    <cellStyle name="ÅëÈ­ [0]_laroux_2" xfId="2325"/>
    <cellStyle name="AeE­ [0]_º≫¼± ±æ¾i±uºI ¼o·R Ay°eC￥ " xfId="2326"/>
    <cellStyle name="ÅëÈ­ [0]_Sheet1" xfId="2327"/>
    <cellStyle name="AeE­_  A¾  CO  " xfId="2328"/>
    <cellStyle name="ÅëÈ­_¸ðÇü¸·" xfId="2329"/>
    <cellStyle name="AeE­_¸n·I-±a°e" xfId="2330"/>
    <cellStyle name="ÅëÈ­_¸ñ·Ï-±â°è" xfId="2331"/>
    <cellStyle name="AeE­_¸n·I-±a°e_AIA§-es2A÷" xfId="2332"/>
    <cellStyle name="ÅëÈ­_¸ñ·Ï-±â°è_ÀÏÀ§-es2Â÷" xfId="2333"/>
    <cellStyle name="AeE­_¸n-E?" xfId="2334"/>
    <cellStyle name="ÅëÈ­_¸ñ-È¯" xfId="2335"/>
    <cellStyle name="AeE­_±a°e¼³ºn-AIA§¸n·I " xfId="2336"/>
    <cellStyle name="ÅëÈ­_±â°è¼³ºñ-ÀÏÀ§¸ñ·Ï " xfId="2337"/>
    <cellStyle name="AeE­_°eE¹_11¿a½A " xfId="2338"/>
    <cellStyle name="ÅëÈ­_Á¾ÇÕ½Å¼³ " xfId="2339"/>
    <cellStyle name="AeE­_A¾COA¶°AºÐ " xfId="2340"/>
    <cellStyle name="ÅëÈ­_Á¾ÇÕÃ¶°ÅºÐ " xfId="2341"/>
    <cellStyle name="AeE­_AIA§-es2A÷" xfId="2342"/>
    <cellStyle name="ÅëÈ­_ÀÏÀ§-es2Â÷" xfId="2343"/>
    <cellStyle name="AeE­_AMT " xfId="2344"/>
    <cellStyle name="ÅëÈ­_Áý°èÇ¥°ÇÃàºÐ" xfId="2345"/>
    <cellStyle name="AeE­_BOM°eAa" xfId="2346"/>
    <cellStyle name="ÅëÈ­_BOM°èÀå" xfId="2347"/>
    <cellStyle name="AeE­_INQUIRY ¿μ¾÷AßAø " xfId="2348"/>
    <cellStyle name="ÅëÈ­_laroux" xfId="2349"/>
    <cellStyle name="AeE­_laroux_1" xfId="2350"/>
    <cellStyle name="ÅëÈ­_laroux_1" xfId="2351"/>
    <cellStyle name="AeE­_laroux_2" xfId="2352"/>
    <cellStyle name="ÅëÈ­_laroux_2" xfId="2353"/>
    <cellStyle name="AeE­_º≫¼± ±æ¾i±uºI ¼o·R Ay°eC￥ " xfId="2354"/>
    <cellStyle name="ÅëÈ­_Sheet1" xfId="2355"/>
    <cellStyle name="Aee¡" xfId="2356"/>
    <cellStyle name="Aee¡ⓒ" xfId="2357"/>
    <cellStyle name="Aee¡ⓒ " xfId="2358"/>
    <cellStyle name="Aee¡ⓒ [" xfId="2359"/>
    <cellStyle name="Aee¡ⓒ [0]" xfId="2360"/>
    <cellStyle name="Aee¡ⓒ_" xfId="2361"/>
    <cellStyle name="ÆÛ¼¾Æ®" xfId="2362"/>
    <cellStyle name="ÆU¼¾ÆR" xfId="2363"/>
    <cellStyle name="ALIGNMENT" xfId="2364"/>
    <cellStyle name="Aþ" xfId="2365"/>
    <cellStyle name="Aþ¸" xfId="2366"/>
    <cellStyle name="Aþ¸¶ [" xfId="2367"/>
    <cellStyle name="AÞ¸¶ [0]_  A¾  CO  " xfId="2368"/>
    <cellStyle name="ÄÞ¸¶ [0]_¸ðÇü¸·" xfId="2369"/>
    <cellStyle name="AÞ¸¶ [0]_°eE¹_11¿a½A " xfId="2370"/>
    <cellStyle name="AÞ¸¶_  A¾  CO  " xfId="2371"/>
    <cellStyle name="ÄÞ¸¶_¸ðÇü¸·" xfId="2372"/>
    <cellStyle name="ÀÚ¸®¼ö" xfId="2373"/>
    <cellStyle name="ÀÚ¸®¼ö0" xfId="2374"/>
    <cellStyle name="AU¸R¼o" xfId="2375"/>
    <cellStyle name="AU¸R¼o0" xfId="2376"/>
    <cellStyle name="_x0001_b" xfId="2377"/>
    <cellStyle name="b?þ?b?þ?b?þ?b?þ?b?þ?b?þ?b?þ?b?þ?b?þ?b?þ?b灌þ?b?þ?&lt;?b?þ?b濬þ?b?þ?b?þ昰_x0018_?þ????_x0008_" xfId="2378"/>
    <cellStyle name="b?þ?b?þ?b?þ?b灌þ?b?þ?&lt;?b?þ?b濬þ?b?þ?b?þ昰_x0018_?þ????_x0008_" xfId="2379"/>
    <cellStyle name="b␌þකb濰þඪb瀠þයb灌þ්b炈þ宐&lt;෢b濈þෲb濬þขb瀐þฒb瀰þ昰_x0018_⋸þ㤕䰀ጤܕ_x0008_" xfId="2380"/>
    <cellStyle name="Background" xfId="2381"/>
    <cellStyle name="body" xfId="2382"/>
    <cellStyle name="BoldHdr" xfId="2383"/>
    <cellStyle name="b嬜þപb嬼þഺb孬þൊb⍜þ൚b⍼þ൪b⎨þൺb⏜þඊb␌þකb濰þඪb瀠þයb灌þ්b炈þ宐&lt;෢b濈þෲb濬þขb瀐þฒb瀰þ昰_x0018_⋸þ㤕䰀ጤܕ_x0008_" xfId="2384"/>
    <cellStyle name="C" xfId="2385"/>
    <cellStyle name="C_07-평-시설물 방수공사" xfId="2386"/>
    <cellStyle name="C_07-평-시설물 방수공사_지진관측소설치사업원가3" xfId="2387"/>
    <cellStyle name="C_07-평-오배수펌프 교체공사" xfId="2388"/>
    <cellStyle name="C_07-평-오배수펌프 교체공사_지진관측소설치사업원가3" xfId="2389"/>
    <cellStyle name="C_도로" xfId="2390"/>
    <cellStyle name="C_부대초안" xfId="2391"/>
    <cellStyle name="C_부대초안_07-평-시설물 방수공사" xfId="2392"/>
    <cellStyle name="C_부대초안_07-평-시설물 방수공사_지진관측소설치사업원가3" xfId="2393"/>
    <cellStyle name="C_부대초안_07-평-오배수펌프 교체공사" xfId="2394"/>
    <cellStyle name="C_부대초안_07-평-오배수펌프 교체공사_지진관측소설치사업원가3" xfId="2395"/>
    <cellStyle name="C_부대초안_견적의뢰" xfId="2396"/>
    <cellStyle name="C_부대초안_견적의뢰_07-평-시설물 방수공사" xfId="2397"/>
    <cellStyle name="C_부대초안_견적의뢰_07-평-시설물 방수공사_지진관측소설치사업원가3" xfId="2398"/>
    <cellStyle name="C_부대초안_견적의뢰_07-평-오배수펌프 교체공사" xfId="2399"/>
    <cellStyle name="C_부대초안_견적의뢰_07-평-오배수펌프 교체공사_지진관측소설치사업원가3" xfId="2400"/>
    <cellStyle name="C_부대초안_견적의뢰_지진관측소설치사업원가3" xfId="2401"/>
    <cellStyle name="C_부대초안_견적의뢰_통영중앙시장(최종)" xfId="2402"/>
    <cellStyle name="C_부대초안_견적의뢰_통영중앙시장(최종)_07-평-시설물 방수공사" xfId="2403"/>
    <cellStyle name="C_부대초안_견적의뢰_통영중앙시장(최종)_07-평-시설물 방수공사_지진관측소설치사업원가3" xfId="2404"/>
    <cellStyle name="C_부대초안_견적의뢰_통영중앙시장(최종)_07-평-오배수펌프 교체공사" xfId="2405"/>
    <cellStyle name="C_부대초안_견적의뢰_통영중앙시장(최종)_07-평-오배수펌프 교체공사_지진관측소설치사업원가3" xfId="2406"/>
    <cellStyle name="C_부대초안_견적의뢰_통영중앙시장(최종)_지진관측소설치사업원가3" xfId="2407"/>
    <cellStyle name="C_부대초안_견적의뢰_통영중앙시장(최종)_통영중앙시장(최종)" xfId="2408"/>
    <cellStyle name="C_부대초안_견적의뢰_통영중앙시장(최종)_통영중앙시장(최종)_07-평-시설물 방수공사" xfId="2409"/>
    <cellStyle name="C_부대초안_견적의뢰_통영중앙시장(최종)_통영중앙시장(최종)_07-평-시설물 방수공사_지진관측소설치사업원가3" xfId="2410"/>
    <cellStyle name="C_부대초안_견적의뢰_통영중앙시장(최종)_통영중앙시장(최종)_07-평-오배수펌프 교체공사" xfId="2411"/>
    <cellStyle name="C_부대초안_견적의뢰_통영중앙시장(최종)_통영중앙시장(최종)_07-평-오배수펌프 교체공사_지진관측소설치사업원가3" xfId="2412"/>
    <cellStyle name="C_부대초안_견적의뢰_통영중앙시장(최종)_통영중앙시장(최종)_지진관측소설치사업원가3" xfId="2413"/>
    <cellStyle name="C_부대초안_김포투찰" xfId="2414"/>
    <cellStyle name="C_부대초안_김포투찰_견적의뢰" xfId="2415"/>
    <cellStyle name="C_부대초안_김포투찰_견적의뢰_07-평-시설물 방수공사" xfId="2416"/>
    <cellStyle name="C_부대초안_김포투찰_견적의뢰_07-평-시설물 방수공사_지진관측소설치사업원가3" xfId="2417"/>
    <cellStyle name="C_부대초안_김포투찰_견적의뢰_07-평-오배수펌프 교체공사" xfId="2418"/>
    <cellStyle name="C_부대초안_김포투찰_견적의뢰_07-평-오배수펌프 교체공사_지진관측소설치사업원가3" xfId="2419"/>
    <cellStyle name="C_부대초안_김포투찰_견적의뢰_지진관측소설치사업원가3" xfId="2420"/>
    <cellStyle name="C_부대초안_김포투찰_견적의뢰_통영중앙시장(최종)" xfId="2421"/>
    <cellStyle name="C_부대초안_김포투찰_견적의뢰_통영중앙시장(최종)_07-평-시설물 방수공사" xfId="2422"/>
    <cellStyle name="C_부대초안_김포투찰_견적의뢰_통영중앙시장(최종)_07-평-시설물 방수공사_지진관측소설치사업원가3" xfId="2423"/>
    <cellStyle name="C_부대초안_김포투찰_견적의뢰_통영중앙시장(최종)_07-평-오배수펌프 교체공사" xfId="2424"/>
    <cellStyle name="C_부대초안_김포투찰_견적의뢰_통영중앙시장(최종)_07-평-오배수펌프 교체공사_지진관측소설치사업원가3" xfId="2425"/>
    <cellStyle name="C_부대초안_김포투찰_견적의뢰_통영중앙시장(최종)_지진관측소설치사업원가3" xfId="2426"/>
    <cellStyle name="C_부대초안_김포투찰_견적의뢰_통영중앙시장(최종)_통영중앙시장(최종)" xfId="2427"/>
    <cellStyle name="C_부대초안_김포투찰_견적의뢰_통영중앙시장(최종)_통영중앙시장(최종)_07-평-시설물 방수공사" xfId="2428"/>
    <cellStyle name="C_부대초안_김포투찰_견적의뢰_통영중앙시장(최종)_통영중앙시장(최종)_07-평-시설물 방수공사_지진관측소설치사업원가3" xfId="2429"/>
    <cellStyle name="C_부대초안_김포투찰_견적의뢰_통영중앙시장(최종)_통영중앙시장(최종)_07-평-오배수펌프 교체공사" xfId="2430"/>
    <cellStyle name="C_부대초안_김포투찰_견적의뢰_통영중앙시장(최종)_통영중앙시장(최종)_07-평-오배수펌프 교체공사_지진관측소설치사업원가3" xfId="2431"/>
    <cellStyle name="C_부대초안_김포투찰_견적의뢰_통영중앙시장(최종)_통영중앙시장(최종)_지진관측소설치사업원가3" xfId="2432"/>
    <cellStyle name="C_부대초안_지진관측소설치사업원가3" xfId="2433"/>
    <cellStyle name="C_부대초안_통영중앙시장(최종)" xfId="2434"/>
    <cellStyle name="C_부대초안_통영중앙시장(최종)_07-평-시설물 방수공사" xfId="2435"/>
    <cellStyle name="C_부대초안_통영중앙시장(최종)_07-평-시설물 방수공사_지진관측소설치사업원가3" xfId="2436"/>
    <cellStyle name="C_부대초안_통영중앙시장(최종)_07-평-오배수펌프 교체공사" xfId="2437"/>
    <cellStyle name="C_부대초안_통영중앙시장(최종)_07-평-오배수펌프 교체공사_지진관측소설치사업원가3" xfId="2438"/>
    <cellStyle name="C_부대초안_통영중앙시장(최종)_지진관측소설치사업원가3" xfId="2439"/>
    <cellStyle name="C_부대초안_통영중앙시장(최종)_통영중앙시장(최종)" xfId="2440"/>
    <cellStyle name="C_부대초안_통영중앙시장(최종)_통영중앙시장(최종)_07-평-시설물 방수공사" xfId="2441"/>
    <cellStyle name="C_부대초안_통영중앙시장(최종)_통영중앙시장(최종)_07-평-시설물 방수공사_지진관측소설치사업원가3" xfId="2442"/>
    <cellStyle name="C_부대초안_통영중앙시장(최종)_통영중앙시장(최종)_07-평-오배수펌프 교체공사" xfId="2443"/>
    <cellStyle name="C_부대초안_통영중앙시장(최종)_통영중앙시장(최종)_07-평-오배수펌프 교체공사_지진관측소설치사업원가3" xfId="2444"/>
    <cellStyle name="C_부대초안_통영중앙시장(최종)_통영중앙시장(최종)_지진관측소설치사업원가3" xfId="2445"/>
    <cellStyle name="C_지진관측소설치사업원가3" xfId="2446"/>
    <cellStyle name="C_토목내역서" xfId="2447"/>
    <cellStyle name="C_토목내역서_07-평-시설물 방수공사" xfId="2448"/>
    <cellStyle name="C_토목내역서_07-평-시설물 방수공사_지진관측소설치사업원가3" xfId="2449"/>
    <cellStyle name="C_토목내역서_07-평-오배수펌프 교체공사" xfId="2450"/>
    <cellStyle name="C_토목내역서_07-평-오배수펌프 교체공사_지진관측소설치사업원가3" xfId="2451"/>
    <cellStyle name="C_토목내역서_도로" xfId="2452"/>
    <cellStyle name="C_토목내역서_부대초안" xfId="2453"/>
    <cellStyle name="C_토목내역서_부대초안_07-평-시설물 방수공사" xfId="2454"/>
    <cellStyle name="C_토목내역서_부대초안_07-평-시설물 방수공사_지진관측소설치사업원가3" xfId="2455"/>
    <cellStyle name="C_토목내역서_부대초안_07-평-오배수펌프 교체공사" xfId="2456"/>
    <cellStyle name="C_토목내역서_부대초안_07-평-오배수펌프 교체공사_지진관측소설치사업원가3" xfId="2457"/>
    <cellStyle name="C_토목내역서_부대초안_견적의뢰" xfId="2458"/>
    <cellStyle name="C_토목내역서_부대초안_견적의뢰_07-평-시설물 방수공사" xfId="2459"/>
    <cellStyle name="C_토목내역서_부대초안_견적의뢰_07-평-시설물 방수공사_지진관측소설치사업원가3" xfId="2460"/>
    <cellStyle name="C_토목내역서_부대초안_견적의뢰_07-평-오배수펌프 교체공사" xfId="2461"/>
    <cellStyle name="C_토목내역서_부대초안_견적의뢰_07-평-오배수펌프 교체공사_지진관측소설치사업원가3" xfId="2462"/>
    <cellStyle name="C_토목내역서_부대초안_견적의뢰_지진관측소설치사업원가3" xfId="2463"/>
    <cellStyle name="C_토목내역서_부대초안_견적의뢰_통영중앙시장(최종)" xfId="2464"/>
    <cellStyle name="C_토목내역서_부대초안_견적의뢰_통영중앙시장(최종)_07-평-시설물 방수공사" xfId="2465"/>
    <cellStyle name="C_토목내역서_부대초안_견적의뢰_통영중앙시장(최종)_07-평-시설물 방수공사_지진관측소설치사업원가3" xfId="2466"/>
    <cellStyle name="C_토목내역서_부대초안_견적의뢰_통영중앙시장(최종)_07-평-오배수펌프 교체공사" xfId="2467"/>
    <cellStyle name="C_토목내역서_부대초안_견적의뢰_통영중앙시장(최종)_07-평-오배수펌프 교체공사_지진관측소설치사업원가3" xfId="2468"/>
    <cellStyle name="C_토목내역서_부대초안_견적의뢰_통영중앙시장(최종)_지진관측소설치사업원가3" xfId="2469"/>
    <cellStyle name="C_토목내역서_부대초안_견적의뢰_통영중앙시장(최종)_통영중앙시장(최종)" xfId="2470"/>
    <cellStyle name="C_토목내역서_부대초안_견적의뢰_통영중앙시장(최종)_통영중앙시장(최종)_07-평-시설물 방수공사" xfId="2471"/>
    <cellStyle name="C_토목내역서_부대초안_견적의뢰_통영중앙시장(최종)_통영중앙시장(최종)_07-평-시설물 방수공사_지진관측소설치사업원가3" xfId="2472"/>
    <cellStyle name="C_토목내역서_부대초안_견적의뢰_통영중앙시장(최종)_통영중앙시장(최종)_07-평-오배수펌프 교체공사" xfId="2473"/>
    <cellStyle name="C_토목내역서_부대초안_견적의뢰_통영중앙시장(최종)_통영중앙시장(최종)_07-평-오배수펌프 교체공사_지진관측소설치사업원가3" xfId="2474"/>
    <cellStyle name="C_토목내역서_부대초안_견적의뢰_통영중앙시장(최종)_통영중앙시장(최종)_지진관측소설치사업원가3" xfId="2475"/>
    <cellStyle name="C_토목내역서_부대초안_김포투찰" xfId="2476"/>
    <cellStyle name="C_토목내역서_부대초안_김포투찰_견적의뢰" xfId="2477"/>
    <cellStyle name="C_토목내역서_부대초안_김포투찰_견적의뢰_07-평-시설물 방수공사" xfId="2478"/>
    <cellStyle name="C_토목내역서_부대초안_김포투찰_견적의뢰_07-평-시설물 방수공사_지진관측소설치사업원가3" xfId="2479"/>
    <cellStyle name="C_토목내역서_부대초안_김포투찰_견적의뢰_07-평-오배수펌프 교체공사" xfId="2480"/>
    <cellStyle name="C_토목내역서_부대초안_김포투찰_견적의뢰_07-평-오배수펌프 교체공사_지진관측소설치사업원가3" xfId="2481"/>
    <cellStyle name="C_토목내역서_부대초안_김포투찰_견적의뢰_지진관측소설치사업원가3" xfId="2482"/>
    <cellStyle name="C_토목내역서_부대초안_김포투찰_견적의뢰_통영중앙시장(최종)" xfId="2483"/>
    <cellStyle name="C_토목내역서_부대초안_김포투찰_견적의뢰_통영중앙시장(최종)_07-평-시설물 방수공사" xfId="2484"/>
    <cellStyle name="C_토목내역서_부대초안_김포투찰_견적의뢰_통영중앙시장(최종)_07-평-시설물 방수공사_지진관측소설치사업원가3" xfId="2485"/>
    <cellStyle name="C_토목내역서_부대초안_김포투찰_견적의뢰_통영중앙시장(최종)_07-평-오배수펌프 교체공사" xfId="2486"/>
    <cellStyle name="C_토목내역서_부대초안_김포투찰_견적의뢰_통영중앙시장(최종)_07-평-오배수펌프 교체공사_지진관측소설치사업원가3" xfId="2487"/>
    <cellStyle name="C_토목내역서_부대초안_김포투찰_견적의뢰_통영중앙시장(최종)_지진관측소설치사업원가3" xfId="2488"/>
    <cellStyle name="C_토목내역서_부대초안_김포투찰_견적의뢰_통영중앙시장(최종)_통영중앙시장(최종)" xfId="2489"/>
    <cellStyle name="C_토목내역서_부대초안_김포투찰_견적의뢰_통영중앙시장(최종)_통영중앙시장(최종)_07-평-시설물 방수공사" xfId="2490"/>
    <cellStyle name="C_토목내역서_부대초안_김포투찰_견적의뢰_통영중앙시장(최종)_통영중앙시장(최종)_07-평-시설물 방수공사_지진관측소설치사업원가3" xfId="2491"/>
    <cellStyle name="C_토목내역서_부대초안_김포투찰_견적의뢰_통영중앙시장(최종)_통영중앙시장(최종)_07-평-오배수펌프 교체공사" xfId="2492"/>
    <cellStyle name="C_토목내역서_부대초안_김포투찰_견적의뢰_통영중앙시장(최종)_통영중앙시장(최종)_07-평-오배수펌프 교체공사_지진관측소설치사업원가3" xfId="2493"/>
    <cellStyle name="C_토목내역서_부대초안_김포투찰_견적의뢰_통영중앙시장(최종)_통영중앙시장(최종)_지진관측소설치사업원가3" xfId="2494"/>
    <cellStyle name="C_토목내역서_부대초안_지진관측소설치사업원가3" xfId="2495"/>
    <cellStyle name="C_토목내역서_부대초안_통영중앙시장(최종)" xfId="2496"/>
    <cellStyle name="C_토목내역서_부대초안_통영중앙시장(최종)_07-평-시설물 방수공사" xfId="2497"/>
    <cellStyle name="C_토목내역서_부대초안_통영중앙시장(최종)_07-평-시설물 방수공사_지진관측소설치사업원가3" xfId="2498"/>
    <cellStyle name="C_토목내역서_부대초안_통영중앙시장(최종)_07-평-오배수펌프 교체공사" xfId="2499"/>
    <cellStyle name="C_토목내역서_부대초안_통영중앙시장(최종)_07-평-오배수펌프 교체공사_지진관측소설치사업원가3" xfId="2500"/>
    <cellStyle name="C_토목내역서_부대초안_통영중앙시장(최종)_지진관측소설치사업원가3" xfId="2501"/>
    <cellStyle name="C_토목내역서_부대초안_통영중앙시장(최종)_통영중앙시장(최종)" xfId="2502"/>
    <cellStyle name="C_토목내역서_부대초안_통영중앙시장(최종)_통영중앙시장(최종)_07-평-시설물 방수공사" xfId="2503"/>
    <cellStyle name="C_토목내역서_부대초안_통영중앙시장(최종)_통영중앙시장(최종)_07-평-시설물 방수공사_지진관측소설치사업원가3" xfId="2504"/>
    <cellStyle name="C_토목내역서_부대초안_통영중앙시장(최종)_통영중앙시장(최종)_07-평-오배수펌프 교체공사" xfId="2505"/>
    <cellStyle name="C_토목내역서_부대초안_통영중앙시장(최종)_통영중앙시장(최종)_07-평-오배수펌프 교체공사_지진관측소설치사업원가3" xfId="2506"/>
    <cellStyle name="C_토목내역서_부대초안_통영중앙시장(최종)_통영중앙시장(최종)_지진관측소설치사업원가3" xfId="2507"/>
    <cellStyle name="C_토목내역서_지진관측소설치사업원가3" xfId="2508"/>
    <cellStyle name="C_토목내역서_통영중앙시장(최종)" xfId="2509"/>
    <cellStyle name="C_토목내역서_통영중앙시장(최종)_07-평-시설물 방수공사" xfId="2510"/>
    <cellStyle name="C_토목내역서_통영중앙시장(최종)_07-평-시설물 방수공사_지진관측소설치사업원가3" xfId="2511"/>
    <cellStyle name="C_토목내역서_통영중앙시장(최종)_07-평-오배수펌프 교체공사" xfId="2512"/>
    <cellStyle name="C_토목내역서_통영중앙시장(최종)_07-평-오배수펌프 교체공사_지진관측소설치사업원가3" xfId="2513"/>
    <cellStyle name="C_토목내역서_통영중앙시장(최종)_지진관측소설치사업원가3" xfId="2514"/>
    <cellStyle name="C_토목내역서_통영중앙시장(최종)_통영중앙시장(최종)" xfId="2515"/>
    <cellStyle name="C_토목내역서_통영중앙시장(최종)_통영중앙시장(최종)_07-평-시설물 방수공사" xfId="2516"/>
    <cellStyle name="C_토목내역서_통영중앙시장(최종)_통영중앙시장(최종)_07-평-시설물 방수공사_지진관측소설치사업원가3" xfId="2517"/>
    <cellStyle name="C_토목내역서_통영중앙시장(최종)_통영중앙시장(최종)_07-평-오배수펌프 교체공사" xfId="2518"/>
    <cellStyle name="C_토목내역서_통영중앙시장(최종)_통영중앙시장(최종)_07-평-오배수펌프 교체공사_지진관측소설치사업원가3" xfId="2519"/>
    <cellStyle name="C_토목내역서_통영중앙시장(최종)_통영중앙시장(최종)_지진관측소설치사업원가3" xfId="2520"/>
    <cellStyle name="C_통영중앙시장(최종)" xfId="2521"/>
    <cellStyle name="C_통영중앙시장(최종)_07-평-시설물 방수공사" xfId="2522"/>
    <cellStyle name="C_통영중앙시장(최종)_07-평-시설물 방수공사_지진관측소설치사업원가3" xfId="2523"/>
    <cellStyle name="C_통영중앙시장(최종)_07-평-오배수펌프 교체공사" xfId="2524"/>
    <cellStyle name="C_통영중앙시장(최종)_07-평-오배수펌프 교체공사_지진관측소설치사업원가3" xfId="2525"/>
    <cellStyle name="C_통영중앙시장(최종)_지진관측소설치사업원가3" xfId="2526"/>
    <cellStyle name="C_통영중앙시장(최종)_통영중앙시장(최종)" xfId="2527"/>
    <cellStyle name="C_통영중앙시장(최종)_통영중앙시장(최종)_07-평-시설물 방수공사" xfId="2528"/>
    <cellStyle name="C_통영중앙시장(최종)_통영중앙시장(최종)_07-평-시설물 방수공사_지진관측소설치사업원가3" xfId="2529"/>
    <cellStyle name="C_통영중앙시장(최종)_통영중앙시장(최종)_07-평-오배수펌프 교체공사" xfId="2530"/>
    <cellStyle name="C_통영중앙시장(최종)_통영중앙시장(최종)_07-평-오배수펌프 교체공사_지진관측소설치사업원가3" xfId="2531"/>
    <cellStyle name="C_통영중앙시장(최종)_통영중앙시장(최종)_지진관측소설치사업원가3" xfId="2532"/>
    <cellStyle name="C¡" xfId="2533"/>
    <cellStyle name="C¡i" xfId="2534"/>
    <cellStyle name="C¡IA¨ª_  FAB AIA￠´  " xfId="2535"/>
    <cellStyle name="C¡iaⓒ" xfId="2536"/>
    <cellStyle name="C¡iaⓒª" xfId="2537"/>
    <cellStyle name="C￥" xfId="2538"/>
    <cellStyle name="C￥AØ_  A¾  CO  " xfId="2539"/>
    <cellStyle name="Ç¥ÁØ_(%)ºñ¸ñ±ººÐ·ùÇ¥_1" xfId="2540"/>
    <cellStyle name="C￥AØ_(%)ºn¸n±ººÐ·uC￥_1_일-토목" xfId="2541"/>
    <cellStyle name="Ç¥ÁØ_¸ðÇü¸·" xfId="2542"/>
    <cellStyle name="C￥AØ_¸ðCu¸·_구조시험설비유지보수" xfId="2543"/>
    <cellStyle name="Ç¥ÁØ_¸ñ·Ï-±â°è_ÀÏÀ§-es2Â÷" xfId="2544"/>
    <cellStyle name="C￥AØ_¸n·I-±a°e_AIA§-es2A÷_목록-조경 (2)" xfId="2545"/>
    <cellStyle name="Ç¥ÁØ_¸ñ-È¯" xfId="2546"/>
    <cellStyle name="C￥AØ_±a°e(4)_목록-조경 (2)" xfId="2547"/>
    <cellStyle name="Ç¥ÁØ_±â°è(5)" xfId="2548"/>
    <cellStyle name="C￥AØ_±a°e(5)_HY-단산출" xfId="2549"/>
    <cellStyle name="Ç¥ÁØ_±â°è-¸ñ·Ï" xfId="2550"/>
    <cellStyle name="C￥AØ_±a°e-¸n·I_목록-조경 (2)" xfId="2551"/>
    <cellStyle name="Ç¥ÁØ_±â°è¼³ºñ-ÀÏÀ§¸ñ·Ï " xfId="2552"/>
    <cellStyle name="C￥AØ_±a°e¼³ºn-AIA§¸n·I _일-토목" xfId="2553"/>
    <cellStyle name="Ç¥ÁØ_±â¾È¿ëÁö" xfId="2554"/>
    <cellStyle name="C￥AØ_±aA¸ºn¸n±ºAo¼o≫eAa¼­ (2)" xfId="2555"/>
    <cellStyle name="Ç¥ÁØ_»ç¾÷È¿°ú" xfId="2556"/>
    <cellStyle name="C￥AØ_°CAa(4)_목록-조경 (2)" xfId="2557"/>
    <cellStyle name="Ç¥ÁØ_°ÇÃà(5)" xfId="2558"/>
    <cellStyle name="C￥AØ_°CAa(5)_목록-조경 (2)" xfId="2559"/>
    <cellStyle name="Ç¥ÁØ_°ÇÃà(6)" xfId="2560"/>
    <cellStyle name="C￥AØ_°CAa(6)_일-토목" xfId="2561"/>
    <cellStyle name="Ç¥ÁØ_°ÇÃàµµ±Þ" xfId="2562"/>
    <cellStyle name="C￥AØ_°CAa-1" xfId="2563"/>
    <cellStyle name="Ç¥ÁØ_°ÇÃà-1" xfId="2564"/>
    <cellStyle name="C￥AØ_°CAa-1_일-토목" xfId="2565"/>
    <cellStyle name="Ç¥ÁØ_°ø»çºñ¸ñ±ººÐ·ùÇ¥" xfId="2566"/>
    <cellStyle name="C￥AØ_°ø≫cºn¸n±ººÐ·uC￥" xfId="2567"/>
    <cellStyle name="Ç¥ÁØ_¼³ºñÀÏÀ§" xfId="2568"/>
    <cellStyle name="C￥AØ_¼³ºnAIA§_HY-단산출" xfId="2569"/>
    <cellStyle name="Ç¥ÁØ_¼ÒÈ­" xfId="2570"/>
    <cellStyle name="C￥AØ_¼OE­_일-토목" xfId="2571"/>
    <cellStyle name="Ç¥ÁØ_1" xfId="2572"/>
    <cellStyle name="C￥AØ_1_일-토목" xfId="2573"/>
    <cellStyle name="Ç¥ÁØ_¹°°¡º¯µ¿(±â°è)" xfId="2574"/>
    <cellStyle name="C￥AØ_2_일-토목" xfId="2575"/>
    <cellStyle name="Ç¥ÁØ_³»¿ª¼­" xfId="2576"/>
    <cellStyle name="C￥AØ_³≫¿ª¼­" xfId="2577"/>
    <cellStyle name="Ç¥ÁØ_95010" xfId="2578"/>
    <cellStyle name="C￥AØ_95010 (2)" xfId="2579"/>
    <cellStyle name="Ç¥ÁØ_95010 (2)" xfId="2580"/>
    <cellStyle name="C￥AØ_95010 (2)_일-토목" xfId="2581"/>
    <cellStyle name="Ç¥ÁØ_95020" xfId="2582"/>
    <cellStyle name="C￥AØ_95020 (2)" xfId="2583"/>
    <cellStyle name="Ç¥ÁØ_95020 (2)" xfId="2584"/>
    <cellStyle name="C￥AØ_95020 (2)_일-토목" xfId="2585"/>
    <cellStyle name="Ç¥ÁØ_95030" xfId="2586"/>
    <cellStyle name="C￥AØ_95030 (2)" xfId="2587"/>
    <cellStyle name="Ç¥ÁØ_95030 (2)" xfId="2588"/>
    <cellStyle name="C￥AØ_95030 (2)_일-토목" xfId="2589"/>
    <cellStyle name="Ç¥ÁØ_95050" xfId="2590"/>
    <cellStyle name="C￥AØ_95050_목록-조경 (2)" xfId="2591"/>
    <cellStyle name="Ç¥ÁØ_95060" xfId="2592"/>
    <cellStyle name="C￥AØ_95060_목록-조경 (2)" xfId="2593"/>
    <cellStyle name="Ç¥ÁØ_95070" xfId="2594"/>
    <cellStyle name="C￥AØ_95070_일-토목" xfId="2595"/>
    <cellStyle name="Ç¥ÁØ_À§»ý" xfId="2596"/>
    <cellStyle name="C￥AØ_A§≫y" xfId="2597"/>
    <cellStyle name="Ç¥ÁØ_Á¾ÇÕ½Å¼³ " xfId="2598"/>
    <cellStyle name="C￥AØ_A¾COA¶°AºÐ " xfId="2599"/>
    <cellStyle name="Ç¥ÁØ_Á¾ÇÕÃ¶°ÅºÐ " xfId="2600"/>
    <cellStyle name="C￥AØ_Aa-1_목록-조경 (2)" xfId="2601"/>
    <cellStyle name="Ç¥ÁØ_ÀåÁö¿ª»ç" xfId="2602"/>
    <cellStyle name="C￥AØ_AaAo¿ª≫c" xfId="2603"/>
    <cellStyle name="Ç¥ÁØ_ÀåÁö-2" xfId="2604"/>
    <cellStyle name="C￥AØ_AaAo-2_일-토목" xfId="2605"/>
    <cellStyle name="Ç¥ÁØ_ÀåÁö-3" xfId="2606"/>
    <cellStyle name="C￥AØ_AaAo-3_일-토목" xfId="2607"/>
    <cellStyle name="Ç¥ÁØ_ÀåÁö-4" xfId="2608"/>
    <cellStyle name="C￥AØ_AaAo-4_일-토목" xfId="2609"/>
    <cellStyle name="Ç¥ÁØ_ÀåÁö-5" xfId="2610"/>
    <cellStyle name="C￥AØ_AaAo-5_일-토목" xfId="2611"/>
    <cellStyle name="Ç¥ÁØ_ÀåÁöÁý°è" xfId="2612"/>
    <cellStyle name="C￥AØ_AaAoAy°e_일-토목" xfId="2613"/>
    <cellStyle name="Ç¥ÁØ_Àç·áºñºñ¸ñº¯µ¿À²" xfId="2614"/>
    <cellStyle name="C￥AØ_AI-±a" xfId="2615"/>
    <cellStyle name="Ç¥ÁØ_ÀÏ-±â" xfId="2616"/>
    <cellStyle name="C￥AØ_AI-±a_목록-조경 (2)" xfId="2617"/>
    <cellStyle name="Ç¥ÁØ_ÀÏÀ§-es2Â÷" xfId="2618"/>
    <cellStyle name="C￥AØ_AIA§-es2A÷_일-토목" xfId="2619"/>
    <cellStyle name="Ç¥ÁØ_Áö¼öÁ¶Á¤À²" xfId="2620"/>
    <cellStyle name="C￥AØ_Ao¼oA¶A¤A²_±aA¸ºn¸n±ºAo¼o≫eAa¼­" xfId="2621"/>
    <cellStyle name="Ç¥ÁØ_Áö¼öÁ¶Á¤À²_1" xfId="2622"/>
    <cellStyle name="C￥AØ_Ao¼oA¶A¤A²_1_목록-조경 (2)" xfId="2623"/>
    <cellStyle name="Ç¥ÁØ_Áö¼öÁ¶Á¤À²_Àç·áºñºñ¸ñº¯µ¿À²" xfId="2624"/>
    <cellStyle name="C￥AØ_Ao¼oA¶A¤A²_HY-단산출" xfId="2625"/>
    <cellStyle name="Ç¥ÁØ_Áö¼öÁ¶Á¤À²_KIM" xfId="2626"/>
    <cellStyle name="C￥AØ_Ao¼oA¶A¤A²_KIM_il-건축" xfId="2627"/>
    <cellStyle name="Ç¥ÁØ_Áö¼öÁ¶Á¤À²_ºñ¸ñ±ºÆò±ÕÁö¼ö" xfId="2628"/>
    <cellStyle name="C￥AØ_Ao¼oA¶A¤A²_ºn¸n±ºÆo±OAo¼o_일-토목" xfId="2629"/>
    <cellStyle name="Ç¥ÁØ_Áö¼öÁ¶Á¤À²2" xfId="2630"/>
    <cellStyle name="C￥AØ_Ao¼oA¶A¤A²2_HY-단산출" xfId="2631"/>
    <cellStyle name="Ç¥ÁØ_ÀÚµ¿Á¦¾î" xfId="2632"/>
    <cellStyle name="C￥AØ_Ay°e_일-토목" xfId="2633"/>
    <cellStyle name="Ç¥ÁØ_Áý°èÇ¥°ÇÃàºÐ" xfId="2634"/>
    <cellStyle name="C￥AØ_Ay°eC￥°CAaºÐ_일-토목" xfId="2635"/>
    <cellStyle name="Ç¥ÁØ_B" xfId="2636"/>
    <cellStyle name="C￥AØ_B_목록-조경 (2)" xfId="2637"/>
    <cellStyle name="Ç¥ÁØ_BOB-1" xfId="2638"/>
    <cellStyle name="C￥AØ_BOB-1_목록-조경 (2)" xfId="2639"/>
    <cellStyle name="Ç¥ÁØ_BOB-2" xfId="2640"/>
    <cellStyle name="C￥AØ_BOB-2_목록-조경 (2)" xfId="2641"/>
    <cellStyle name="Ç¥ÁØ_BOM°èÀå" xfId="2642"/>
    <cellStyle name="C￥AØ_BOM°eAa_일-토목" xfId="2643"/>
    <cellStyle name="Ç¥ÁØ_EACT10" xfId="2644"/>
    <cellStyle name="C￥AØ_HHHH001_HY-단산출" xfId="2645"/>
    <cellStyle name="Ç¥ÁØ_HHHHH002" xfId="2646"/>
    <cellStyle name="C￥AØ_HHHHH002_일-토목" xfId="2647"/>
    <cellStyle name="Ç¥ÁØ_JENAE01" xfId="2648"/>
    <cellStyle name="C￥AØ_JENAE01_일-토목" xfId="2649"/>
    <cellStyle name="Ç¥ÁØ_JUN-MS05" xfId="2650"/>
    <cellStyle name="C￥AØ_JUN-MS05_일-토목" xfId="2651"/>
    <cellStyle name="Ç¥ÁØ_JUN-MS06" xfId="2652"/>
    <cellStyle name="C￥AØ_JUN-MS06_일-토목" xfId="2653"/>
    <cellStyle name="Ç¥ÁØ_KANG" xfId="2654"/>
    <cellStyle name="C￥AØ_KANG_일-토목" xfId="2655"/>
    <cellStyle name="Ç¥ÁØ_KUN" xfId="2656"/>
    <cellStyle name="C￥AØ_KUN_il-건축" xfId="2657"/>
    <cellStyle name="Ç¥ÁØ_laroux" xfId="2658"/>
    <cellStyle name="C￥AØ_laroux_°ø≫cºn¿¹≫e¼­" xfId="2659"/>
    <cellStyle name="Ç¥ÁØ_laroux_1" xfId="2660"/>
    <cellStyle name="C￥AØ_laroux_1_°ø≫cºn¿¹≫e¼­" xfId="2661"/>
    <cellStyle name="Ç¥ÁØ_laroux_1_Áý°èÇ¥°ÇÃàºÐ" xfId="2662"/>
    <cellStyle name="C￥AØ_laroux_1_Ay°eC￥°CAaºÐ_HY-단산출" xfId="2663"/>
    <cellStyle name="Ç¥ÁØ_laroux_1_laroux" xfId="2664"/>
    <cellStyle name="C￥AØ_laroux_1_laroux_HY-단산출" xfId="2665"/>
    <cellStyle name="Ç¥ÁØ_laroux_2" xfId="2666"/>
    <cellStyle name="C￥AØ_laroux_2_HY-단산출" xfId="2667"/>
    <cellStyle name="Ç¥ÁØ_laroux_3" xfId="2668"/>
    <cellStyle name="C￥AØ_laroux_3_목록-조경 (2)" xfId="2669"/>
    <cellStyle name="Ç¥ÁØ_laroux_4" xfId="2670"/>
    <cellStyle name="C￥AØ_laroux_5" xfId="2671"/>
    <cellStyle name="Ç¥ÁØ_laroux_5" xfId="2672"/>
    <cellStyle name="C￥AØ_laroux_5_목록-조경 (2)" xfId="2673"/>
    <cellStyle name="Ç¥ÁØ_laroux_Áý°èÇ¥°ÇÃàºÐ" xfId="2674"/>
    <cellStyle name="C￥AØ_laroux_Ay°eC￥°CAaºÐ_목록-조경 (2)" xfId="2675"/>
    <cellStyle name="Ç¥ÁØ_laroux_laroux" xfId="2676"/>
    <cellStyle name="C￥AØ_laroux_laroux_목록-조경 (2)" xfId="2677"/>
    <cellStyle name="Ç¥ÁØ_LIST01" xfId="2678"/>
    <cellStyle name="C￥AØ_LIST01_목록-조경 (2)" xfId="2679"/>
    <cellStyle name="Ç¥ÁØ_LIST03" xfId="2680"/>
    <cellStyle name="C￥AØ_LIST03_일-토목" xfId="2681"/>
    <cellStyle name="Ç¥ÁØ_NAE101" xfId="2682"/>
    <cellStyle name="C￥AØ_NAE101 (2)" xfId="2683"/>
    <cellStyle name="Ç¥ÁØ_NAE101 (2)" xfId="2684"/>
    <cellStyle name="C￥AØ_NAE101 (2)_일-토목" xfId="2685"/>
    <cellStyle name="Ç¥ÁØ_NAE201" xfId="2686"/>
    <cellStyle name="C￥AØ_NAE201_일-토목" xfId="2687"/>
    <cellStyle name="Ç¥ÁØ_NAE202" xfId="2688"/>
    <cellStyle name="C￥AØ_NAE202_목록-조경 (2)" xfId="2689"/>
    <cellStyle name="Ç¥ÁØ_NAE203" xfId="2690"/>
    <cellStyle name="C￥AØ_NAE203_HY-단산출" xfId="2691"/>
    <cellStyle name="Ç¥ÁØ_NAE204" xfId="2692"/>
    <cellStyle name="C￥AØ_NAE204_일-토목" xfId="2693"/>
    <cellStyle name="Ç¥ÁØ_NAE301" xfId="2694"/>
    <cellStyle name="C￥AØ_NAE301_목록-조경 (2)" xfId="2695"/>
    <cellStyle name="Ç¥ÁØ_º»¼±" xfId="2696"/>
    <cellStyle name="C￥AØ_º≫¼±" xfId="2697"/>
    <cellStyle name="Ç¥ÁØ_ºñ¸ñ±º(±â°è)" xfId="2698"/>
    <cellStyle name="C￥AØ_ºn¸n±º(±a°e)_목록-조경 (2)" xfId="2699"/>
    <cellStyle name="Ç¥ÁØ_ºñ¸ñ±º(°ÇÃà)" xfId="2700"/>
    <cellStyle name="C￥AØ_ºn¸n±º(°CAa)_목록-조경 (2)" xfId="2701"/>
    <cellStyle name="Ç¥ÁØ_ºñ¸ñ±ºÆò±ÕÁö¼ö" xfId="2702"/>
    <cellStyle name="C￥AØ_ºn¸n±ºÆo±OAo¼o_HY-단산출" xfId="2703"/>
    <cellStyle name="Ç¥ÁØ_Sheet1" xfId="2704"/>
    <cellStyle name="C￥AØ_Sheet1_il-건축" xfId="2705"/>
    <cellStyle name="Calc Currency (0)" xfId="2706"/>
    <cellStyle name="Calc Currency (2)" xfId="2707"/>
    <cellStyle name="Calc Percent (0)" xfId="2708"/>
    <cellStyle name="Calc Percent (1)" xfId="2709"/>
    <cellStyle name="Calc Percent (2)" xfId="2710"/>
    <cellStyle name="Calc Units (0)" xfId="2711"/>
    <cellStyle name="Calc Units (1)" xfId="2712"/>
    <cellStyle name="Calc Units (2)" xfId="2713"/>
    <cellStyle name="category" xfId="2714"/>
    <cellStyle name="CIAIÆU¸μAⓒ" xfId="2715"/>
    <cellStyle name="ⓒo" xfId="2716"/>
    <cellStyle name="ÇÕ»ê" xfId="2717"/>
    <cellStyle name="CO≫e" xfId="2718"/>
    <cellStyle name="CODE" xfId="2719"/>
    <cellStyle name="ⓒoe" xfId="2720"/>
    <cellStyle name="ColHdr" xfId="2721"/>
    <cellStyle name="Column Headings" xfId="2722"/>
    <cellStyle name="columns_array" xfId="2723"/>
    <cellStyle name="Comma" xfId="2724"/>
    <cellStyle name="Comma [0]" xfId="2725"/>
    <cellStyle name="Comma [00]" xfId="2726"/>
    <cellStyle name="comma zerodec" xfId="2727"/>
    <cellStyle name="Comma_ SG&amp;A Bridge" xfId="2728"/>
    <cellStyle name="Comma0" xfId="2729"/>
    <cellStyle name="Comm뼬_E&amp;ONW2" xfId="2730"/>
    <cellStyle name="Company Info" xfId="2731"/>
    <cellStyle name="Contents Heading 1" xfId="2732"/>
    <cellStyle name="Contents Heading 2" xfId="2733"/>
    <cellStyle name="Contents Heading 3" xfId="2734"/>
    <cellStyle name="Copied" xfId="2735"/>
    <cellStyle name="CoverHeadline1" xfId="2736"/>
    <cellStyle name="Curr" xfId="2737"/>
    <cellStyle name="Curren?_x0012_퐀_x0017_?" xfId="2738"/>
    <cellStyle name="Currenby_Cash&amp;DSO Chart" xfId="2739"/>
    <cellStyle name="Currency" xfId="2740"/>
    <cellStyle name="Currency [0]" xfId="2741"/>
    <cellStyle name="Currency [00]" xfId="2742"/>
    <cellStyle name="Currency_ SG&amp;A Bridge " xfId="2743"/>
    <cellStyle name="Currency0" xfId="2744"/>
    <cellStyle name="Currency1" xfId="2745"/>
    <cellStyle name="Data" xfId="2746"/>
    <cellStyle name="Date" xfId="2747"/>
    <cellStyle name="Date Short" xfId="2748"/>
    <cellStyle name="Date_07-어-한전인입 시설공사ver.3.0" xfId="2749"/>
    <cellStyle name="DD" xfId="2750"/>
    <cellStyle name="Dezimal [0]_Ausdruck RUND (D)" xfId="2751"/>
    <cellStyle name="Dezimal_Ausdruck RUND (D)" xfId="2752"/>
    <cellStyle name="Display" xfId="2753"/>
    <cellStyle name="Display Price" xfId="2754"/>
    <cellStyle name="Dollar (zero dec)" xfId="2755"/>
    <cellStyle name="ð퐀얂_x0001_" xfId="2756"/>
    <cellStyle name="EA(개수표시)" xfId="2757"/>
    <cellStyle name="E­Æo±aE￡" xfId="2758"/>
    <cellStyle name="È­Æó±âÈ£" xfId="2759"/>
    <cellStyle name="E­Æo±aE￡_일-토목" xfId="2760"/>
    <cellStyle name="E­Æo±aE￡0" xfId="2761"/>
    <cellStyle name="È­Æó±âÈ£0" xfId="2762"/>
    <cellStyle name="E­Æo±aE￡0_일-토목" xfId="2763"/>
    <cellStyle name="Enter Currency (0)" xfId="2764"/>
    <cellStyle name="Enter Currency (2)" xfId="2765"/>
    <cellStyle name="Enter Units (0)" xfId="2766"/>
    <cellStyle name="Enter Units (1)" xfId="2767"/>
    <cellStyle name="Enter Units (2)" xfId="2768"/>
    <cellStyle name="Entered" xfId="2769"/>
    <cellStyle name="Euro" xfId="2770"/>
    <cellStyle name="F2" xfId="2771"/>
    <cellStyle name="F3" xfId="2772"/>
    <cellStyle name="F4" xfId="2773"/>
    <cellStyle name="F5" xfId="2774"/>
    <cellStyle name="F6" xfId="2775"/>
    <cellStyle name="F7" xfId="2776"/>
    <cellStyle name="F8" xfId="2777"/>
    <cellStyle name="FinePrint" xfId="2778"/>
    <cellStyle name="Fixed" xfId="2779"/>
    <cellStyle name="G/표준" xfId="2780"/>
    <cellStyle name="Grey" xfId="2781"/>
    <cellStyle name="H1" xfId="2782"/>
    <cellStyle name="H2" xfId="2783"/>
    <cellStyle name="head" xfId="2784"/>
    <cellStyle name="head 1" xfId="2785"/>
    <cellStyle name="head 1-1" xfId="2786"/>
    <cellStyle name="HEADER" xfId="2787"/>
    <cellStyle name="Header1" xfId="2788"/>
    <cellStyle name="Header2" xfId="2789"/>
    <cellStyle name="Heading" xfId="2790"/>
    <cellStyle name="Heading 1" xfId="2791"/>
    <cellStyle name="Heading 2" xfId="2792"/>
    <cellStyle name="Heading 3" xfId="2793"/>
    <cellStyle name="Heading1" xfId="2794"/>
    <cellStyle name="Heading2" xfId="2795"/>
    <cellStyle name="Heading2Divider" xfId="2796"/>
    <cellStyle name="Helv8_PFD4.XLS" xfId="2797"/>
    <cellStyle name="HIGHLIGHT" xfId="2798"/>
    <cellStyle name="Hyperlink" xfId="2799"/>
    <cellStyle name="Input" xfId="2800"/>
    <cellStyle name="Input [yellow]" xfId="2801"/>
    <cellStyle name="Input Price" xfId="2802"/>
    <cellStyle name="Input Quantity" xfId="2803"/>
    <cellStyle name="Input Single Cell" xfId="2804"/>
    <cellStyle name="InputBodyCurr" xfId="2805"/>
    <cellStyle name="InputBodyDate" xfId="2806"/>
    <cellStyle name="InputBodyText" xfId="2807"/>
    <cellStyle name="InputColor" xfId="2808"/>
    <cellStyle name="Item" xfId="2809"/>
    <cellStyle name="Item Input" xfId="2810"/>
    <cellStyle name="jin" xfId="2811"/>
    <cellStyle name="Komma [0]_BINV" xfId="2812"/>
    <cellStyle name="Komma_BINV" xfId="2813"/>
    <cellStyle name="Less than 5" xfId="2814"/>
    <cellStyle name="Link Currency (0)" xfId="2815"/>
    <cellStyle name="Link Currency (2)" xfId="2816"/>
    <cellStyle name="Link Units (0)" xfId="2817"/>
    <cellStyle name="Link Units (1)" xfId="2818"/>
    <cellStyle name="Link Units (2)" xfId="2819"/>
    <cellStyle name="Midtitle" xfId="2820"/>
    <cellStyle name="Millares [0]_PERSONAL" xfId="2821"/>
    <cellStyle name="Millares_PERSONAL" xfId="2822"/>
    <cellStyle name="Milliers [0]_399GC10" xfId="2823"/>
    <cellStyle name="Milliers_399GC10" xfId="2824"/>
    <cellStyle name="Model" xfId="2825"/>
    <cellStyle name="Mon?aire [0]_399GC10" xfId="2826"/>
    <cellStyle name="Mon?aire_399GC10" xfId="2827"/>
    <cellStyle name="Moneda [0]_CONTENCION CONDELL 25.051" xfId="2828"/>
    <cellStyle name="Moneda_CONTENCION CONDELL 25.051" xfId="2829"/>
    <cellStyle name="MS Proofing Tools" xfId="2830"/>
    <cellStyle name="no dec" xfId="2831"/>
    <cellStyle name="Normal - Style1" xfId="2832"/>
    <cellStyle name="Normal - Style2" xfId="2833"/>
    <cellStyle name="Normal - Style3" xfId="2834"/>
    <cellStyle name="Normal - Style4" xfId="2835"/>
    <cellStyle name="Normal - Style5" xfId="2836"/>
    <cellStyle name="Normal - Style6" xfId="2837"/>
    <cellStyle name="Normal - Style7" xfId="2838"/>
    <cellStyle name="Normal - Style8" xfId="2839"/>
    <cellStyle name="Normal - 유형1" xfId="2840"/>
    <cellStyle name="Normal_ SG&amp;A Bridge " xfId="2841"/>
    <cellStyle name="Notes" xfId="2842"/>
    <cellStyle name="N䁯rmal_MCOE Summary (5)_98선급금" xfId="2843"/>
    <cellStyle name="Œ…?æ맖?e [0.00]_laroux" xfId="2844"/>
    <cellStyle name="Œ…?æ맖?e_laroux" xfId="2845"/>
    <cellStyle name="oft Excel]_x000d__x000a_Comment=The open=/f lines load custom functions into the Paste Function list._x000d__x000a_Maximized=3_x000d__x000a_AutoFormat=" xfId="2846"/>
    <cellStyle name="Oormal_Q3-RPT TRK_갬적-갑지 (3)" xfId="2847"/>
    <cellStyle name="Output Single Cell" xfId="2848"/>
    <cellStyle name="Package Size" xfId="2849"/>
    <cellStyle name="Percent" xfId="2850"/>
    <cellStyle name="Percent [0]" xfId="2851"/>
    <cellStyle name="Percent [00]" xfId="2852"/>
    <cellStyle name="Percent [2]" xfId="2853"/>
    <cellStyle name="Percent_#6 Temps &amp; Contractors" xfId="2854"/>
    <cellStyle name="PrePop Currency (0)" xfId="2855"/>
    <cellStyle name="PrePop Currency (2)" xfId="2856"/>
    <cellStyle name="PrePop Units (0)" xfId="2857"/>
    <cellStyle name="PrePop Units (1)" xfId="2858"/>
    <cellStyle name="PrePop Units (2)" xfId="2859"/>
    <cellStyle name="Print Heading" xfId="2860"/>
    <cellStyle name="Procent_BINV" xfId="2861"/>
    <cellStyle name="Recipe" xfId="2862"/>
    <cellStyle name="Recipe Heading" xfId="2863"/>
    <cellStyle name="Revenue" xfId="2864"/>
    <cellStyle name="RevList" xfId="2865"/>
    <cellStyle name="RptTitle" xfId="2866"/>
    <cellStyle name="Standaard_BINV" xfId="2867"/>
    <cellStyle name="STANDARD" xfId="2868"/>
    <cellStyle name="STA표시" xfId="2869"/>
    <cellStyle name="STD" xfId="2870"/>
    <cellStyle name="subhead" xfId="2871"/>
    <cellStyle name="SubHeading" xfId="2872"/>
    <cellStyle name="Subtotal" xfId="2873"/>
    <cellStyle name="Subtotal 1" xfId="2874"/>
    <cellStyle name="Suggested Quantity" xfId="2875"/>
    <cellStyle name="T=?cm표시" xfId="2876"/>
    <cellStyle name="testtitle" xfId="2877"/>
    <cellStyle name="Text Indent A" xfId="2878"/>
    <cellStyle name="Text Indent B" xfId="2879"/>
    <cellStyle name="Text Indent C" xfId="2880"/>
    <cellStyle name="þ?b?þ?b?þ?b?þ?b?þ?b?þ?b?þ?b灌þ?b?þ?&lt;?b?þ?b濬þ?b?þ?b?þ昰_x0018_?þ????_x0008_" xfId="2881"/>
    <cellStyle name="þ൚b⍼þ൪b⎨þൺb⏜þඊb␌þකb濰þඪb瀠þයb灌þ්b炈þ宐&lt;෢b濈þෲb濬þขb瀐þฒb瀰þ昰_x0018_⋸þ㤕䰀ጤܕ_x0008_" xfId="2882"/>
    <cellStyle name="Title" xfId="2883"/>
    <cellStyle name="title [1]" xfId="2884"/>
    <cellStyle name="title [2]" xfId="2885"/>
    <cellStyle name="TON표시" xfId="2886"/>
    <cellStyle name="Total" xfId="2887"/>
    <cellStyle name="TotalCurr" xfId="2888"/>
    <cellStyle name="TotalHdr" xfId="2889"/>
    <cellStyle name="UM" xfId="2890"/>
    <cellStyle name="Unprot" xfId="2891"/>
    <cellStyle name="Unprot$" xfId="2892"/>
    <cellStyle name="Unprotect" xfId="2893"/>
    <cellStyle name="Valuta [0]_BINV" xfId="2894"/>
    <cellStyle name="Valuta_BINV" xfId="2895"/>
    <cellStyle name="W?rung [0]_Ausdruck RUND (D)" xfId="2896"/>
    <cellStyle name="W?rung_Ausdruck RUND (D)" xfId="2897"/>
    <cellStyle name="X" xfId="2898"/>
    <cellStyle name="y" xfId="2899"/>
    <cellStyle name="μU¿¡ ¿A´A CIAIÆU¸μAⓒ" xfId="2900"/>
    <cellStyle name="Φ000표시(관경)" xfId="2901"/>
    <cellStyle name="パーセント_技計ｾﾝﾀ" xfId="2902"/>
    <cellStyle name="ハイパーリンク_NT見10" xfId="2903"/>
    <cellStyle name="|?ドE" xfId="2904"/>
    <cellStyle name="강조색3 2 2" xfId="2905"/>
    <cellStyle name="강조색3 2 3" xfId="2906"/>
    <cellStyle name="강조색3 2 4" xfId="2907"/>
    <cellStyle name="강조색3 2 5" xfId="2908"/>
    <cellStyle name="강조색3 2 6" xfId="2909"/>
    <cellStyle name="강조색3 2 7" xfId="2910"/>
    <cellStyle name="강조색3 2 8" xfId="2911"/>
    <cellStyle name="강조색3 4" xfId="2912"/>
    <cellStyle name="강조색4 2" xfId="2913"/>
    <cellStyle name="고정소숫점" xfId="2914"/>
    <cellStyle name="고정출력1" xfId="2915"/>
    <cellStyle name="고정출력2" xfId="2916"/>
    <cellStyle name="공백" xfId="2917"/>
    <cellStyle name="공백1" xfId="2918"/>
    <cellStyle name="공백1 2" xfId="2919"/>
    <cellStyle name="공백1수" xfId="2920"/>
    <cellStyle name="咬訌裝?INCOM1" xfId="2921"/>
    <cellStyle name="咬訌裝?INCOM10" xfId="2922"/>
    <cellStyle name="咬訌裝?INCOM2" xfId="2923"/>
    <cellStyle name="咬訌裝?INCOM3" xfId="2924"/>
    <cellStyle name="咬訌裝?INCOM4" xfId="2925"/>
    <cellStyle name="咬訌裝?INCOM5" xfId="2926"/>
    <cellStyle name="咬訌裝?INCOM6" xfId="2927"/>
    <cellStyle name="咬訌裝?INCOM7" xfId="2928"/>
    <cellStyle name="咬訌裝?INCOM8" xfId="2929"/>
    <cellStyle name="咬訌裝?INCOM9" xfId="2930"/>
    <cellStyle name="咬訌裝?PRIB11" xfId="2931"/>
    <cellStyle name="금액" xfId="2932"/>
    <cellStyle name="김해전기" xfId="2933"/>
    <cellStyle name="끼_x0001_?" xfId="2934"/>
    <cellStyle name="나쁨 2" xfId="2935"/>
    <cellStyle name="날짜" xfId="2936"/>
    <cellStyle name="내역" xfId="2937"/>
    <cellStyle name="내역서" xfId="2938"/>
    <cellStyle name="단위" xfId="2939"/>
    <cellStyle name="단위(원)" xfId="2940"/>
    <cellStyle name="달러" xfId="2941"/>
    <cellStyle name="뒤에 오는 하이퍼링크" xfId="2942"/>
    <cellStyle name="똿떓죶Ø괻 [0.00]_PRODUCT DETAIL Q1" xfId="2943"/>
    <cellStyle name="똿떓죶Ø괻_PRODUCT DETAIL Q1" xfId="2944"/>
    <cellStyle name="똿뗦먛귟 [0.00]_laroux" xfId="2945"/>
    <cellStyle name="똿뗦먛귟_laroux" xfId="2946"/>
    <cellStyle name="면적표시" xfId="2947"/>
    <cellStyle name="묮뎋 [0.00]_PRODUCT DETAIL Q1" xfId="2948"/>
    <cellStyle name="묮뎋_PRODUCT DETAIL Q1" xfId="2949"/>
    <cellStyle name="믅됞 [0.00]_laroux" xfId="2950"/>
    <cellStyle name="믅됞_laroux" xfId="2951"/>
    <cellStyle name="未定義" xfId="2952"/>
    <cellStyle name="배분" xfId="2953"/>
    <cellStyle name="백" xfId="2954"/>
    <cellStyle name="백_07-평-시설물 방수공사" xfId="2955"/>
    <cellStyle name="백_07-평-시설물 방수공사_지진관측소설치사업원가3" xfId="2956"/>
    <cellStyle name="백_07-평-오배수펌프 교체공사" xfId="2957"/>
    <cellStyle name="백_07-평-오배수펌프 교체공사_지진관측소설치사업원가3" xfId="2958"/>
    <cellStyle name="백_도로" xfId="2959"/>
    <cellStyle name="백_부대초안" xfId="2960"/>
    <cellStyle name="백_부대초안_07-평-시설물 방수공사" xfId="2961"/>
    <cellStyle name="백_부대초안_07-평-시설물 방수공사_지진관측소설치사업원가3" xfId="2962"/>
    <cellStyle name="백_부대초안_07-평-오배수펌프 교체공사" xfId="2963"/>
    <cellStyle name="백_부대초안_07-평-오배수펌프 교체공사_지진관측소설치사업원가3" xfId="2964"/>
    <cellStyle name="백_부대초안_견적의뢰" xfId="2965"/>
    <cellStyle name="백_부대초안_견적의뢰_07-평-시설물 방수공사" xfId="2966"/>
    <cellStyle name="백_부대초안_견적의뢰_07-평-시설물 방수공사_지진관측소설치사업원가3" xfId="2967"/>
    <cellStyle name="백_부대초안_견적의뢰_07-평-오배수펌프 교체공사" xfId="2968"/>
    <cellStyle name="백_부대초안_견적의뢰_07-평-오배수펌프 교체공사_지진관측소설치사업원가3" xfId="2969"/>
    <cellStyle name="백_부대초안_견적의뢰_지진관측소설치사업원가3" xfId="2970"/>
    <cellStyle name="백_부대초안_견적의뢰_통영중앙시장(최종)" xfId="2971"/>
    <cellStyle name="백_부대초안_견적의뢰_통영중앙시장(최종)_07-평-시설물 방수공사" xfId="2972"/>
    <cellStyle name="백_부대초안_견적의뢰_통영중앙시장(최종)_07-평-시설물 방수공사_지진관측소설치사업원가3" xfId="2973"/>
    <cellStyle name="백_부대초안_견적의뢰_통영중앙시장(최종)_07-평-오배수펌프 교체공사" xfId="2974"/>
    <cellStyle name="백_부대초안_견적의뢰_통영중앙시장(최종)_07-평-오배수펌프 교체공사_지진관측소설치사업원가3" xfId="2975"/>
    <cellStyle name="백_부대초안_견적의뢰_통영중앙시장(최종)_지진관측소설치사업원가3" xfId="2976"/>
    <cellStyle name="백_부대초안_견적의뢰_통영중앙시장(최종)_통영중앙시장(최종)" xfId="2977"/>
    <cellStyle name="백_부대초안_견적의뢰_통영중앙시장(최종)_통영중앙시장(최종)_07-평-시설물 방수공사" xfId="2978"/>
    <cellStyle name="백_부대초안_견적의뢰_통영중앙시장(최종)_통영중앙시장(최종)_07-평-시설물 방수공사_지진관측소설치사업원가3" xfId="2979"/>
    <cellStyle name="백_부대초안_견적의뢰_통영중앙시장(최종)_통영중앙시장(최종)_07-평-오배수펌프 교체공사" xfId="2980"/>
    <cellStyle name="백_부대초안_견적의뢰_통영중앙시장(최종)_통영중앙시장(최종)_07-평-오배수펌프 교체공사_지진관측소설치사업원가3" xfId="2981"/>
    <cellStyle name="백_부대초안_견적의뢰_통영중앙시장(최종)_통영중앙시장(최종)_지진관측소설치사업원가3" xfId="2982"/>
    <cellStyle name="백_부대초안_김포투찰" xfId="2983"/>
    <cellStyle name="백_부대초안_김포투찰_견적의뢰" xfId="2984"/>
    <cellStyle name="백_부대초안_김포투찰_견적의뢰_07-평-시설물 방수공사" xfId="2985"/>
    <cellStyle name="백_부대초안_김포투찰_견적의뢰_07-평-시설물 방수공사_지진관측소설치사업원가3" xfId="2986"/>
    <cellStyle name="백_부대초안_김포투찰_견적의뢰_07-평-오배수펌프 교체공사" xfId="2987"/>
    <cellStyle name="백_부대초안_김포투찰_견적의뢰_07-평-오배수펌프 교체공사_지진관측소설치사업원가3" xfId="2988"/>
    <cellStyle name="백_부대초안_김포투찰_견적의뢰_지진관측소설치사업원가3" xfId="2989"/>
    <cellStyle name="백_부대초안_김포투찰_견적의뢰_통영중앙시장(최종)" xfId="2990"/>
    <cellStyle name="백_부대초안_김포투찰_견적의뢰_통영중앙시장(최종)_07-평-시설물 방수공사" xfId="2991"/>
    <cellStyle name="백_부대초안_김포투찰_견적의뢰_통영중앙시장(최종)_07-평-시설물 방수공사_지진관측소설치사업원가3" xfId="2992"/>
    <cellStyle name="백_부대초안_김포투찰_견적의뢰_통영중앙시장(최종)_07-평-오배수펌프 교체공사" xfId="2993"/>
    <cellStyle name="백_부대초안_김포투찰_견적의뢰_통영중앙시장(최종)_07-평-오배수펌프 교체공사_지진관측소설치사업원가3" xfId="2994"/>
    <cellStyle name="백_부대초안_김포투찰_견적의뢰_통영중앙시장(최종)_지진관측소설치사업원가3" xfId="2995"/>
    <cellStyle name="백_부대초안_김포투찰_견적의뢰_통영중앙시장(최종)_통영중앙시장(최종)" xfId="2996"/>
    <cellStyle name="백_부대초안_김포투찰_견적의뢰_통영중앙시장(최종)_통영중앙시장(최종)_07-평-시설물 방수공사" xfId="2997"/>
    <cellStyle name="백_부대초안_김포투찰_견적의뢰_통영중앙시장(최종)_통영중앙시장(최종)_07-평-시설물 방수공사_지진관측소설치사업원가3" xfId="2998"/>
    <cellStyle name="백_부대초안_김포투찰_견적의뢰_통영중앙시장(최종)_통영중앙시장(최종)_07-평-오배수펌프 교체공사" xfId="2999"/>
    <cellStyle name="백_부대초안_김포투찰_견적의뢰_통영중앙시장(최종)_통영중앙시장(최종)_07-평-오배수펌프 교체공사_지진관측소설치사업원가3" xfId="3000"/>
    <cellStyle name="백_부대초안_김포투찰_견적의뢰_통영중앙시장(최종)_통영중앙시장(최종)_지진관측소설치사업원가3" xfId="3001"/>
    <cellStyle name="백_부대초안_지진관측소설치사업원가3" xfId="3002"/>
    <cellStyle name="백_부대초안_통영중앙시장(최종)" xfId="3003"/>
    <cellStyle name="백_부대초안_통영중앙시장(최종)_07-평-시설물 방수공사" xfId="3004"/>
    <cellStyle name="백_부대초안_통영중앙시장(최종)_07-평-시설물 방수공사_지진관측소설치사업원가3" xfId="3005"/>
    <cellStyle name="백_부대초안_통영중앙시장(최종)_07-평-오배수펌프 교체공사" xfId="3006"/>
    <cellStyle name="백_부대초안_통영중앙시장(최종)_07-평-오배수펌프 교체공사_지진관측소설치사업원가3" xfId="3007"/>
    <cellStyle name="백_부대초안_통영중앙시장(최종)_지진관측소설치사업원가3" xfId="3008"/>
    <cellStyle name="백_부대초안_통영중앙시장(최종)_통영중앙시장(최종)" xfId="3009"/>
    <cellStyle name="백_부대초안_통영중앙시장(최종)_통영중앙시장(최종)_07-평-시설물 방수공사" xfId="3010"/>
    <cellStyle name="백_부대초안_통영중앙시장(최종)_통영중앙시장(최종)_07-평-시설물 방수공사_지진관측소설치사업원가3" xfId="3011"/>
    <cellStyle name="백_부대초안_통영중앙시장(최종)_통영중앙시장(최종)_07-평-오배수펌프 교체공사" xfId="3012"/>
    <cellStyle name="백_부대초안_통영중앙시장(최종)_통영중앙시장(최종)_07-평-오배수펌프 교체공사_지진관측소설치사업원가3" xfId="3013"/>
    <cellStyle name="백_부대초안_통영중앙시장(최종)_통영중앙시장(최종)_지진관측소설치사업원가3" xfId="3014"/>
    <cellStyle name="백_지진관측소설치사업원가3" xfId="3015"/>
    <cellStyle name="백_토목내역서" xfId="3016"/>
    <cellStyle name="백_토목내역서_07-평-시설물 방수공사" xfId="3017"/>
    <cellStyle name="백_토목내역서_07-평-시설물 방수공사_지진관측소설치사업원가3" xfId="3018"/>
    <cellStyle name="백_토목내역서_07-평-오배수펌프 교체공사" xfId="3019"/>
    <cellStyle name="백_토목내역서_07-평-오배수펌프 교체공사_지진관측소설치사업원가3" xfId="3020"/>
    <cellStyle name="백_토목내역서_도로" xfId="3021"/>
    <cellStyle name="백_토목내역서_부대초안" xfId="3022"/>
    <cellStyle name="백_토목내역서_부대초안_07-평-시설물 방수공사" xfId="3023"/>
    <cellStyle name="백_토목내역서_부대초안_07-평-시설물 방수공사_지진관측소설치사업원가3" xfId="3024"/>
    <cellStyle name="백_토목내역서_부대초안_07-평-오배수펌프 교체공사" xfId="3025"/>
    <cellStyle name="백_토목내역서_부대초안_07-평-오배수펌프 교체공사_지진관측소설치사업원가3" xfId="3026"/>
    <cellStyle name="백_토목내역서_부대초안_견적의뢰" xfId="3027"/>
    <cellStyle name="백_토목내역서_부대초안_견적의뢰_07-평-시설물 방수공사" xfId="3028"/>
    <cellStyle name="백_토목내역서_부대초안_견적의뢰_07-평-시설물 방수공사_지진관측소설치사업원가3" xfId="3029"/>
    <cellStyle name="백_토목내역서_부대초안_견적의뢰_07-평-오배수펌프 교체공사" xfId="3030"/>
    <cellStyle name="백_토목내역서_부대초안_견적의뢰_07-평-오배수펌프 교체공사_지진관측소설치사업원가3" xfId="3031"/>
    <cellStyle name="백_토목내역서_부대초안_견적의뢰_지진관측소설치사업원가3" xfId="3032"/>
    <cellStyle name="백_토목내역서_부대초안_견적의뢰_통영중앙시장(최종)" xfId="3033"/>
    <cellStyle name="백_토목내역서_부대초안_견적의뢰_통영중앙시장(최종)_07-평-시설물 방수공사" xfId="3034"/>
    <cellStyle name="백_토목내역서_부대초안_견적의뢰_통영중앙시장(최종)_07-평-시설물 방수공사_지진관측소설치사업원가3" xfId="3035"/>
    <cellStyle name="백_토목내역서_부대초안_견적의뢰_통영중앙시장(최종)_07-평-오배수펌프 교체공사" xfId="3036"/>
    <cellStyle name="백_토목내역서_부대초안_견적의뢰_통영중앙시장(최종)_07-평-오배수펌프 교체공사_지진관측소설치사업원가3" xfId="3037"/>
    <cellStyle name="백_토목내역서_부대초안_견적의뢰_통영중앙시장(최종)_지진관측소설치사업원가3" xfId="3038"/>
    <cellStyle name="백_토목내역서_부대초안_견적의뢰_통영중앙시장(최종)_통영중앙시장(최종)" xfId="3039"/>
    <cellStyle name="백_토목내역서_부대초안_견적의뢰_통영중앙시장(최종)_통영중앙시장(최종)_07-평-시설물 방수공사" xfId="3040"/>
    <cellStyle name="백_토목내역서_부대초안_견적의뢰_통영중앙시장(최종)_통영중앙시장(최종)_07-평-시설물 방수공사_지진관측소설치사업원가3" xfId="3041"/>
    <cellStyle name="백_토목내역서_부대초안_견적의뢰_통영중앙시장(최종)_통영중앙시장(최종)_07-평-오배수펌프 교체공사" xfId="3042"/>
    <cellStyle name="백_토목내역서_부대초안_견적의뢰_통영중앙시장(최종)_통영중앙시장(최종)_07-평-오배수펌프 교체공사_지진관측소설치사업원가3" xfId="3043"/>
    <cellStyle name="백_토목내역서_부대초안_견적의뢰_통영중앙시장(최종)_통영중앙시장(최종)_지진관측소설치사업원가3" xfId="3044"/>
    <cellStyle name="백_토목내역서_부대초안_김포투찰" xfId="3045"/>
    <cellStyle name="백_토목내역서_부대초안_김포투찰_견적의뢰" xfId="3046"/>
    <cellStyle name="백_토목내역서_부대초안_김포투찰_견적의뢰_07-평-시설물 방수공사" xfId="3047"/>
    <cellStyle name="백_토목내역서_부대초안_김포투찰_견적의뢰_07-평-시설물 방수공사_지진관측소설치사업원가3" xfId="3048"/>
    <cellStyle name="백_토목내역서_부대초안_김포투찰_견적의뢰_07-평-오배수펌프 교체공사" xfId="3049"/>
    <cellStyle name="백_토목내역서_부대초안_김포투찰_견적의뢰_07-평-오배수펌프 교체공사_지진관측소설치사업원가3" xfId="3050"/>
    <cellStyle name="백_토목내역서_부대초안_김포투찰_견적의뢰_지진관측소설치사업원가3" xfId="3051"/>
    <cellStyle name="백_토목내역서_부대초안_김포투찰_견적의뢰_통영중앙시장(최종)" xfId="3052"/>
    <cellStyle name="백_토목내역서_부대초안_김포투찰_견적의뢰_통영중앙시장(최종)_07-평-시설물 방수공사" xfId="3053"/>
    <cellStyle name="백_토목내역서_부대초안_김포투찰_견적의뢰_통영중앙시장(최종)_07-평-시설물 방수공사_지진관측소설치사업원가3" xfId="3054"/>
    <cellStyle name="백_토목내역서_부대초안_김포투찰_견적의뢰_통영중앙시장(최종)_07-평-오배수펌프 교체공사" xfId="3055"/>
    <cellStyle name="백_토목내역서_부대초안_김포투찰_견적의뢰_통영중앙시장(최종)_07-평-오배수펌프 교체공사_지진관측소설치사업원가3" xfId="3056"/>
    <cellStyle name="백_토목내역서_부대초안_김포투찰_견적의뢰_통영중앙시장(최종)_지진관측소설치사업원가3" xfId="3057"/>
    <cellStyle name="백_토목내역서_부대초안_김포투찰_견적의뢰_통영중앙시장(최종)_통영중앙시장(최종)" xfId="3058"/>
    <cellStyle name="백_토목내역서_부대초안_김포투찰_견적의뢰_통영중앙시장(최종)_통영중앙시장(최종)_07-평-시설물 방수공사" xfId="3059"/>
    <cellStyle name="백_토목내역서_부대초안_김포투찰_견적의뢰_통영중앙시장(최종)_통영중앙시장(최종)_07-평-시설물 방수공사_지진관측소설치사업원가3" xfId="3060"/>
    <cellStyle name="백_토목내역서_부대초안_김포투찰_견적의뢰_통영중앙시장(최종)_통영중앙시장(최종)_07-평-오배수펌프 교체공사" xfId="3061"/>
    <cellStyle name="백_토목내역서_부대초안_김포투찰_견적의뢰_통영중앙시장(최종)_통영중앙시장(최종)_07-평-오배수펌프 교체공사_지진관측소설치사업원가3" xfId="3062"/>
    <cellStyle name="백_토목내역서_부대초안_김포투찰_견적의뢰_통영중앙시장(최종)_통영중앙시장(최종)_지진관측소설치사업원가3" xfId="3063"/>
    <cellStyle name="백_토목내역서_부대초안_지진관측소설치사업원가3" xfId="3064"/>
    <cellStyle name="백_토목내역서_부대초안_통영중앙시장(최종)" xfId="3065"/>
    <cellStyle name="백_토목내역서_부대초안_통영중앙시장(최종)_07-평-시설물 방수공사" xfId="3066"/>
    <cellStyle name="백_토목내역서_부대초안_통영중앙시장(최종)_07-평-시설물 방수공사_지진관측소설치사업원가3" xfId="3067"/>
    <cellStyle name="백_토목내역서_부대초안_통영중앙시장(최종)_07-평-오배수펌프 교체공사" xfId="3068"/>
    <cellStyle name="백_토목내역서_부대초안_통영중앙시장(최종)_07-평-오배수펌프 교체공사_지진관측소설치사업원가3" xfId="3069"/>
    <cellStyle name="백_토목내역서_부대초안_통영중앙시장(최종)_지진관측소설치사업원가3" xfId="3070"/>
    <cellStyle name="백_토목내역서_부대초안_통영중앙시장(최종)_통영중앙시장(최종)" xfId="3071"/>
    <cellStyle name="백_토목내역서_부대초안_통영중앙시장(최종)_통영중앙시장(최종)_07-평-시설물 방수공사" xfId="3072"/>
    <cellStyle name="백_토목내역서_부대초안_통영중앙시장(최종)_통영중앙시장(최종)_07-평-시설물 방수공사_지진관측소설치사업원가3" xfId="3073"/>
    <cellStyle name="백_토목내역서_부대초안_통영중앙시장(최종)_통영중앙시장(최종)_07-평-오배수펌프 교체공사" xfId="3074"/>
    <cellStyle name="백_토목내역서_부대초안_통영중앙시장(최종)_통영중앙시장(최종)_07-평-오배수펌프 교체공사_지진관측소설치사업원가3" xfId="3075"/>
    <cellStyle name="백_토목내역서_부대초안_통영중앙시장(최종)_통영중앙시장(최종)_지진관측소설치사업원가3" xfId="3076"/>
    <cellStyle name="백_토목내역서_지진관측소설치사업원가3" xfId="3077"/>
    <cellStyle name="백_토목내역서_통영중앙시장(최종)" xfId="3078"/>
    <cellStyle name="백_토목내역서_통영중앙시장(최종)_07-평-시설물 방수공사" xfId="3079"/>
    <cellStyle name="백_토목내역서_통영중앙시장(최종)_07-평-시설물 방수공사_지진관측소설치사업원가3" xfId="3080"/>
    <cellStyle name="백_토목내역서_통영중앙시장(최종)_07-평-오배수펌프 교체공사" xfId="3081"/>
    <cellStyle name="백_토목내역서_통영중앙시장(최종)_07-평-오배수펌프 교체공사_지진관측소설치사업원가3" xfId="3082"/>
    <cellStyle name="백_토목내역서_통영중앙시장(최종)_지진관측소설치사업원가3" xfId="3083"/>
    <cellStyle name="백_토목내역서_통영중앙시장(최종)_통영중앙시장(최종)" xfId="3084"/>
    <cellStyle name="백_토목내역서_통영중앙시장(최종)_통영중앙시장(최종)_07-평-시설물 방수공사" xfId="3085"/>
    <cellStyle name="백_토목내역서_통영중앙시장(최종)_통영중앙시장(최종)_07-평-시설물 방수공사_지진관측소설치사업원가3" xfId="3086"/>
    <cellStyle name="백_토목내역서_통영중앙시장(최종)_통영중앙시장(최종)_07-평-오배수펌프 교체공사" xfId="3087"/>
    <cellStyle name="백_토목내역서_통영중앙시장(최종)_통영중앙시장(최종)_07-평-오배수펌프 교체공사_지진관측소설치사업원가3" xfId="3088"/>
    <cellStyle name="백_토목내역서_통영중앙시장(최종)_통영중앙시장(최종)_지진관측소설치사업원가3" xfId="3089"/>
    <cellStyle name="백_통영중앙시장(최종)" xfId="3090"/>
    <cellStyle name="백_통영중앙시장(최종)_07-평-시설물 방수공사" xfId="3091"/>
    <cellStyle name="백_통영중앙시장(최종)_07-평-시설물 방수공사_지진관측소설치사업원가3" xfId="3092"/>
    <cellStyle name="백_통영중앙시장(최종)_07-평-오배수펌프 교체공사" xfId="3093"/>
    <cellStyle name="백_통영중앙시장(최종)_07-평-오배수펌프 교체공사_지진관측소설치사업원가3" xfId="3094"/>
    <cellStyle name="백_통영중앙시장(최종)_지진관측소설치사업원가3" xfId="3095"/>
    <cellStyle name="백_통영중앙시장(최종)_통영중앙시장(최종)" xfId="3096"/>
    <cellStyle name="백_통영중앙시장(최종)_통영중앙시장(최종)_07-평-시설물 방수공사" xfId="3097"/>
    <cellStyle name="백_통영중앙시장(최종)_통영중앙시장(최종)_07-평-시설물 방수공사_지진관측소설치사업원가3" xfId="3098"/>
    <cellStyle name="백_통영중앙시장(최종)_통영중앙시장(최종)_07-평-오배수펌프 교체공사" xfId="3099"/>
    <cellStyle name="백_통영중앙시장(최종)_통영중앙시장(최종)_07-평-오배수펌프 교체공사_지진관측소설치사업원가3" xfId="3100"/>
    <cellStyle name="백_통영중앙시장(최종)_통영중앙시장(최종)_지진관측소설치사업원가3" xfId="3101"/>
    <cellStyle name="백분율" xfId="19" builtinId="5"/>
    <cellStyle name="백분율 [0]" xfId="3102"/>
    <cellStyle name="백분율 [2]" xfId="3103"/>
    <cellStyle name="백분율 2" xfId="3"/>
    <cellStyle name="백분율 2 2" xfId="3104"/>
    <cellStyle name="백분율 2 3" xfId="3105"/>
    <cellStyle name="백분율 3" xfId="3106"/>
    <cellStyle name="백분율 3 2" xfId="3107"/>
    <cellStyle name="백분율 4" xfId="3108"/>
    <cellStyle name="백분율 4 2" xfId="3109"/>
    <cellStyle name="백분율 4 3" xfId="3110"/>
    <cellStyle name="백분율 5" xfId="3111"/>
    <cellStyle name="백분율 6" xfId="3112"/>
    <cellStyle name="백분율 7" xfId="3113"/>
    <cellStyle name="백분율［△1］" xfId="3114"/>
    <cellStyle name="백분율［△2］" xfId="3115"/>
    <cellStyle name="밸_x0001_" xfId="3116"/>
    <cellStyle name="벭?_Q1 PRODUCT ACTUAL_4월 (2)" xfId="3117"/>
    <cellStyle name="병합 후 가운데 맞춤" xfId="3118"/>
    <cellStyle name="병합 후 가운데 정열" xfId="3119"/>
    <cellStyle name="분수" xfId="3120"/>
    <cellStyle name="뷭?" xfId="3121"/>
    <cellStyle name="빨강" xfId="3122"/>
    <cellStyle name="새귑[0]_롤痰삠悧 " xfId="3123"/>
    <cellStyle name="새귑_롤痰삠悧 " xfId="3124"/>
    <cellStyle name="선택영역의 가운데로" xfId="3125"/>
    <cellStyle name="설계서" xfId="3126"/>
    <cellStyle name="설계서-내용" xfId="3127"/>
    <cellStyle name="설계서-내용-소수점" xfId="3128"/>
    <cellStyle name="설계서-내용-우" xfId="3129"/>
    <cellStyle name="설계서-내용-좌" xfId="3130"/>
    <cellStyle name="설계서-소제목" xfId="3131"/>
    <cellStyle name="설계서-타이틀" xfId="3132"/>
    <cellStyle name="설계서-항목" xfId="3133"/>
    <cellStyle name="소숫점0" xfId="3134"/>
    <cellStyle name="소숫점3" xfId="3135"/>
    <cellStyle name="수당" xfId="3136"/>
    <cellStyle name="수당2" xfId="3137"/>
    <cellStyle name="수량" xfId="3138"/>
    <cellStyle name="수량산출" xfId="3139"/>
    <cellStyle name="수산" xfId="3140"/>
    <cellStyle name="숫자(R)" xfId="3141"/>
    <cellStyle name="쉼표" xfId="1" builtinId="3"/>
    <cellStyle name="쉼표 [0]" xfId="18" builtinId="6"/>
    <cellStyle name="쉼표 [0] 10" xfId="3142"/>
    <cellStyle name="쉼표 [0] 11" xfId="3143"/>
    <cellStyle name="쉼표 [0] 12" xfId="3144"/>
    <cellStyle name="쉼표 [0] 13" xfId="3145"/>
    <cellStyle name="쉼표 [0] 14" xfId="3146"/>
    <cellStyle name="쉼표 [0] 15" xfId="3147"/>
    <cellStyle name="쉼표 [0] 16" xfId="3148"/>
    <cellStyle name="쉼표 [0] 17" xfId="3149"/>
    <cellStyle name="쉼표 [0] 18" xfId="3150"/>
    <cellStyle name="쉼표 [0] 19" xfId="3151"/>
    <cellStyle name="쉼표 [0] 2" xfId="4"/>
    <cellStyle name="쉼표 [0] 2 19" xfId="3152"/>
    <cellStyle name="쉼표 [0] 2 2" xfId="22"/>
    <cellStyle name="쉼표 [0] 2 2 2" xfId="3153"/>
    <cellStyle name="쉼표 [0] 2 2 2 2" xfId="3154"/>
    <cellStyle name="쉼표 [0] 2 2 3" xfId="3155"/>
    <cellStyle name="쉼표 [0] 2 2 4" xfId="3156"/>
    <cellStyle name="쉼표 [0] 2 2 5" xfId="3157"/>
    <cellStyle name="쉼표 [0] 2 2 6" xfId="3158"/>
    <cellStyle name="쉼표 [0] 2 2 7" xfId="3159"/>
    <cellStyle name="쉼표 [0] 2 2 8" xfId="3160"/>
    <cellStyle name="쉼표 [0] 2 3" xfId="3161"/>
    <cellStyle name="쉼표 [0] 2 4" xfId="3162"/>
    <cellStyle name="쉼표 [0] 2 5" xfId="3163"/>
    <cellStyle name="쉼표 [0] 2 6" xfId="3164"/>
    <cellStyle name="쉼표 [0] 2 7" xfId="3165"/>
    <cellStyle name="쉼표 [0] 2 8" xfId="3166"/>
    <cellStyle name="쉼표 [0] 2 9" xfId="3167"/>
    <cellStyle name="쉼표 [0] 20" xfId="3168"/>
    <cellStyle name="쉼표 [0] 21" xfId="3169"/>
    <cellStyle name="쉼표 [0] 3" xfId="5"/>
    <cellStyle name="쉼표 [0] 3 2" xfId="3170"/>
    <cellStyle name="쉼표 [0] 3 3" xfId="3171"/>
    <cellStyle name="쉼표 [0] 3 4" xfId="3172"/>
    <cellStyle name="쉼표 [0] 3 5" xfId="3173"/>
    <cellStyle name="쉼표 [0] 3 6" xfId="3174"/>
    <cellStyle name="쉼표 [0] 3 7" xfId="3175"/>
    <cellStyle name="쉼표 [0] 3 8" xfId="3176"/>
    <cellStyle name="쉼표 [0] 4" xfId="8"/>
    <cellStyle name="쉼표 [0] 4 2" xfId="3177"/>
    <cellStyle name="쉼표 [0] 4 3" xfId="3178"/>
    <cellStyle name="쉼표 [0] 4 4" xfId="3179"/>
    <cellStyle name="쉼표 [0] 4 5" xfId="3180"/>
    <cellStyle name="쉼표 [0] 4 6" xfId="3181"/>
    <cellStyle name="쉼표 [0] 4 7" xfId="3182"/>
    <cellStyle name="쉼표 [0] 4 8" xfId="3183"/>
    <cellStyle name="쉼표 [0] 5" xfId="10"/>
    <cellStyle name="쉼표 [0] 5 2" xfId="3184"/>
    <cellStyle name="쉼표 [0] 5 3" xfId="3185"/>
    <cellStyle name="쉼표 [0] 5 4" xfId="3186"/>
    <cellStyle name="쉼표 [0] 5 5" xfId="3187"/>
    <cellStyle name="쉼표 [0] 5 6" xfId="3188"/>
    <cellStyle name="쉼표 [0] 5 7" xfId="3189"/>
    <cellStyle name="쉼표 [0] 5 8" xfId="3190"/>
    <cellStyle name="쉼표 [0] 6" xfId="12"/>
    <cellStyle name="쉼표 [0] 6 2" xfId="3191"/>
    <cellStyle name="쉼표 [0] 7" xfId="14"/>
    <cellStyle name="쉼표 [0] 7 2" xfId="3192"/>
    <cellStyle name="쉼표 [0] 8" xfId="17"/>
    <cellStyle name="쉼표 [0] 8 2" xfId="3193"/>
    <cellStyle name="쉼표 [0] 9" xfId="3194"/>
    <cellStyle name="쉼표 [0]_대전지역 지하수 기초조사를 위한 시추" xfId="13"/>
    <cellStyle name="쉼표 2" xfId="23"/>
    <cellStyle name="쉼표 2 2" xfId="16"/>
    <cellStyle name="쉼표 2 2 2" xfId="3195"/>
    <cellStyle name="쉼표 3" xfId="9"/>
    <cellStyle name="쉼표 4" xfId="11"/>
    <cellStyle name="쉼표 5" xfId="15"/>
    <cellStyle name="쉼표 6" xfId="3196"/>
    <cellStyle name="스타일 1" xfId="3197"/>
    <cellStyle name="스타일 10" xfId="3198"/>
    <cellStyle name="스타일 11" xfId="3199"/>
    <cellStyle name="스타일 12" xfId="3200"/>
    <cellStyle name="스타일 13" xfId="3201"/>
    <cellStyle name="스타일 14" xfId="3202"/>
    <cellStyle name="스타일 15" xfId="3203"/>
    <cellStyle name="스타일 16" xfId="3204"/>
    <cellStyle name="스타일 17" xfId="3205"/>
    <cellStyle name="스타일 18" xfId="3206"/>
    <cellStyle name="스타일 19" xfId="3207"/>
    <cellStyle name="스타일 2" xfId="3208"/>
    <cellStyle name="스타일 20" xfId="3209"/>
    <cellStyle name="스타일 21" xfId="3210"/>
    <cellStyle name="스타일 22" xfId="3211"/>
    <cellStyle name="스타일 23" xfId="3212"/>
    <cellStyle name="스타일 24" xfId="3213"/>
    <cellStyle name="스타일 25" xfId="3214"/>
    <cellStyle name="스타일 26" xfId="3215"/>
    <cellStyle name="스타일 27" xfId="3216"/>
    <cellStyle name="스타일 28" xfId="3217"/>
    <cellStyle name="스타일 29" xfId="3218"/>
    <cellStyle name="스타일 3" xfId="3219"/>
    <cellStyle name="스타일 30" xfId="3220"/>
    <cellStyle name="스타일 31" xfId="3221"/>
    <cellStyle name="스타일 32" xfId="3222"/>
    <cellStyle name="스타일 33" xfId="3223"/>
    <cellStyle name="스타일 34" xfId="3224"/>
    <cellStyle name="스타일 4" xfId="3225"/>
    <cellStyle name="스타일 5" xfId="3226"/>
    <cellStyle name="스타일 6" xfId="3227"/>
    <cellStyle name="스타일 7" xfId="3228"/>
    <cellStyle name="스타일 8" xfId="3229"/>
    <cellStyle name="스타일 9" xfId="3230"/>
    <cellStyle name="안건회계법인" xfId="3231"/>
    <cellStyle name="앥_x0001_" xfId="3232"/>
    <cellStyle name="얁_x0001_" xfId="3233"/>
    <cellStyle name="얇은바탕선" xfId="3234"/>
    <cellStyle name="영호" xfId="3235"/>
    <cellStyle name="옛체" xfId="3236"/>
    <cellStyle name="원" xfId="3237"/>
    <cellStyle name="원_0008금감원통합감독검사정보시스템" xfId="3238"/>
    <cellStyle name="원_0009김포공항LED교체공사(광일)" xfId="3239"/>
    <cellStyle name="원_0011KIST소각설비제작설치" xfId="3240"/>
    <cellStyle name="원_0011긴급전화기정산(99년형광일)" xfId="3241"/>
    <cellStyle name="원_0011부산종합경기장전광판" xfId="3242"/>
    <cellStyle name="원_0012문화유적지표석제작설치" xfId="3243"/>
    <cellStyle name="원_0102국제조명신공항분수조명" xfId="3244"/>
    <cellStyle name="원_0103회전식현수막게시대제작설치" xfId="3245"/>
    <cellStyle name="원_0104포항시침출수처리시스템" xfId="3246"/>
    <cellStyle name="원_0105담배자판기개조원가" xfId="3247"/>
    <cellStyle name="원_0106LG인버터냉난방기제작-1" xfId="3248"/>
    <cellStyle name="원_0107광전송장비구매설치" xfId="3249"/>
    <cellStyle name="원_0107도공IBS설비SW부문(참조)" xfId="3250"/>
    <cellStyle name="원_0107문화재복원용목재-8월6일" xfId="3251"/>
    <cellStyle name="원_0107포천영중수배전반(제조,설치)" xfId="3252"/>
    <cellStyle name="원_0108농기반미곡건조기제작설치" xfId="3253"/>
    <cellStyle name="원_0108담배인삼공사영업춘추복" xfId="3254"/>
    <cellStyle name="원_0108한국전기교통-LED교통신호등((원본))" xfId="3255"/>
    <cellStyle name="원_0111해양수산부등명기제작" xfId="3256"/>
    <cellStyle name="원_0111핸디소프트-전자표준문서시스템" xfId="3257"/>
    <cellStyle name="원_0112금감원사무자동화시스템" xfId="3258"/>
    <cellStyle name="원_0112수도권매립지SW원가" xfId="3259"/>
    <cellStyle name="원_0112중고원-HRD종합정보망구축(完)" xfId="3260"/>
    <cellStyle name="원_0201종합예술회관의자제작설치-1" xfId="3261"/>
    <cellStyle name="원_0202마사회근무복" xfId="3262"/>
    <cellStyle name="원_0202부경교재-승강칠판" xfId="3263"/>
    <cellStyle name="원_0204한국석묘납골함-1규격" xfId="3264"/>
    <cellStyle name="원_0206금감원금융정보교환망재구축" xfId="3265"/>
    <cellStyle name="원_0206정통부수납장표기기제작설치" xfId="3266"/>
    <cellStyle name="원_0207담배인삼공사-담요" xfId="3267"/>
    <cellStyle name="원_0208레비텍-다층여과기설계변경" xfId="3268"/>
    <cellStyle name="원_0209이산화염소발생기-설치(50K)" xfId="3269"/>
    <cellStyle name="원_0210현대정보기술-TD이중계" xfId="3270"/>
    <cellStyle name="원_0211조달청-#1대북지원사업정산(1월7일)" xfId="3271"/>
    <cellStyle name="원_0212금감원-법규정보시스템(完)" xfId="3272"/>
    <cellStyle name="원_0301교통방송-CCTV유지보수" xfId="3273"/>
    <cellStyle name="원_0302인천경찰청-무인단속기위탁관리" xfId="3274"/>
    <cellStyle name="원_0302조달청-대북지원2차(안성연)" xfId="3275"/>
    <cellStyle name="원_0302조달청-대북지원2차(최수현)" xfId="3276"/>
    <cellStyle name="원_0302표준문서-쌍용정보통신(신)" xfId="3277"/>
    <cellStyle name="원_0304소프트파워-정부표준전자문서시스템" xfId="3278"/>
    <cellStyle name="원_0304소프트파워-정부표준전자문서시스템(完)" xfId="3279"/>
    <cellStyle name="원_0304철도청-주변환장치-1" xfId="3280"/>
    <cellStyle name="원_0305금감원-금융통계정보시스템구축(完)" xfId="3281"/>
    <cellStyle name="원_0305제낭조합-면범포지" xfId="3282"/>
    <cellStyle name="원_0306제낭공업협동조합-면범포지원단(경비까지)" xfId="3283"/>
    <cellStyle name="원_0307경찰청-무인교통단속표준SW개발용역(完)" xfId="3284"/>
    <cellStyle name="원_0308조달청-#8대북지원사업정산" xfId="3285"/>
    <cellStyle name="원_0309두합크린텍-설치원가" xfId="3286"/>
    <cellStyle name="원_0309조달청-#9대북지원사업정산" xfId="3287"/>
    <cellStyle name="원_0310여주상수도-탈수기(유천ENG)" xfId="3288"/>
    <cellStyle name="원_0311대기해양작업시간" xfId="3289"/>
    <cellStyle name="원_0311대기해양중형등명기" xfId="3290"/>
    <cellStyle name="원_0312국민체육진흥공단-전기부문" xfId="3291"/>
    <cellStyle name="원_0312대기해양-중형등명기제작설치" xfId="3292"/>
    <cellStyle name="원_0312라이준-칼라아스콘4규격" xfId="3293"/>
    <cellStyle name="원_04.웹 기반 기상분석시스템 개발_보고" xfId="3294"/>
    <cellStyle name="원_0401집진기프로그램SW개발비산정" xfId="3295"/>
    <cellStyle name="원_07-어-한전인입 시설공사ver.3.0" xfId="3296"/>
    <cellStyle name="원_2001-06조달청신성-한냉지형" xfId="3297"/>
    <cellStyle name="원_2002-03경찰대학-졸업식" xfId="3298"/>
    <cellStyle name="원_2002-03경찰청-경찰표지장" xfId="3299"/>
    <cellStyle name="원_2002-03반디-가로등(열주형)" xfId="3300"/>
    <cellStyle name="원_2002-03신화전자-감지기" xfId="3301"/>
    <cellStyle name="원_2002-04강원랜드-슬러트머신" xfId="3302"/>
    <cellStyle name="원_2002-04메가컴-외주무대" xfId="3303"/>
    <cellStyle name="원_2002-04엘지애드-무대" xfId="3304"/>
    <cellStyle name="원_2002-05강원랜드-슬러트머신(넥스터)" xfId="3305"/>
    <cellStyle name="원_2002-05경기경찰청-냉온수기공사" xfId="3306"/>
    <cellStyle name="원_2002-05대통령비서실-카페트" xfId="3307"/>
    <cellStyle name="원_2002결과표" xfId="3308"/>
    <cellStyle name="원_2002결과표1" xfId="3309"/>
    <cellStyle name="원_2003-01정일사-표창5종" xfId="3310"/>
    <cellStyle name="원_2004년기준변경에따른지하수개발사업계획서" xfId="3311"/>
    <cellStyle name="원_2004년북군환경관리과폐공사업계획서(1공)" xfId="3312"/>
    <cellStyle name="원_2004어음지구다목적용수사업계획서" xfId="3313"/>
    <cellStyle name="원_MM" xfId="3314"/>
    <cellStyle name="원_Pilot플랜트-계변경" xfId="3315"/>
    <cellStyle name="원_Pilot플랜트이전설치-변경최종" xfId="3316"/>
    <cellStyle name="원_SW(케이비)" xfId="3317"/>
    <cellStyle name="원_가월리배수펌프(04.23)" xfId="3318"/>
    <cellStyle name="원_간지,목차,페이지,표지" xfId="3319"/>
    <cellStyle name="원_개요" xfId="3320"/>
    <cellStyle name="원_경찰청-근무,기동복" xfId="3321"/>
    <cellStyle name="원_공사일반관리비양식" xfId="3322"/>
    <cellStyle name="원_관측시스템내역서(070527)" xfId="3323"/>
    <cellStyle name="원_기초공사" xfId="3324"/>
    <cellStyle name="원_네인텍정보기술-회로카드(수현)" xfId="3325"/>
    <cellStyle name="원_대기해양노무비" xfId="3326"/>
    <cellStyle name="원_대북자재8월분" xfId="3327"/>
    <cellStyle name="원_대북자재8월분-1" xfId="3328"/>
    <cellStyle name="원_동산용사촌수현(원본)" xfId="3329"/>
    <cellStyle name="원_백제군사전시1" xfId="3330"/>
    <cellStyle name="원_봉성7지구사업계획서" xfId="3331"/>
    <cellStyle name="원_봉성7지구착공내역서" xfId="3332"/>
    <cellStyle name="원_사업계획서(금능농공단지)" xfId="3333"/>
    <cellStyle name="원_수초제거기(대양기계)" xfId="3334"/>
    <cellStyle name="원_숙소전기공사" xfId="3335"/>
    <cellStyle name="원_시설용역" xfId="3336"/>
    <cellStyle name="원_오리엔탈" xfId="3337"/>
    <cellStyle name="원_원본 - 한국전기교통-개선형신호등 4종" xfId="3338"/>
    <cellStyle name="원_입찰내역서갑지양식" xfId="3339"/>
    <cellStyle name="원_제경비율모음" xfId="3340"/>
    <cellStyle name="원_제조원가" xfId="3341"/>
    <cellStyle name="원_조달청-B판사천강교제작(최종본)" xfId="3342"/>
    <cellStyle name="원_조달청-대북지원3차(최수현)" xfId="3343"/>
    <cellStyle name="원_조달청-대북지원4차(최수현)" xfId="3344"/>
    <cellStyle name="원_조달청-대북지원5차(최수현)" xfId="3345"/>
    <cellStyle name="원_조달청-대북지원6차(번호)" xfId="3346"/>
    <cellStyle name="원_조달청-대북지원6차(최수현)" xfId="3347"/>
    <cellStyle name="원_조달청-대북지원7차(최수현)" xfId="3348"/>
    <cellStyle name="원_조달청-대북지원8차(최수현)" xfId="3349"/>
    <cellStyle name="원_조달청-대북지원9차(최수현)" xfId="3350"/>
    <cellStyle name="원_중앙선관위(투표,개표)" xfId="3351"/>
    <cellStyle name="원_중앙선관위(투표,개표)-사본" xfId="3352"/>
    <cellStyle name="원_철공가공조립" xfId="3353"/>
    <cellStyle name="원_최종-한국전기교통-개선형신호등 4종(공수조정)" xfId="3354"/>
    <cellStyle name="원_코솔라-제조원가" xfId="3355"/>
    <cellStyle name="원_토지공사-간접비" xfId="3356"/>
    <cellStyle name="원_특수통상자동구분기_작업완료" xfId="3357"/>
    <cellStyle name="원_한국도로공사" xfId="3358"/>
    <cellStyle name="원_한전내역서-최종" xfId="3359"/>
    <cellStyle name="원_흥한건설(주)_두창산업폐기물(하도급)" xfId="3360"/>
    <cellStyle name="유1" xfId="3361"/>
    <cellStyle name="유영" xfId="3362"/>
    <cellStyle name="일위대가" xfId="3363"/>
    <cellStyle name="자리수" xfId="3364"/>
    <cellStyle name="자리수 - 유형1" xfId="3365"/>
    <cellStyle name="자리수_07-어-한전인입 시설공사ver.3.0" xfId="3366"/>
    <cellStyle name="자리수0" xfId="3367"/>
    <cellStyle name="帳票" xfId="3368"/>
    <cellStyle name="전" xfId="3369"/>
    <cellStyle name="점선" xfId="3370"/>
    <cellStyle name="제목 1(左)" xfId="3371"/>
    <cellStyle name="제목 1(中)" xfId="3372"/>
    <cellStyle name="제목 5" xfId="3373"/>
    <cellStyle name="제목 6" xfId="3374"/>
    <cellStyle name="제목[1 줄]" xfId="3375"/>
    <cellStyle name="제목[2줄 아래]" xfId="3376"/>
    <cellStyle name="제목[2줄 위]" xfId="3377"/>
    <cellStyle name="제목1" xfId="3378"/>
    <cellStyle name="지정되지 않음" xfId="3379"/>
    <cellStyle name="지하철정렬" xfId="3380"/>
    <cellStyle name="체적표시" xfId="3381"/>
    <cellStyle name="측점" xfId="3382"/>
    <cellStyle name="코드" xfId="3383"/>
    <cellStyle name="콤" xfId="3384"/>
    <cellStyle name="콤_07-평-시설물 방수공사" xfId="3385"/>
    <cellStyle name="콤_07-평-시설물 방수공사_지진관측소설치사업원가3" xfId="3386"/>
    <cellStyle name="콤_07-평-오배수펌프 교체공사" xfId="3387"/>
    <cellStyle name="콤_07-평-오배수펌프 교체공사_지진관측소설치사업원가3" xfId="3388"/>
    <cellStyle name="콤_도로" xfId="3389"/>
    <cellStyle name="콤_부대초안" xfId="3390"/>
    <cellStyle name="콤_부대초안_07-평-시설물 방수공사" xfId="3391"/>
    <cellStyle name="콤_부대초안_07-평-시설물 방수공사_지진관측소설치사업원가3" xfId="3392"/>
    <cellStyle name="콤_부대초안_07-평-오배수펌프 교체공사" xfId="3393"/>
    <cellStyle name="콤_부대초안_07-평-오배수펌프 교체공사_지진관측소설치사업원가3" xfId="3394"/>
    <cellStyle name="콤_부대초안_견적의뢰" xfId="3395"/>
    <cellStyle name="콤_부대초안_견적의뢰_07-평-시설물 방수공사" xfId="3396"/>
    <cellStyle name="콤_부대초안_견적의뢰_07-평-시설물 방수공사_지진관측소설치사업원가3" xfId="3397"/>
    <cellStyle name="콤_부대초안_견적의뢰_07-평-오배수펌프 교체공사" xfId="3398"/>
    <cellStyle name="콤_부대초안_견적의뢰_07-평-오배수펌프 교체공사_지진관측소설치사업원가3" xfId="3399"/>
    <cellStyle name="콤_부대초안_견적의뢰_지진관측소설치사업원가3" xfId="3400"/>
    <cellStyle name="콤_부대초안_견적의뢰_통영중앙시장(최종)" xfId="3401"/>
    <cellStyle name="콤_부대초안_견적의뢰_통영중앙시장(최종)_07-평-시설물 방수공사" xfId="3402"/>
    <cellStyle name="콤_부대초안_견적의뢰_통영중앙시장(최종)_07-평-시설물 방수공사_지진관측소설치사업원가3" xfId="3403"/>
    <cellStyle name="콤_부대초안_견적의뢰_통영중앙시장(최종)_07-평-오배수펌프 교체공사" xfId="3404"/>
    <cellStyle name="콤_부대초안_견적의뢰_통영중앙시장(최종)_07-평-오배수펌프 교체공사_지진관측소설치사업원가3" xfId="3405"/>
    <cellStyle name="콤_부대초안_견적의뢰_통영중앙시장(최종)_지진관측소설치사업원가3" xfId="3406"/>
    <cellStyle name="콤_부대초안_견적의뢰_통영중앙시장(최종)_통영중앙시장(최종)" xfId="3407"/>
    <cellStyle name="콤_부대초안_견적의뢰_통영중앙시장(최종)_통영중앙시장(최종)_07-평-시설물 방수공사" xfId="3408"/>
    <cellStyle name="콤_부대초안_견적의뢰_통영중앙시장(최종)_통영중앙시장(최종)_07-평-시설물 방수공사_지진관측소설치사업원가3" xfId="3409"/>
    <cellStyle name="콤_부대초안_견적의뢰_통영중앙시장(최종)_통영중앙시장(최종)_07-평-오배수펌프 교체공사" xfId="3410"/>
    <cellStyle name="콤_부대초안_견적의뢰_통영중앙시장(최종)_통영중앙시장(최종)_07-평-오배수펌프 교체공사_지진관측소설치사업원가3" xfId="3411"/>
    <cellStyle name="콤_부대초안_견적의뢰_통영중앙시장(최종)_통영중앙시장(최종)_지진관측소설치사업원가3" xfId="3412"/>
    <cellStyle name="콤_부대초안_김포투찰" xfId="3413"/>
    <cellStyle name="콤_부대초안_김포투찰_견적의뢰" xfId="3414"/>
    <cellStyle name="콤_부대초안_김포투찰_견적의뢰_07-평-시설물 방수공사" xfId="3415"/>
    <cellStyle name="콤_부대초안_김포투찰_견적의뢰_07-평-시설물 방수공사_지진관측소설치사업원가3" xfId="3416"/>
    <cellStyle name="콤_부대초안_김포투찰_견적의뢰_07-평-오배수펌프 교체공사" xfId="3417"/>
    <cellStyle name="콤_부대초안_김포투찰_견적의뢰_07-평-오배수펌프 교체공사_지진관측소설치사업원가3" xfId="3418"/>
    <cellStyle name="콤_부대초안_김포투찰_견적의뢰_지진관측소설치사업원가3" xfId="3419"/>
    <cellStyle name="콤_부대초안_김포투찰_견적의뢰_통영중앙시장(최종)" xfId="3420"/>
    <cellStyle name="콤_부대초안_김포투찰_견적의뢰_통영중앙시장(최종)_07-평-시설물 방수공사" xfId="3421"/>
    <cellStyle name="콤_부대초안_김포투찰_견적의뢰_통영중앙시장(최종)_07-평-시설물 방수공사_지진관측소설치사업원가3" xfId="3422"/>
    <cellStyle name="콤_부대초안_김포투찰_견적의뢰_통영중앙시장(최종)_07-평-오배수펌프 교체공사" xfId="3423"/>
    <cellStyle name="콤_부대초안_김포투찰_견적의뢰_통영중앙시장(최종)_07-평-오배수펌프 교체공사_지진관측소설치사업원가3" xfId="3424"/>
    <cellStyle name="콤_부대초안_김포투찰_견적의뢰_통영중앙시장(최종)_지진관측소설치사업원가3" xfId="3425"/>
    <cellStyle name="콤_부대초안_김포투찰_견적의뢰_통영중앙시장(최종)_통영중앙시장(최종)" xfId="3426"/>
    <cellStyle name="콤_부대초안_김포투찰_견적의뢰_통영중앙시장(최종)_통영중앙시장(최종)_07-평-시설물 방수공사" xfId="3427"/>
    <cellStyle name="콤_부대초안_김포투찰_견적의뢰_통영중앙시장(최종)_통영중앙시장(최종)_07-평-시설물 방수공사_지진관측소설치사업원가3" xfId="3428"/>
    <cellStyle name="콤_부대초안_김포투찰_견적의뢰_통영중앙시장(최종)_통영중앙시장(최종)_07-평-오배수펌프 교체공사" xfId="3429"/>
    <cellStyle name="콤_부대초안_김포투찰_견적의뢰_통영중앙시장(최종)_통영중앙시장(최종)_07-평-오배수펌프 교체공사_지진관측소설치사업원가3" xfId="3430"/>
    <cellStyle name="콤_부대초안_김포투찰_견적의뢰_통영중앙시장(최종)_통영중앙시장(최종)_지진관측소설치사업원가3" xfId="3431"/>
    <cellStyle name="콤_부대초안_지진관측소설치사업원가3" xfId="3432"/>
    <cellStyle name="콤_부대초안_통영중앙시장(최종)" xfId="3433"/>
    <cellStyle name="콤_부대초안_통영중앙시장(최종)_07-평-시설물 방수공사" xfId="3434"/>
    <cellStyle name="콤_부대초안_통영중앙시장(최종)_07-평-시설물 방수공사_지진관측소설치사업원가3" xfId="3435"/>
    <cellStyle name="콤_부대초안_통영중앙시장(최종)_07-평-오배수펌프 교체공사" xfId="3436"/>
    <cellStyle name="콤_부대초안_통영중앙시장(최종)_07-평-오배수펌프 교체공사_지진관측소설치사업원가3" xfId="3437"/>
    <cellStyle name="콤_부대초안_통영중앙시장(최종)_지진관측소설치사업원가3" xfId="3438"/>
    <cellStyle name="콤_부대초안_통영중앙시장(최종)_통영중앙시장(최종)" xfId="3439"/>
    <cellStyle name="콤_부대초안_통영중앙시장(최종)_통영중앙시장(최종)_07-평-시설물 방수공사" xfId="3440"/>
    <cellStyle name="콤_부대초안_통영중앙시장(최종)_통영중앙시장(최종)_07-평-시설물 방수공사_지진관측소설치사업원가3" xfId="3441"/>
    <cellStyle name="콤_부대초안_통영중앙시장(최종)_통영중앙시장(최종)_07-평-오배수펌프 교체공사" xfId="3442"/>
    <cellStyle name="콤_부대초안_통영중앙시장(최종)_통영중앙시장(최종)_07-평-오배수펌프 교체공사_지진관측소설치사업원가3" xfId="3443"/>
    <cellStyle name="콤_부대초안_통영중앙시장(최종)_통영중앙시장(최종)_지진관측소설치사업원가3" xfId="3444"/>
    <cellStyle name="콤_지진관측소설치사업원가3" xfId="3445"/>
    <cellStyle name="콤_토목내역서" xfId="3446"/>
    <cellStyle name="콤_토목내역서_07-평-시설물 방수공사" xfId="3447"/>
    <cellStyle name="콤_토목내역서_07-평-시설물 방수공사_지진관측소설치사업원가3" xfId="3448"/>
    <cellStyle name="콤_토목내역서_07-평-오배수펌프 교체공사" xfId="3449"/>
    <cellStyle name="콤_토목내역서_07-평-오배수펌프 교체공사_지진관측소설치사업원가3" xfId="3450"/>
    <cellStyle name="콤_토목내역서_도로" xfId="3451"/>
    <cellStyle name="콤_토목내역서_부대초안" xfId="3452"/>
    <cellStyle name="콤_토목내역서_부대초안_07-평-시설물 방수공사" xfId="3453"/>
    <cellStyle name="콤_토목내역서_부대초안_07-평-시설물 방수공사_지진관측소설치사업원가3" xfId="3454"/>
    <cellStyle name="콤_토목내역서_부대초안_07-평-오배수펌프 교체공사" xfId="3455"/>
    <cellStyle name="콤_토목내역서_부대초안_07-평-오배수펌프 교체공사_지진관측소설치사업원가3" xfId="3456"/>
    <cellStyle name="콤_토목내역서_부대초안_견적의뢰" xfId="3457"/>
    <cellStyle name="콤_토목내역서_부대초안_견적의뢰_07-평-시설물 방수공사" xfId="3458"/>
    <cellStyle name="콤_토목내역서_부대초안_견적의뢰_07-평-시설물 방수공사_지진관측소설치사업원가3" xfId="3459"/>
    <cellStyle name="콤_토목내역서_부대초안_견적의뢰_07-평-오배수펌프 교체공사" xfId="3460"/>
    <cellStyle name="콤_토목내역서_부대초안_견적의뢰_07-평-오배수펌프 교체공사_지진관측소설치사업원가3" xfId="3461"/>
    <cellStyle name="콤_토목내역서_부대초안_견적의뢰_지진관측소설치사업원가3" xfId="3462"/>
    <cellStyle name="콤_토목내역서_부대초안_견적의뢰_통영중앙시장(최종)" xfId="3463"/>
    <cellStyle name="콤_토목내역서_부대초안_견적의뢰_통영중앙시장(최종)_07-평-시설물 방수공사" xfId="3464"/>
    <cellStyle name="콤_토목내역서_부대초안_견적의뢰_통영중앙시장(최종)_07-평-시설물 방수공사_지진관측소설치사업원가3" xfId="3465"/>
    <cellStyle name="콤_토목내역서_부대초안_견적의뢰_통영중앙시장(최종)_07-평-오배수펌프 교체공사" xfId="3466"/>
    <cellStyle name="콤_토목내역서_부대초안_견적의뢰_통영중앙시장(최종)_07-평-오배수펌프 교체공사_지진관측소설치사업원가3" xfId="3467"/>
    <cellStyle name="콤_토목내역서_부대초안_견적의뢰_통영중앙시장(최종)_지진관측소설치사업원가3" xfId="3468"/>
    <cellStyle name="콤_토목내역서_부대초안_견적의뢰_통영중앙시장(최종)_통영중앙시장(최종)" xfId="3469"/>
    <cellStyle name="콤_토목내역서_부대초안_견적의뢰_통영중앙시장(최종)_통영중앙시장(최종)_07-평-시설물 방수공사" xfId="3470"/>
    <cellStyle name="콤_토목내역서_부대초안_견적의뢰_통영중앙시장(최종)_통영중앙시장(최종)_07-평-시설물 방수공사_지진관측소설치사업원가3" xfId="3471"/>
    <cellStyle name="콤_토목내역서_부대초안_견적의뢰_통영중앙시장(최종)_통영중앙시장(최종)_07-평-오배수펌프 교체공사" xfId="3472"/>
    <cellStyle name="콤_토목내역서_부대초안_견적의뢰_통영중앙시장(최종)_통영중앙시장(최종)_07-평-오배수펌프 교체공사_지진관측소설치사업원가3" xfId="3473"/>
    <cellStyle name="콤_토목내역서_부대초안_견적의뢰_통영중앙시장(최종)_통영중앙시장(최종)_지진관측소설치사업원가3" xfId="3474"/>
    <cellStyle name="콤_토목내역서_부대초안_김포투찰" xfId="3475"/>
    <cellStyle name="콤_토목내역서_부대초안_김포투찰_견적의뢰" xfId="3476"/>
    <cellStyle name="콤_토목내역서_부대초안_김포투찰_견적의뢰_07-평-시설물 방수공사" xfId="3477"/>
    <cellStyle name="콤_토목내역서_부대초안_김포투찰_견적의뢰_07-평-시설물 방수공사_지진관측소설치사업원가3" xfId="3478"/>
    <cellStyle name="콤_토목내역서_부대초안_김포투찰_견적의뢰_07-평-오배수펌프 교체공사" xfId="3479"/>
    <cellStyle name="콤_토목내역서_부대초안_김포투찰_견적의뢰_07-평-오배수펌프 교체공사_지진관측소설치사업원가3" xfId="3480"/>
    <cellStyle name="콤_토목내역서_부대초안_김포투찰_견적의뢰_지진관측소설치사업원가3" xfId="3481"/>
    <cellStyle name="콤_토목내역서_부대초안_김포투찰_견적의뢰_통영중앙시장(최종)" xfId="3482"/>
    <cellStyle name="콤_토목내역서_부대초안_김포투찰_견적의뢰_통영중앙시장(최종)_07-평-시설물 방수공사" xfId="3483"/>
    <cellStyle name="콤_토목내역서_부대초안_김포투찰_견적의뢰_통영중앙시장(최종)_07-평-시설물 방수공사_지진관측소설치사업원가3" xfId="3484"/>
    <cellStyle name="콤_토목내역서_부대초안_김포투찰_견적의뢰_통영중앙시장(최종)_07-평-오배수펌프 교체공사" xfId="3485"/>
    <cellStyle name="콤_토목내역서_부대초안_김포투찰_견적의뢰_통영중앙시장(최종)_07-평-오배수펌프 교체공사_지진관측소설치사업원가3" xfId="3486"/>
    <cellStyle name="콤_토목내역서_부대초안_김포투찰_견적의뢰_통영중앙시장(최종)_지진관측소설치사업원가3" xfId="3487"/>
    <cellStyle name="콤_토목내역서_부대초안_김포투찰_견적의뢰_통영중앙시장(최종)_통영중앙시장(최종)" xfId="3488"/>
    <cellStyle name="콤_토목내역서_부대초안_김포투찰_견적의뢰_통영중앙시장(최종)_통영중앙시장(최종)_07-평-시설물 방수공사" xfId="3489"/>
    <cellStyle name="콤_토목내역서_부대초안_김포투찰_견적의뢰_통영중앙시장(최종)_통영중앙시장(최종)_07-평-시설물 방수공사_지진관측소설치사업원가3" xfId="3490"/>
    <cellStyle name="콤_토목내역서_부대초안_김포투찰_견적의뢰_통영중앙시장(최종)_통영중앙시장(최종)_07-평-오배수펌프 교체공사" xfId="3491"/>
    <cellStyle name="콤_토목내역서_부대초안_김포투찰_견적의뢰_통영중앙시장(최종)_통영중앙시장(최종)_07-평-오배수펌프 교체공사_지진관측소설치사업원가3" xfId="3492"/>
    <cellStyle name="콤_토목내역서_부대초안_김포투찰_견적의뢰_통영중앙시장(최종)_통영중앙시장(최종)_지진관측소설치사업원가3" xfId="3493"/>
    <cellStyle name="콤_토목내역서_부대초안_지진관측소설치사업원가3" xfId="3494"/>
    <cellStyle name="콤_토목내역서_부대초안_통영중앙시장(최종)" xfId="3495"/>
    <cellStyle name="콤_토목내역서_부대초안_통영중앙시장(최종)_07-평-시설물 방수공사" xfId="3496"/>
    <cellStyle name="콤_토목내역서_부대초안_통영중앙시장(최종)_07-평-시설물 방수공사_지진관측소설치사업원가3" xfId="3497"/>
    <cellStyle name="콤_토목내역서_부대초안_통영중앙시장(최종)_07-평-오배수펌프 교체공사" xfId="3498"/>
    <cellStyle name="콤_토목내역서_부대초안_통영중앙시장(최종)_07-평-오배수펌프 교체공사_지진관측소설치사업원가3" xfId="3499"/>
    <cellStyle name="콤_토목내역서_부대초안_통영중앙시장(최종)_지진관측소설치사업원가3" xfId="3500"/>
    <cellStyle name="콤_토목내역서_부대초안_통영중앙시장(최종)_통영중앙시장(최종)" xfId="3501"/>
    <cellStyle name="콤_토목내역서_부대초안_통영중앙시장(최종)_통영중앙시장(최종)_07-평-시설물 방수공사" xfId="3502"/>
    <cellStyle name="콤_토목내역서_부대초안_통영중앙시장(최종)_통영중앙시장(최종)_07-평-시설물 방수공사_지진관측소설치사업원가3" xfId="3503"/>
    <cellStyle name="콤_토목내역서_부대초안_통영중앙시장(최종)_통영중앙시장(최종)_07-평-오배수펌프 교체공사" xfId="3504"/>
    <cellStyle name="콤_토목내역서_부대초안_통영중앙시장(최종)_통영중앙시장(최종)_07-평-오배수펌프 교체공사_지진관측소설치사업원가3" xfId="3505"/>
    <cellStyle name="콤_토목내역서_부대초안_통영중앙시장(최종)_통영중앙시장(최종)_지진관측소설치사업원가3" xfId="3506"/>
    <cellStyle name="콤_토목내역서_지진관측소설치사업원가3" xfId="3507"/>
    <cellStyle name="콤_토목내역서_통영중앙시장(최종)" xfId="3508"/>
    <cellStyle name="콤_토목내역서_통영중앙시장(최종)_07-평-시설물 방수공사" xfId="3509"/>
    <cellStyle name="콤_토목내역서_통영중앙시장(최종)_07-평-시설물 방수공사_지진관측소설치사업원가3" xfId="3510"/>
    <cellStyle name="콤_토목내역서_통영중앙시장(최종)_07-평-오배수펌프 교체공사" xfId="3511"/>
    <cellStyle name="콤_토목내역서_통영중앙시장(최종)_07-평-오배수펌프 교체공사_지진관측소설치사업원가3" xfId="3512"/>
    <cellStyle name="콤_토목내역서_통영중앙시장(최종)_지진관측소설치사업원가3" xfId="3513"/>
    <cellStyle name="콤_토목내역서_통영중앙시장(최종)_통영중앙시장(최종)" xfId="3514"/>
    <cellStyle name="콤_토목내역서_통영중앙시장(최종)_통영중앙시장(최종)_07-평-시설물 방수공사" xfId="3515"/>
    <cellStyle name="콤_토목내역서_통영중앙시장(최종)_통영중앙시장(최종)_07-평-시설물 방수공사_지진관측소설치사업원가3" xfId="3516"/>
    <cellStyle name="콤_토목내역서_통영중앙시장(최종)_통영중앙시장(최종)_07-평-오배수펌프 교체공사" xfId="3517"/>
    <cellStyle name="콤_토목내역서_통영중앙시장(최종)_통영중앙시장(최종)_07-평-오배수펌프 교체공사_지진관측소설치사업원가3" xfId="3518"/>
    <cellStyle name="콤_토목내역서_통영중앙시장(최종)_통영중앙시장(최종)_지진관측소설치사업원가3" xfId="3519"/>
    <cellStyle name="콤_통영중앙시장(최종)" xfId="3520"/>
    <cellStyle name="콤_통영중앙시장(최종)_07-평-시설물 방수공사" xfId="3521"/>
    <cellStyle name="콤_통영중앙시장(최종)_07-평-시설물 방수공사_지진관측소설치사업원가3" xfId="3522"/>
    <cellStyle name="콤_통영중앙시장(최종)_07-평-오배수펌프 교체공사" xfId="3523"/>
    <cellStyle name="콤_통영중앙시장(최종)_07-평-오배수펌프 교체공사_지진관측소설치사업원가3" xfId="3524"/>
    <cellStyle name="콤_통영중앙시장(최종)_지진관측소설치사업원가3" xfId="3525"/>
    <cellStyle name="콤_통영중앙시장(최종)_통영중앙시장(최종)" xfId="3526"/>
    <cellStyle name="콤_통영중앙시장(최종)_통영중앙시장(최종)_07-평-시설물 방수공사" xfId="3527"/>
    <cellStyle name="콤_통영중앙시장(최종)_통영중앙시장(최종)_07-평-시설물 방수공사_지진관측소설치사업원가3" xfId="3528"/>
    <cellStyle name="콤_통영중앙시장(최종)_통영중앙시장(최종)_07-평-오배수펌프 교체공사" xfId="3529"/>
    <cellStyle name="콤_통영중앙시장(최종)_통영중앙시장(최종)_07-평-오배수펌프 교체공사_지진관측소설치사업원가3" xfId="3530"/>
    <cellStyle name="콤_통영중앙시장(최종)_통영중앙시장(최종)_지진관측소설치사업원가3" xfId="3531"/>
    <cellStyle name="콤냡?&lt;_x000f_$??: `1_1 " xfId="3532"/>
    <cellStyle name="콤냡?&lt;_x000f_$??:_x0009_`1_1 " xfId="3533"/>
    <cellStyle name="콤마 [" xfId="3534"/>
    <cellStyle name="콤마 [#]" xfId="3535"/>
    <cellStyle name="콤마 []" xfId="3536"/>
    <cellStyle name="콤마 [0]" xfId="3537"/>
    <cellStyle name="콤마 [0]기기자재비" xfId="3538"/>
    <cellStyle name="콤마 [1]" xfId="3539"/>
    <cellStyle name="콤마 [2]" xfId="3540"/>
    <cellStyle name="콤마 [금액]" xfId="3541"/>
    <cellStyle name="콤마 [소수]" xfId="3542"/>
    <cellStyle name="콤마 [수량]" xfId="3543"/>
    <cellStyle name="콤마[ ]" xfId="3544"/>
    <cellStyle name="콤마[*]" xfId="3545"/>
    <cellStyle name="콤마[.]" xfId="3546"/>
    <cellStyle name="콤마[0]" xfId="3547"/>
    <cellStyle name="콤마_  종  합  " xfId="3548"/>
    <cellStyle name="통" xfId="3549"/>
    <cellStyle name="통_07-평-시설물 방수공사" xfId="3550"/>
    <cellStyle name="통_07-평-시설물 방수공사_지진관측소설치사업원가3" xfId="3551"/>
    <cellStyle name="통_07-평-오배수펌프 교체공사" xfId="3552"/>
    <cellStyle name="통_07-평-오배수펌프 교체공사_지진관측소설치사업원가3" xfId="3553"/>
    <cellStyle name="통_도로" xfId="3554"/>
    <cellStyle name="통_부대초안" xfId="3555"/>
    <cellStyle name="통_부대초안_07-평-시설물 방수공사" xfId="3556"/>
    <cellStyle name="통_부대초안_07-평-시설물 방수공사_지진관측소설치사업원가3" xfId="3557"/>
    <cellStyle name="통_부대초안_07-평-오배수펌프 교체공사" xfId="3558"/>
    <cellStyle name="통_부대초안_07-평-오배수펌프 교체공사_지진관측소설치사업원가3" xfId="3559"/>
    <cellStyle name="통_부대초안_견적의뢰" xfId="3560"/>
    <cellStyle name="통_부대초안_견적의뢰_07-평-시설물 방수공사" xfId="3561"/>
    <cellStyle name="통_부대초안_견적의뢰_07-평-시설물 방수공사_지진관측소설치사업원가3" xfId="3562"/>
    <cellStyle name="통_부대초안_견적의뢰_07-평-오배수펌프 교체공사" xfId="3563"/>
    <cellStyle name="통_부대초안_견적의뢰_07-평-오배수펌프 교체공사_지진관측소설치사업원가3" xfId="3564"/>
    <cellStyle name="통_부대초안_견적의뢰_지진관측소설치사업원가3" xfId="3565"/>
    <cellStyle name="통_부대초안_견적의뢰_통영중앙시장(최종)" xfId="3566"/>
    <cellStyle name="통_부대초안_견적의뢰_통영중앙시장(최종)_07-평-시설물 방수공사" xfId="3567"/>
    <cellStyle name="통_부대초안_견적의뢰_통영중앙시장(최종)_07-평-시설물 방수공사_지진관측소설치사업원가3" xfId="3568"/>
    <cellStyle name="통_부대초안_견적의뢰_통영중앙시장(최종)_07-평-오배수펌프 교체공사" xfId="3569"/>
    <cellStyle name="통_부대초안_견적의뢰_통영중앙시장(최종)_07-평-오배수펌프 교체공사_지진관측소설치사업원가3" xfId="3570"/>
    <cellStyle name="통_부대초안_견적의뢰_통영중앙시장(최종)_지진관측소설치사업원가3" xfId="3571"/>
    <cellStyle name="통_부대초안_견적의뢰_통영중앙시장(최종)_통영중앙시장(최종)" xfId="3572"/>
    <cellStyle name="통_부대초안_견적의뢰_통영중앙시장(최종)_통영중앙시장(최종)_07-평-시설물 방수공사" xfId="3573"/>
    <cellStyle name="통_부대초안_견적의뢰_통영중앙시장(최종)_통영중앙시장(최종)_07-평-시설물 방수공사_지진관측소설치사업원가3" xfId="3574"/>
    <cellStyle name="통_부대초안_견적의뢰_통영중앙시장(최종)_통영중앙시장(최종)_07-평-오배수펌프 교체공사" xfId="3575"/>
    <cellStyle name="통_부대초안_견적의뢰_통영중앙시장(최종)_통영중앙시장(최종)_07-평-오배수펌프 교체공사_지진관측소설치사업원가3" xfId="3576"/>
    <cellStyle name="통_부대초안_견적의뢰_통영중앙시장(최종)_통영중앙시장(최종)_지진관측소설치사업원가3" xfId="3577"/>
    <cellStyle name="통_부대초안_김포투찰" xfId="3578"/>
    <cellStyle name="통_부대초안_김포투찰_견적의뢰" xfId="3579"/>
    <cellStyle name="통_부대초안_김포투찰_견적의뢰_07-평-시설물 방수공사" xfId="3580"/>
    <cellStyle name="통_부대초안_김포투찰_견적의뢰_07-평-시설물 방수공사_지진관측소설치사업원가3" xfId="3581"/>
    <cellStyle name="통_부대초안_김포투찰_견적의뢰_07-평-오배수펌프 교체공사" xfId="3582"/>
    <cellStyle name="통_부대초안_김포투찰_견적의뢰_07-평-오배수펌프 교체공사_지진관측소설치사업원가3" xfId="3583"/>
    <cellStyle name="통_부대초안_김포투찰_견적의뢰_지진관측소설치사업원가3" xfId="3584"/>
    <cellStyle name="통_부대초안_김포투찰_견적의뢰_통영중앙시장(최종)" xfId="3585"/>
    <cellStyle name="통_부대초안_김포투찰_견적의뢰_통영중앙시장(최종)_07-평-시설물 방수공사" xfId="3586"/>
    <cellStyle name="통_부대초안_김포투찰_견적의뢰_통영중앙시장(최종)_07-평-시설물 방수공사_지진관측소설치사업원가3" xfId="3587"/>
    <cellStyle name="통_부대초안_김포투찰_견적의뢰_통영중앙시장(최종)_07-평-오배수펌프 교체공사" xfId="3588"/>
    <cellStyle name="통_부대초안_김포투찰_견적의뢰_통영중앙시장(최종)_07-평-오배수펌프 교체공사_지진관측소설치사업원가3" xfId="3589"/>
    <cellStyle name="통_부대초안_김포투찰_견적의뢰_통영중앙시장(최종)_지진관측소설치사업원가3" xfId="3590"/>
    <cellStyle name="통_부대초안_김포투찰_견적의뢰_통영중앙시장(최종)_통영중앙시장(최종)" xfId="3591"/>
    <cellStyle name="통_부대초안_김포투찰_견적의뢰_통영중앙시장(최종)_통영중앙시장(최종)_07-평-시설물 방수공사" xfId="3592"/>
    <cellStyle name="통_부대초안_김포투찰_견적의뢰_통영중앙시장(최종)_통영중앙시장(최종)_07-평-시설물 방수공사_지진관측소설치사업원가3" xfId="3593"/>
    <cellStyle name="통_부대초안_김포투찰_견적의뢰_통영중앙시장(최종)_통영중앙시장(최종)_07-평-오배수펌프 교체공사" xfId="3594"/>
    <cellStyle name="통_부대초안_김포투찰_견적의뢰_통영중앙시장(최종)_통영중앙시장(최종)_07-평-오배수펌프 교체공사_지진관측소설치사업원가3" xfId="3595"/>
    <cellStyle name="통_부대초안_김포투찰_견적의뢰_통영중앙시장(최종)_통영중앙시장(최종)_지진관측소설치사업원가3" xfId="3596"/>
    <cellStyle name="통_부대초안_지진관측소설치사업원가3" xfId="3597"/>
    <cellStyle name="통_부대초안_통영중앙시장(최종)" xfId="3598"/>
    <cellStyle name="통_부대초안_통영중앙시장(최종)_07-평-시설물 방수공사" xfId="3599"/>
    <cellStyle name="통_부대초안_통영중앙시장(최종)_07-평-시설물 방수공사_지진관측소설치사업원가3" xfId="3600"/>
    <cellStyle name="통_부대초안_통영중앙시장(최종)_07-평-오배수펌프 교체공사" xfId="3601"/>
    <cellStyle name="통_부대초안_통영중앙시장(최종)_07-평-오배수펌프 교체공사_지진관측소설치사업원가3" xfId="3602"/>
    <cellStyle name="통_부대초안_통영중앙시장(최종)_지진관측소설치사업원가3" xfId="3603"/>
    <cellStyle name="통_부대초안_통영중앙시장(최종)_통영중앙시장(최종)" xfId="3604"/>
    <cellStyle name="통_부대초안_통영중앙시장(최종)_통영중앙시장(최종)_07-평-시설물 방수공사" xfId="3605"/>
    <cellStyle name="통_부대초안_통영중앙시장(최종)_통영중앙시장(최종)_07-평-시설물 방수공사_지진관측소설치사업원가3" xfId="3606"/>
    <cellStyle name="통_부대초안_통영중앙시장(최종)_통영중앙시장(최종)_07-평-오배수펌프 교체공사" xfId="3607"/>
    <cellStyle name="통_부대초안_통영중앙시장(최종)_통영중앙시장(최종)_07-평-오배수펌프 교체공사_지진관측소설치사업원가3" xfId="3608"/>
    <cellStyle name="통_부대초안_통영중앙시장(최종)_통영중앙시장(최종)_지진관측소설치사업원가3" xfId="3609"/>
    <cellStyle name="통_지진관측소설치사업원가3" xfId="3610"/>
    <cellStyle name="통_토목내역서" xfId="3611"/>
    <cellStyle name="통_토목내역서_07-평-시설물 방수공사" xfId="3612"/>
    <cellStyle name="통_토목내역서_07-평-시설물 방수공사_지진관측소설치사업원가3" xfId="3613"/>
    <cellStyle name="통_토목내역서_07-평-오배수펌프 교체공사" xfId="3614"/>
    <cellStyle name="통_토목내역서_07-평-오배수펌프 교체공사_지진관측소설치사업원가3" xfId="3615"/>
    <cellStyle name="통_토목내역서_도로" xfId="3616"/>
    <cellStyle name="통_토목내역서_부대초안" xfId="3617"/>
    <cellStyle name="통_토목내역서_부대초안_07-평-시설물 방수공사" xfId="3618"/>
    <cellStyle name="통_토목내역서_부대초안_07-평-시설물 방수공사_지진관측소설치사업원가3" xfId="3619"/>
    <cellStyle name="통_토목내역서_부대초안_07-평-오배수펌프 교체공사" xfId="3620"/>
    <cellStyle name="통_토목내역서_부대초안_07-평-오배수펌프 교체공사_지진관측소설치사업원가3" xfId="3621"/>
    <cellStyle name="통_토목내역서_부대초안_견적의뢰" xfId="3622"/>
    <cellStyle name="통_토목내역서_부대초안_견적의뢰_07-평-시설물 방수공사" xfId="3623"/>
    <cellStyle name="통_토목내역서_부대초안_견적의뢰_07-평-시설물 방수공사_지진관측소설치사업원가3" xfId="3624"/>
    <cellStyle name="통_토목내역서_부대초안_견적의뢰_07-평-오배수펌프 교체공사" xfId="3625"/>
    <cellStyle name="통_토목내역서_부대초안_견적의뢰_07-평-오배수펌프 교체공사_지진관측소설치사업원가3" xfId="3626"/>
    <cellStyle name="통_토목내역서_부대초안_견적의뢰_지진관측소설치사업원가3" xfId="3627"/>
    <cellStyle name="통_토목내역서_부대초안_견적의뢰_통영중앙시장(최종)" xfId="3628"/>
    <cellStyle name="통_토목내역서_부대초안_견적의뢰_통영중앙시장(최종)_07-평-시설물 방수공사" xfId="3629"/>
    <cellStyle name="통_토목내역서_부대초안_견적의뢰_통영중앙시장(최종)_07-평-시설물 방수공사_지진관측소설치사업원가3" xfId="3630"/>
    <cellStyle name="통_토목내역서_부대초안_견적의뢰_통영중앙시장(최종)_07-평-오배수펌프 교체공사" xfId="3631"/>
    <cellStyle name="통_토목내역서_부대초안_견적의뢰_통영중앙시장(최종)_07-평-오배수펌프 교체공사_지진관측소설치사업원가3" xfId="3632"/>
    <cellStyle name="통_토목내역서_부대초안_견적의뢰_통영중앙시장(최종)_지진관측소설치사업원가3" xfId="3633"/>
    <cellStyle name="통_토목내역서_부대초안_견적의뢰_통영중앙시장(최종)_통영중앙시장(최종)" xfId="3634"/>
    <cellStyle name="통_토목내역서_부대초안_견적의뢰_통영중앙시장(최종)_통영중앙시장(최종)_07-평-시설물 방수공사" xfId="3635"/>
    <cellStyle name="통_토목내역서_부대초안_견적의뢰_통영중앙시장(최종)_통영중앙시장(최종)_07-평-시설물 방수공사_지진관측소설치사업원가3" xfId="3636"/>
    <cellStyle name="통_토목내역서_부대초안_견적의뢰_통영중앙시장(최종)_통영중앙시장(최종)_07-평-오배수펌프 교체공사" xfId="3637"/>
    <cellStyle name="통_토목내역서_부대초안_견적의뢰_통영중앙시장(최종)_통영중앙시장(최종)_07-평-오배수펌프 교체공사_지진관측소설치사업원가3" xfId="3638"/>
    <cellStyle name="통_토목내역서_부대초안_견적의뢰_통영중앙시장(최종)_통영중앙시장(최종)_지진관측소설치사업원가3" xfId="3639"/>
    <cellStyle name="통_토목내역서_부대초안_김포투찰" xfId="3640"/>
    <cellStyle name="통_토목내역서_부대초안_김포투찰_견적의뢰" xfId="3641"/>
    <cellStyle name="통_토목내역서_부대초안_김포투찰_견적의뢰_07-평-시설물 방수공사" xfId="3642"/>
    <cellStyle name="통_토목내역서_부대초안_김포투찰_견적의뢰_07-평-시설물 방수공사_지진관측소설치사업원가3" xfId="3643"/>
    <cellStyle name="통_토목내역서_부대초안_김포투찰_견적의뢰_07-평-오배수펌프 교체공사" xfId="3644"/>
    <cellStyle name="통_토목내역서_부대초안_김포투찰_견적의뢰_07-평-오배수펌프 교체공사_지진관측소설치사업원가3" xfId="3645"/>
    <cellStyle name="통_토목내역서_부대초안_김포투찰_견적의뢰_지진관측소설치사업원가3" xfId="3646"/>
    <cellStyle name="통_토목내역서_부대초안_김포투찰_견적의뢰_통영중앙시장(최종)" xfId="3647"/>
    <cellStyle name="통_토목내역서_부대초안_김포투찰_견적의뢰_통영중앙시장(최종)_07-평-시설물 방수공사" xfId="3648"/>
    <cellStyle name="통_토목내역서_부대초안_김포투찰_견적의뢰_통영중앙시장(최종)_07-평-시설물 방수공사_지진관측소설치사업원가3" xfId="3649"/>
    <cellStyle name="통_토목내역서_부대초안_김포투찰_견적의뢰_통영중앙시장(최종)_07-평-오배수펌프 교체공사" xfId="3650"/>
    <cellStyle name="통_토목내역서_부대초안_김포투찰_견적의뢰_통영중앙시장(최종)_07-평-오배수펌프 교체공사_지진관측소설치사업원가3" xfId="3651"/>
    <cellStyle name="통_토목내역서_부대초안_김포투찰_견적의뢰_통영중앙시장(최종)_지진관측소설치사업원가3" xfId="3652"/>
    <cellStyle name="통_토목내역서_부대초안_김포투찰_견적의뢰_통영중앙시장(최종)_통영중앙시장(최종)" xfId="3653"/>
    <cellStyle name="통_토목내역서_부대초안_김포투찰_견적의뢰_통영중앙시장(최종)_통영중앙시장(최종)_07-평-시설물 방수공사" xfId="3654"/>
    <cellStyle name="통_토목내역서_부대초안_김포투찰_견적의뢰_통영중앙시장(최종)_통영중앙시장(최종)_07-평-시설물 방수공사_지진관측소설치사업원가3" xfId="3655"/>
    <cellStyle name="통_토목내역서_부대초안_김포투찰_견적의뢰_통영중앙시장(최종)_통영중앙시장(최종)_07-평-오배수펌프 교체공사" xfId="3656"/>
    <cellStyle name="통_토목내역서_부대초안_김포투찰_견적의뢰_통영중앙시장(최종)_통영중앙시장(최종)_07-평-오배수펌프 교체공사_지진관측소설치사업원가3" xfId="3657"/>
    <cellStyle name="통_토목내역서_부대초안_김포투찰_견적의뢰_통영중앙시장(최종)_통영중앙시장(최종)_지진관측소설치사업원가3" xfId="3658"/>
    <cellStyle name="통_토목내역서_부대초안_지진관측소설치사업원가3" xfId="3659"/>
    <cellStyle name="통_토목내역서_부대초안_통영중앙시장(최종)" xfId="3660"/>
    <cellStyle name="통_토목내역서_부대초안_통영중앙시장(최종)_07-평-시설물 방수공사" xfId="3661"/>
    <cellStyle name="통_토목내역서_부대초안_통영중앙시장(최종)_07-평-시설물 방수공사_지진관측소설치사업원가3" xfId="3662"/>
    <cellStyle name="통_토목내역서_부대초안_통영중앙시장(최종)_07-평-오배수펌프 교체공사" xfId="3663"/>
    <cellStyle name="통_토목내역서_부대초안_통영중앙시장(최종)_07-평-오배수펌프 교체공사_지진관측소설치사업원가3" xfId="3664"/>
    <cellStyle name="통_토목내역서_부대초안_통영중앙시장(최종)_지진관측소설치사업원가3" xfId="3665"/>
    <cellStyle name="통_토목내역서_부대초안_통영중앙시장(최종)_통영중앙시장(최종)" xfId="3666"/>
    <cellStyle name="통_토목내역서_부대초안_통영중앙시장(최종)_통영중앙시장(최종)_07-평-시설물 방수공사" xfId="3667"/>
    <cellStyle name="통_토목내역서_부대초안_통영중앙시장(최종)_통영중앙시장(최종)_07-평-시설물 방수공사_지진관측소설치사업원가3" xfId="3668"/>
    <cellStyle name="통_토목내역서_부대초안_통영중앙시장(최종)_통영중앙시장(최종)_07-평-오배수펌프 교체공사" xfId="3669"/>
    <cellStyle name="통_토목내역서_부대초안_통영중앙시장(최종)_통영중앙시장(최종)_07-평-오배수펌프 교체공사_지진관측소설치사업원가3" xfId="3670"/>
    <cellStyle name="통_토목내역서_부대초안_통영중앙시장(최종)_통영중앙시장(최종)_지진관측소설치사업원가3" xfId="3671"/>
    <cellStyle name="통_토목내역서_지진관측소설치사업원가3" xfId="3672"/>
    <cellStyle name="통_토목내역서_통영중앙시장(최종)" xfId="3673"/>
    <cellStyle name="통_토목내역서_통영중앙시장(최종)_07-평-시설물 방수공사" xfId="3674"/>
    <cellStyle name="통_토목내역서_통영중앙시장(최종)_07-평-시설물 방수공사_지진관측소설치사업원가3" xfId="3675"/>
    <cellStyle name="통_토목내역서_통영중앙시장(최종)_07-평-오배수펌프 교체공사" xfId="3676"/>
    <cellStyle name="통_토목내역서_통영중앙시장(최종)_07-평-오배수펌프 교체공사_지진관측소설치사업원가3" xfId="3677"/>
    <cellStyle name="통_토목내역서_통영중앙시장(최종)_지진관측소설치사업원가3" xfId="3678"/>
    <cellStyle name="통_토목내역서_통영중앙시장(최종)_통영중앙시장(최종)" xfId="3679"/>
    <cellStyle name="통_토목내역서_통영중앙시장(최종)_통영중앙시장(최종)_07-평-시설물 방수공사" xfId="3680"/>
    <cellStyle name="통_토목내역서_통영중앙시장(최종)_통영중앙시장(최종)_07-평-시설물 방수공사_지진관측소설치사업원가3" xfId="3681"/>
    <cellStyle name="통_토목내역서_통영중앙시장(최종)_통영중앙시장(최종)_07-평-오배수펌프 교체공사" xfId="3682"/>
    <cellStyle name="통_토목내역서_통영중앙시장(최종)_통영중앙시장(최종)_07-평-오배수펌프 교체공사_지진관측소설치사업원가3" xfId="3683"/>
    <cellStyle name="통_토목내역서_통영중앙시장(최종)_통영중앙시장(최종)_지진관측소설치사업원가3" xfId="3684"/>
    <cellStyle name="통_통영중앙시장(최종)" xfId="3685"/>
    <cellStyle name="통_통영중앙시장(최종)_07-평-시설물 방수공사" xfId="3686"/>
    <cellStyle name="통_통영중앙시장(최종)_07-평-시설물 방수공사_지진관측소설치사업원가3" xfId="3687"/>
    <cellStyle name="통_통영중앙시장(최종)_07-평-오배수펌프 교체공사" xfId="3688"/>
    <cellStyle name="통_통영중앙시장(최종)_07-평-오배수펌프 교체공사_지진관측소설치사업원가3" xfId="3689"/>
    <cellStyle name="통_통영중앙시장(최종)_지진관측소설치사업원가3" xfId="3690"/>
    <cellStyle name="통_통영중앙시장(최종)_통영중앙시장(최종)" xfId="3691"/>
    <cellStyle name="통_통영중앙시장(최종)_통영중앙시장(최종)_07-평-시설물 방수공사" xfId="3692"/>
    <cellStyle name="통_통영중앙시장(최종)_통영중앙시장(최종)_07-평-시설물 방수공사_지진관측소설치사업원가3" xfId="3693"/>
    <cellStyle name="통_통영중앙시장(최종)_통영중앙시장(최종)_07-평-오배수펌프 교체공사" xfId="3694"/>
    <cellStyle name="통_통영중앙시장(최종)_통영중앙시장(최종)_07-평-오배수펌프 교체공사_지진관측소설치사업원가3" xfId="3695"/>
    <cellStyle name="통_통영중앙시장(최종)_통영중앙시장(최종)_지진관측소설치사업원가3" xfId="3696"/>
    <cellStyle name="통화 [" xfId="3697"/>
    <cellStyle name="通貨 [0.00]_　配車(by matue)" xfId="3698"/>
    <cellStyle name="통화 [0] 2" xfId="3699"/>
    <cellStyle name="通貨_　配車(by matue)" xfId="3700"/>
    <cellStyle name="퍼센트" xfId="3701"/>
    <cellStyle name="표" xfId="3702"/>
    <cellStyle name="표_07-평-시설물 방수공사" xfId="3703"/>
    <cellStyle name="표_07-평-시설물 방수공사_지진관측소설치사업원가3" xfId="3704"/>
    <cellStyle name="표_07-평-오배수펌프 교체공사" xfId="3705"/>
    <cellStyle name="표_07-평-오배수펌프 교체공사_지진관측소설치사업원가3" xfId="3706"/>
    <cellStyle name="표_도로" xfId="3707"/>
    <cellStyle name="표_부대초안" xfId="3708"/>
    <cellStyle name="표_부대초안_07-평-시설물 방수공사" xfId="3709"/>
    <cellStyle name="표_부대초안_07-평-시설물 방수공사_지진관측소설치사업원가3" xfId="3710"/>
    <cellStyle name="표_부대초안_07-평-오배수펌프 교체공사" xfId="3711"/>
    <cellStyle name="표_부대초안_07-평-오배수펌프 교체공사_지진관측소설치사업원가3" xfId="3712"/>
    <cellStyle name="표_부대초안_견적의뢰" xfId="3713"/>
    <cellStyle name="표_부대초안_견적의뢰_07-평-시설물 방수공사" xfId="3714"/>
    <cellStyle name="표_부대초안_견적의뢰_07-평-시설물 방수공사_지진관측소설치사업원가3" xfId="3715"/>
    <cellStyle name="표_부대초안_견적의뢰_07-평-오배수펌프 교체공사" xfId="3716"/>
    <cellStyle name="표_부대초안_견적의뢰_07-평-오배수펌프 교체공사_지진관측소설치사업원가3" xfId="3717"/>
    <cellStyle name="표_부대초안_견적의뢰_지진관측소설치사업원가3" xfId="3718"/>
    <cellStyle name="표_부대초안_견적의뢰_통영중앙시장(최종)" xfId="3719"/>
    <cellStyle name="표_부대초안_견적의뢰_통영중앙시장(최종)_07-평-시설물 방수공사" xfId="3720"/>
    <cellStyle name="표_부대초안_견적의뢰_통영중앙시장(최종)_07-평-시설물 방수공사_지진관측소설치사업원가3" xfId="3721"/>
    <cellStyle name="표_부대초안_견적의뢰_통영중앙시장(최종)_07-평-오배수펌프 교체공사" xfId="3722"/>
    <cellStyle name="표_부대초안_견적의뢰_통영중앙시장(최종)_07-평-오배수펌프 교체공사_지진관측소설치사업원가3" xfId="3723"/>
    <cellStyle name="표_부대초안_견적의뢰_통영중앙시장(최종)_지진관측소설치사업원가3" xfId="3724"/>
    <cellStyle name="표_부대초안_견적의뢰_통영중앙시장(최종)_통영중앙시장(최종)" xfId="3725"/>
    <cellStyle name="표_부대초안_견적의뢰_통영중앙시장(최종)_통영중앙시장(최종)_07-평-시설물 방수공사" xfId="3726"/>
    <cellStyle name="표_부대초안_견적의뢰_통영중앙시장(최종)_통영중앙시장(최종)_07-평-시설물 방수공사_지진관측소설치사업원가3" xfId="3727"/>
    <cellStyle name="표_부대초안_견적의뢰_통영중앙시장(최종)_통영중앙시장(최종)_07-평-오배수펌프 교체공사" xfId="3728"/>
    <cellStyle name="표_부대초안_견적의뢰_통영중앙시장(최종)_통영중앙시장(최종)_07-평-오배수펌프 교체공사_지진관측소설치사업원가3" xfId="3729"/>
    <cellStyle name="표_부대초안_견적의뢰_통영중앙시장(최종)_통영중앙시장(최종)_지진관측소설치사업원가3" xfId="3730"/>
    <cellStyle name="표_부대초안_김포투찰" xfId="3731"/>
    <cellStyle name="표_부대초안_김포투찰_견적의뢰" xfId="3732"/>
    <cellStyle name="표_부대초안_김포투찰_견적의뢰_07-평-시설물 방수공사" xfId="3733"/>
    <cellStyle name="표_부대초안_김포투찰_견적의뢰_07-평-시설물 방수공사_지진관측소설치사업원가3" xfId="3734"/>
    <cellStyle name="표_부대초안_김포투찰_견적의뢰_07-평-오배수펌프 교체공사" xfId="3735"/>
    <cellStyle name="표_부대초안_김포투찰_견적의뢰_07-평-오배수펌프 교체공사_지진관측소설치사업원가3" xfId="3736"/>
    <cellStyle name="표_부대초안_김포투찰_견적의뢰_지진관측소설치사업원가3" xfId="3737"/>
    <cellStyle name="표_부대초안_김포투찰_견적의뢰_통영중앙시장(최종)" xfId="3738"/>
    <cellStyle name="표_부대초안_김포투찰_견적의뢰_통영중앙시장(최종)_07-평-시설물 방수공사" xfId="3739"/>
    <cellStyle name="표_부대초안_김포투찰_견적의뢰_통영중앙시장(최종)_07-평-시설물 방수공사_지진관측소설치사업원가3" xfId="3740"/>
    <cellStyle name="표_부대초안_김포투찰_견적의뢰_통영중앙시장(최종)_07-평-오배수펌프 교체공사" xfId="3741"/>
    <cellStyle name="표_부대초안_김포투찰_견적의뢰_통영중앙시장(최종)_07-평-오배수펌프 교체공사_지진관측소설치사업원가3" xfId="3742"/>
    <cellStyle name="표_부대초안_김포투찰_견적의뢰_통영중앙시장(최종)_지진관측소설치사업원가3" xfId="3743"/>
    <cellStyle name="표_부대초안_김포투찰_견적의뢰_통영중앙시장(최종)_통영중앙시장(최종)" xfId="3744"/>
    <cellStyle name="표_부대초안_김포투찰_견적의뢰_통영중앙시장(최종)_통영중앙시장(최종)_07-평-시설물 방수공사" xfId="3745"/>
    <cellStyle name="표_부대초안_김포투찰_견적의뢰_통영중앙시장(최종)_통영중앙시장(최종)_07-평-시설물 방수공사_지진관측소설치사업원가3" xfId="3746"/>
    <cellStyle name="표_부대초안_김포투찰_견적의뢰_통영중앙시장(최종)_통영중앙시장(최종)_07-평-오배수펌프 교체공사" xfId="3747"/>
    <cellStyle name="표_부대초안_김포투찰_견적의뢰_통영중앙시장(최종)_통영중앙시장(최종)_07-평-오배수펌프 교체공사_지진관측소설치사업원가3" xfId="3748"/>
    <cellStyle name="표_부대초안_김포투찰_견적의뢰_통영중앙시장(최종)_통영중앙시장(최종)_지진관측소설치사업원가3" xfId="3749"/>
    <cellStyle name="표_부대초안_지진관측소설치사업원가3" xfId="3750"/>
    <cellStyle name="표_부대초안_통영중앙시장(최종)" xfId="3751"/>
    <cellStyle name="표_부대초안_통영중앙시장(최종)_07-평-시설물 방수공사" xfId="3752"/>
    <cellStyle name="표_부대초안_통영중앙시장(최종)_07-평-시설물 방수공사_지진관측소설치사업원가3" xfId="3753"/>
    <cellStyle name="표_부대초안_통영중앙시장(최종)_07-평-오배수펌프 교체공사" xfId="3754"/>
    <cellStyle name="표_부대초안_통영중앙시장(최종)_07-평-오배수펌프 교체공사_지진관측소설치사업원가3" xfId="3755"/>
    <cellStyle name="표_부대초안_통영중앙시장(최종)_지진관측소설치사업원가3" xfId="3756"/>
    <cellStyle name="표_부대초안_통영중앙시장(최종)_통영중앙시장(최종)" xfId="3757"/>
    <cellStyle name="표_부대초안_통영중앙시장(최종)_통영중앙시장(최종)_07-평-시설물 방수공사" xfId="3758"/>
    <cellStyle name="표_부대초안_통영중앙시장(최종)_통영중앙시장(최종)_07-평-시설물 방수공사_지진관측소설치사업원가3" xfId="3759"/>
    <cellStyle name="표_부대초안_통영중앙시장(최종)_통영중앙시장(최종)_07-평-오배수펌프 교체공사" xfId="3760"/>
    <cellStyle name="표_부대초안_통영중앙시장(최종)_통영중앙시장(최종)_07-평-오배수펌프 교체공사_지진관측소설치사업원가3" xfId="3761"/>
    <cellStyle name="표_부대초안_통영중앙시장(최종)_통영중앙시장(최종)_지진관측소설치사업원가3" xfId="3762"/>
    <cellStyle name="표_지진관측소설치사업원가3" xfId="3763"/>
    <cellStyle name="표_토목내역서" xfId="3764"/>
    <cellStyle name="표_토목내역서_07-평-시설물 방수공사" xfId="3765"/>
    <cellStyle name="표_토목내역서_07-평-시설물 방수공사_지진관측소설치사업원가3" xfId="3766"/>
    <cellStyle name="표_토목내역서_07-평-오배수펌프 교체공사" xfId="3767"/>
    <cellStyle name="표_토목내역서_07-평-오배수펌프 교체공사_지진관측소설치사업원가3" xfId="3768"/>
    <cellStyle name="표_토목내역서_도로" xfId="3769"/>
    <cellStyle name="표_토목내역서_부대초안" xfId="3770"/>
    <cellStyle name="표_토목내역서_부대초안_07-평-시설물 방수공사" xfId="3771"/>
    <cellStyle name="표_토목내역서_부대초안_07-평-시설물 방수공사_지진관측소설치사업원가3" xfId="3772"/>
    <cellStyle name="표_토목내역서_부대초안_07-평-오배수펌프 교체공사" xfId="3773"/>
    <cellStyle name="표_토목내역서_부대초안_07-평-오배수펌프 교체공사_지진관측소설치사업원가3" xfId="3774"/>
    <cellStyle name="표_토목내역서_부대초안_견적의뢰" xfId="3775"/>
    <cellStyle name="표_토목내역서_부대초안_견적의뢰_07-평-시설물 방수공사" xfId="3776"/>
    <cellStyle name="표_토목내역서_부대초안_견적의뢰_07-평-시설물 방수공사_지진관측소설치사업원가3" xfId="3777"/>
    <cellStyle name="표_토목내역서_부대초안_견적의뢰_07-평-오배수펌프 교체공사" xfId="3778"/>
    <cellStyle name="표_토목내역서_부대초안_견적의뢰_07-평-오배수펌프 교체공사_지진관측소설치사업원가3" xfId="3779"/>
    <cellStyle name="표_토목내역서_부대초안_견적의뢰_지진관측소설치사업원가3" xfId="3780"/>
    <cellStyle name="표_토목내역서_부대초안_견적의뢰_통영중앙시장(최종)" xfId="3781"/>
    <cellStyle name="표_토목내역서_부대초안_견적의뢰_통영중앙시장(최종)_07-평-시설물 방수공사" xfId="3782"/>
    <cellStyle name="표_토목내역서_부대초안_견적의뢰_통영중앙시장(최종)_07-평-시설물 방수공사_지진관측소설치사업원가3" xfId="3783"/>
    <cellStyle name="표_토목내역서_부대초안_견적의뢰_통영중앙시장(최종)_07-평-오배수펌프 교체공사" xfId="3784"/>
    <cellStyle name="표_토목내역서_부대초안_견적의뢰_통영중앙시장(최종)_07-평-오배수펌프 교체공사_지진관측소설치사업원가3" xfId="3785"/>
    <cellStyle name="표_토목내역서_부대초안_견적의뢰_통영중앙시장(최종)_지진관측소설치사업원가3" xfId="3786"/>
    <cellStyle name="표_토목내역서_부대초안_견적의뢰_통영중앙시장(최종)_통영중앙시장(최종)" xfId="3787"/>
    <cellStyle name="표_토목내역서_부대초안_견적의뢰_통영중앙시장(최종)_통영중앙시장(최종)_07-평-시설물 방수공사" xfId="3788"/>
    <cellStyle name="표_토목내역서_부대초안_견적의뢰_통영중앙시장(최종)_통영중앙시장(최종)_07-평-시설물 방수공사_지진관측소설치사업원가3" xfId="3789"/>
    <cellStyle name="표_토목내역서_부대초안_견적의뢰_통영중앙시장(최종)_통영중앙시장(최종)_07-평-오배수펌프 교체공사" xfId="3790"/>
    <cellStyle name="표_토목내역서_부대초안_견적의뢰_통영중앙시장(최종)_통영중앙시장(최종)_07-평-오배수펌프 교체공사_지진관측소설치사업원가3" xfId="3791"/>
    <cellStyle name="표_토목내역서_부대초안_견적의뢰_통영중앙시장(최종)_통영중앙시장(최종)_지진관측소설치사업원가3" xfId="3792"/>
    <cellStyle name="표_토목내역서_부대초안_김포투찰" xfId="3793"/>
    <cellStyle name="표_토목내역서_부대초안_김포투찰_견적의뢰" xfId="3794"/>
    <cellStyle name="표_토목내역서_부대초안_김포투찰_견적의뢰_07-평-시설물 방수공사" xfId="3795"/>
    <cellStyle name="표_토목내역서_부대초안_김포투찰_견적의뢰_07-평-시설물 방수공사_지진관측소설치사업원가3" xfId="3796"/>
    <cellStyle name="표_토목내역서_부대초안_김포투찰_견적의뢰_07-평-오배수펌프 교체공사" xfId="3797"/>
    <cellStyle name="표_토목내역서_부대초안_김포투찰_견적의뢰_07-평-오배수펌프 교체공사_지진관측소설치사업원가3" xfId="3798"/>
    <cellStyle name="표_토목내역서_부대초안_김포투찰_견적의뢰_지진관측소설치사업원가3" xfId="3799"/>
    <cellStyle name="표_토목내역서_부대초안_김포투찰_견적의뢰_통영중앙시장(최종)" xfId="3800"/>
    <cellStyle name="표_토목내역서_부대초안_김포투찰_견적의뢰_통영중앙시장(최종)_07-평-시설물 방수공사" xfId="3801"/>
    <cellStyle name="표_토목내역서_부대초안_김포투찰_견적의뢰_통영중앙시장(최종)_07-평-시설물 방수공사_지진관측소설치사업원가3" xfId="3802"/>
    <cellStyle name="표_토목내역서_부대초안_김포투찰_견적의뢰_통영중앙시장(최종)_07-평-오배수펌프 교체공사" xfId="3803"/>
    <cellStyle name="표_토목내역서_부대초안_김포투찰_견적의뢰_통영중앙시장(최종)_07-평-오배수펌프 교체공사_지진관측소설치사업원가3" xfId="3804"/>
    <cellStyle name="표_토목내역서_부대초안_김포투찰_견적의뢰_통영중앙시장(최종)_지진관측소설치사업원가3" xfId="3805"/>
    <cellStyle name="표_토목내역서_부대초안_김포투찰_견적의뢰_통영중앙시장(최종)_통영중앙시장(최종)" xfId="3806"/>
    <cellStyle name="표_토목내역서_부대초안_김포투찰_견적의뢰_통영중앙시장(최종)_통영중앙시장(최종)_07-평-시설물 방수공사" xfId="3807"/>
    <cellStyle name="표_토목내역서_부대초안_김포투찰_견적의뢰_통영중앙시장(최종)_통영중앙시장(최종)_07-평-시설물 방수공사_지진관측소설치사업원가3" xfId="3808"/>
    <cellStyle name="표_토목내역서_부대초안_김포투찰_견적의뢰_통영중앙시장(최종)_통영중앙시장(최종)_07-평-오배수펌프 교체공사" xfId="3809"/>
    <cellStyle name="표_토목내역서_부대초안_김포투찰_견적의뢰_통영중앙시장(최종)_통영중앙시장(최종)_07-평-오배수펌프 교체공사_지진관측소설치사업원가3" xfId="3810"/>
    <cellStyle name="표_토목내역서_부대초안_김포투찰_견적의뢰_통영중앙시장(최종)_통영중앙시장(최종)_지진관측소설치사업원가3" xfId="3811"/>
    <cellStyle name="표_토목내역서_부대초안_지진관측소설치사업원가3" xfId="3812"/>
    <cellStyle name="표_토목내역서_부대초안_통영중앙시장(최종)" xfId="3813"/>
    <cellStyle name="표_토목내역서_부대초안_통영중앙시장(최종)_07-평-시설물 방수공사" xfId="3814"/>
    <cellStyle name="표_토목내역서_부대초안_통영중앙시장(최종)_07-평-시설물 방수공사_지진관측소설치사업원가3" xfId="3815"/>
    <cellStyle name="표_토목내역서_부대초안_통영중앙시장(최종)_07-평-오배수펌프 교체공사" xfId="3816"/>
    <cellStyle name="표_토목내역서_부대초안_통영중앙시장(최종)_07-평-오배수펌프 교체공사_지진관측소설치사업원가3" xfId="3817"/>
    <cellStyle name="표_토목내역서_부대초안_통영중앙시장(최종)_지진관측소설치사업원가3" xfId="3818"/>
    <cellStyle name="표_토목내역서_부대초안_통영중앙시장(최종)_통영중앙시장(최종)" xfId="3819"/>
    <cellStyle name="표_토목내역서_부대초안_통영중앙시장(최종)_통영중앙시장(최종)_07-평-시설물 방수공사" xfId="3820"/>
    <cellStyle name="표_토목내역서_부대초안_통영중앙시장(최종)_통영중앙시장(최종)_07-평-시설물 방수공사_지진관측소설치사업원가3" xfId="3821"/>
    <cellStyle name="표_토목내역서_부대초안_통영중앙시장(최종)_통영중앙시장(최종)_07-평-오배수펌프 교체공사" xfId="3822"/>
    <cellStyle name="표_토목내역서_부대초안_통영중앙시장(최종)_통영중앙시장(최종)_07-평-오배수펌프 교체공사_지진관측소설치사업원가3" xfId="3823"/>
    <cellStyle name="표_토목내역서_부대초안_통영중앙시장(최종)_통영중앙시장(최종)_지진관측소설치사업원가3" xfId="3824"/>
    <cellStyle name="표_토목내역서_지진관측소설치사업원가3" xfId="3825"/>
    <cellStyle name="표_토목내역서_통영중앙시장(최종)" xfId="3826"/>
    <cellStyle name="표_토목내역서_통영중앙시장(최종)_07-평-시설물 방수공사" xfId="3827"/>
    <cellStyle name="표_토목내역서_통영중앙시장(최종)_07-평-시설물 방수공사_지진관측소설치사업원가3" xfId="3828"/>
    <cellStyle name="표_토목내역서_통영중앙시장(최종)_07-평-오배수펌프 교체공사" xfId="3829"/>
    <cellStyle name="표_토목내역서_통영중앙시장(최종)_07-평-오배수펌프 교체공사_지진관측소설치사업원가3" xfId="3830"/>
    <cellStyle name="표_토목내역서_통영중앙시장(최종)_지진관측소설치사업원가3" xfId="3831"/>
    <cellStyle name="표_토목내역서_통영중앙시장(최종)_통영중앙시장(최종)" xfId="3832"/>
    <cellStyle name="표_토목내역서_통영중앙시장(최종)_통영중앙시장(최종)_07-평-시설물 방수공사" xfId="3833"/>
    <cellStyle name="표_토목내역서_통영중앙시장(최종)_통영중앙시장(최종)_07-평-시설물 방수공사_지진관측소설치사업원가3" xfId="3834"/>
    <cellStyle name="표_토목내역서_통영중앙시장(최종)_통영중앙시장(최종)_07-평-오배수펌프 교체공사" xfId="3835"/>
    <cellStyle name="표_토목내역서_통영중앙시장(최종)_통영중앙시장(최종)_07-평-오배수펌프 교체공사_지진관측소설치사업원가3" xfId="3836"/>
    <cellStyle name="표_토목내역서_통영중앙시장(최종)_통영중앙시장(최종)_지진관측소설치사업원가3" xfId="3837"/>
    <cellStyle name="표_통영중앙시장(최종)" xfId="3838"/>
    <cellStyle name="표_통영중앙시장(최종)_07-평-시설물 방수공사" xfId="3839"/>
    <cellStyle name="표_통영중앙시장(최종)_07-평-시설물 방수공사_지진관측소설치사업원가3" xfId="3840"/>
    <cellStyle name="표_통영중앙시장(최종)_07-평-오배수펌프 교체공사" xfId="3841"/>
    <cellStyle name="표_통영중앙시장(최종)_07-평-오배수펌프 교체공사_지진관측소설치사업원가3" xfId="3842"/>
    <cellStyle name="표_통영중앙시장(최종)_지진관측소설치사업원가3" xfId="3843"/>
    <cellStyle name="표_통영중앙시장(최종)_통영중앙시장(최종)" xfId="3844"/>
    <cellStyle name="표_통영중앙시장(최종)_통영중앙시장(최종)_07-평-시설물 방수공사" xfId="3845"/>
    <cellStyle name="표_통영중앙시장(최종)_통영중앙시장(최종)_07-평-시설물 방수공사_지진관측소설치사업원가3" xfId="3846"/>
    <cellStyle name="표_통영중앙시장(최종)_통영중앙시장(최종)_07-평-오배수펌프 교체공사" xfId="3847"/>
    <cellStyle name="표_통영중앙시장(최종)_통영중앙시장(최종)_07-평-오배수펌프 교체공사_지진관측소설치사업원가3" xfId="3848"/>
    <cellStyle name="표_통영중앙시장(최종)_통영중앙시장(최종)_지진관측소설치사업원가3" xfId="3849"/>
    <cellStyle name="표머릿글(上)" xfId="3850"/>
    <cellStyle name="표머릿글(中)" xfId="3851"/>
    <cellStyle name="표머릿글(下)" xfId="3852"/>
    <cellStyle name="표준" xfId="0" builtinId="0" customBuiltin="1"/>
    <cellStyle name="표준 10" xfId="21"/>
    <cellStyle name="표준 10 2" xfId="3853"/>
    <cellStyle name="표준 11" xfId="3854"/>
    <cellStyle name="표준 12" xfId="3855"/>
    <cellStyle name="표준 13" xfId="3856"/>
    <cellStyle name="표준 14" xfId="3857"/>
    <cellStyle name="표준 15" xfId="3858"/>
    <cellStyle name="표준 16" xfId="3859"/>
    <cellStyle name="표준 17" xfId="3860"/>
    <cellStyle name="표준 18" xfId="3861"/>
    <cellStyle name="표준 19" xfId="3862"/>
    <cellStyle name="표준 2" xfId="2"/>
    <cellStyle name="표준 2 10" xfId="3863"/>
    <cellStyle name="표준 2 11" xfId="3864"/>
    <cellStyle name="표준 2 2" xfId="3865"/>
    <cellStyle name="표준 2 2 2" xfId="3866"/>
    <cellStyle name="표준 2 2 3" xfId="3867"/>
    <cellStyle name="표준 2 2 4" xfId="3868"/>
    <cellStyle name="표준 2 2 5" xfId="3869"/>
    <cellStyle name="표준 2 2 6" xfId="3870"/>
    <cellStyle name="표준 2 2 7" xfId="3871"/>
    <cellStyle name="표준 2 2 8" xfId="3872"/>
    <cellStyle name="표준 2 3" xfId="3873"/>
    <cellStyle name="표준 2 3 2" xfId="3874"/>
    <cellStyle name="표준 2 3 3" xfId="3875"/>
    <cellStyle name="표준 2 3 4" xfId="3876"/>
    <cellStyle name="표준 2 3 5" xfId="3877"/>
    <cellStyle name="표준 2 3 6" xfId="3878"/>
    <cellStyle name="표준 2 3 7" xfId="3879"/>
    <cellStyle name="표준 2 3 8" xfId="3880"/>
    <cellStyle name="표준 2 4" xfId="3881"/>
    <cellStyle name="표준 2 45" xfId="3882"/>
    <cellStyle name="표준 2 49" xfId="3883"/>
    <cellStyle name="표준 2 5" xfId="3884"/>
    <cellStyle name="표준 2 51" xfId="3885"/>
    <cellStyle name="표준 2 54" xfId="3886"/>
    <cellStyle name="표준 2 59" xfId="3887"/>
    <cellStyle name="표준 2 6" xfId="3888"/>
    <cellStyle name="표준 2 7" xfId="3889"/>
    <cellStyle name="표준 2 8" xfId="3890"/>
    <cellStyle name="표준 2 9" xfId="3891"/>
    <cellStyle name="표준 20" xfId="3892"/>
    <cellStyle name="표준 21" xfId="3893"/>
    <cellStyle name="표준 22" xfId="3894"/>
    <cellStyle name="표준 23" xfId="3895"/>
    <cellStyle name="표준 24" xfId="3896"/>
    <cellStyle name="표준 25" xfId="3897"/>
    <cellStyle name="표준 3" xfId="7"/>
    <cellStyle name="표준 3 2" xfId="3898"/>
    <cellStyle name="표준 3 3" xfId="3899"/>
    <cellStyle name="표준 3 4" xfId="3900"/>
    <cellStyle name="표준 3 5" xfId="3901"/>
    <cellStyle name="표준 3 6" xfId="3902"/>
    <cellStyle name="표준 3 7" xfId="3903"/>
    <cellStyle name="표준 3 8" xfId="3904"/>
    <cellStyle name="표준 3 9" xfId="3905"/>
    <cellStyle name="표준 4" xfId="6"/>
    <cellStyle name="표준 4 19" xfId="3906"/>
    <cellStyle name="표준 4 2" xfId="3907"/>
    <cellStyle name="표준 4 3" xfId="3908"/>
    <cellStyle name="표준 4 4" xfId="3909"/>
    <cellStyle name="표준 4 5" xfId="3910"/>
    <cellStyle name="표준 4 6" xfId="3911"/>
    <cellStyle name="표준 4 7" xfId="3912"/>
    <cellStyle name="표준 4 8" xfId="3913"/>
    <cellStyle name="표준 46" xfId="3914"/>
    <cellStyle name="표준 5" xfId="20"/>
    <cellStyle name="표준 5 2" xfId="3915"/>
    <cellStyle name="표준 5 3" xfId="3916"/>
    <cellStyle name="표준 5 4" xfId="3917"/>
    <cellStyle name="표준 5 5" xfId="3918"/>
    <cellStyle name="표준 5 6" xfId="3919"/>
    <cellStyle name="표준 5 7" xfId="3920"/>
    <cellStyle name="표준 5 8" xfId="3921"/>
    <cellStyle name="표준 6" xfId="3922"/>
    <cellStyle name="표준 6 2" xfId="3923"/>
    <cellStyle name="표준 6 3" xfId="3924"/>
    <cellStyle name="표준 6 4" xfId="3925"/>
    <cellStyle name="표준 6 5" xfId="3926"/>
    <cellStyle name="표준 6 6" xfId="3927"/>
    <cellStyle name="표준 6 7" xfId="3928"/>
    <cellStyle name="표준 6 8" xfId="3929"/>
    <cellStyle name="표준 6 9" xfId="3930"/>
    <cellStyle name="표준 7" xfId="3931"/>
    <cellStyle name="표준 7 2" xfId="3932"/>
    <cellStyle name="표준 8" xfId="3933"/>
    <cellStyle name="표준 8 2" xfId="3934"/>
    <cellStyle name="표준 8 3" xfId="3935"/>
    <cellStyle name="표준 9" xfId="3936"/>
    <cellStyle name="標準_ ｹ-ﾌﾞﾙ物量(B)" xfId="3937"/>
    <cellStyle name="표준1" xfId="3938"/>
    <cellStyle name="표준2" xfId="3939"/>
    <cellStyle name="표준날짜" xfId="3940"/>
    <cellStyle name="표준숫자" xfId="3941"/>
    <cellStyle name="표준ۤ총공사원가(집행원가)" xfId="3942"/>
    <cellStyle name="표쥰" xfId="3943"/>
    <cellStyle name="합계" xfId="3944"/>
    <cellStyle name="합산" xfId="3945"/>
    <cellStyle name="桁区切り [0.00]_競合状況" xfId="3946"/>
    <cellStyle name="桁区切り_競合状況" xfId="3947"/>
    <cellStyle name="화폐기호" xfId="3948"/>
    <cellStyle name="화폐기호0" xfId="3949"/>
    <cellStyle name="ㅣ" xfId="395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showGridLines="0" tabSelected="1" zoomScale="115" zoomScaleNormal="115" workbookViewId="0">
      <selection activeCell="C7" sqref="C7"/>
    </sheetView>
  </sheetViews>
  <sheetFormatPr defaultColWidth="8.875" defaultRowHeight="13.5"/>
  <cols>
    <col min="1" max="2" width="4.625" style="4" customWidth="1"/>
    <col min="3" max="3" width="24.5" style="4" customWidth="1"/>
    <col min="4" max="4" width="22.625" style="48" customWidth="1"/>
    <col min="5" max="5" width="19.625" style="48" customWidth="1"/>
    <col min="6" max="6" width="47" style="48" customWidth="1"/>
    <col min="7" max="7" width="9" style="4"/>
    <col min="8" max="8" width="17.125" style="4" customWidth="1"/>
    <col min="9" max="240" width="9" style="4"/>
    <col min="241" max="242" width="5.375" style="4" customWidth="1"/>
    <col min="243" max="243" width="19.5" style="4" customWidth="1"/>
    <col min="244" max="244" width="18.875" style="4" customWidth="1"/>
    <col min="245" max="245" width="15.625" style="4" customWidth="1"/>
    <col min="246" max="246" width="16.625" style="4" customWidth="1"/>
    <col min="247" max="496" width="9" style="4"/>
    <col min="497" max="498" width="5.375" style="4" customWidth="1"/>
    <col min="499" max="499" width="19.5" style="4" customWidth="1"/>
    <col min="500" max="500" width="18.875" style="4" customWidth="1"/>
    <col min="501" max="501" width="15.625" style="4" customWidth="1"/>
    <col min="502" max="502" width="16.625" style="4" customWidth="1"/>
    <col min="503" max="752" width="9" style="4"/>
    <col min="753" max="754" width="5.375" style="4" customWidth="1"/>
    <col min="755" max="755" width="19.5" style="4" customWidth="1"/>
    <col min="756" max="756" width="18.875" style="4" customWidth="1"/>
    <col min="757" max="757" width="15.625" style="4" customWidth="1"/>
    <col min="758" max="758" width="16.625" style="4" customWidth="1"/>
    <col min="759" max="1008" width="9" style="4"/>
    <col min="1009" max="1010" width="5.375" style="4" customWidth="1"/>
    <col min="1011" max="1011" width="19.5" style="4" customWidth="1"/>
    <col min="1012" max="1012" width="18.875" style="4" customWidth="1"/>
    <col min="1013" max="1013" width="15.625" style="4" customWidth="1"/>
    <col min="1014" max="1014" width="16.625" style="4" customWidth="1"/>
    <col min="1015" max="1264" width="9" style="4"/>
    <col min="1265" max="1266" width="5.375" style="4" customWidth="1"/>
    <col min="1267" max="1267" width="19.5" style="4" customWidth="1"/>
    <col min="1268" max="1268" width="18.875" style="4" customWidth="1"/>
    <col min="1269" max="1269" width="15.625" style="4" customWidth="1"/>
    <col min="1270" max="1270" width="16.625" style="4" customWidth="1"/>
    <col min="1271" max="1520" width="9" style="4"/>
    <col min="1521" max="1522" width="5.375" style="4" customWidth="1"/>
    <col min="1523" max="1523" width="19.5" style="4" customWidth="1"/>
    <col min="1524" max="1524" width="18.875" style="4" customWidth="1"/>
    <col min="1525" max="1525" width="15.625" style="4" customWidth="1"/>
    <col min="1526" max="1526" width="16.625" style="4" customWidth="1"/>
    <col min="1527" max="1776" width="9" style="4"/>
    <col min="1777" max="1778" width="5.375" style="4" customWidth="1"/>
    <col min="1779" max="1779" width="19.5" style="4" customWidth="1"/>
    <col min="1780" max="1780" width="18.875" style="4" customWidth="1"/>
    <col min="1781" max="1781" width="15.625" style="4" customWidth="1"/>
    <col min="1782" max="1782" width="16.625" style="4" customWidth="1"/>
    <col min="1783" max="2032" width="9" style="4"/>
    <col min="2033" max="2034" width="5.375" style="4" customWidth="1"/>
    <col min="2035" max="2035" width="19.5" style="4" customWidth="1"/>
    <col min="2036" max="2036" width="18.875" style="4" customWidth="1"/>
    <col min="2037" max="2037" width="15.625" style="4" customWidth="1"/>
    <col min="2038" max="2038" width="16.625" style="4" customWidth="1"/>
    <col min="2039" max="2288" width="9" style="4"/>
    <col min="2289" max="2290" width="5.375" style="4" customWidth="1"/>
    <col min="2291" max="2291" width="19.5" style="4" customWidth="1"/>
    <col min="2292" max="2292" width="18.875" style="4" customWidth="1"/>
    <col min="2293" max="2293" width="15.625" style="4" customWidth="1"/>
    <col min="2294" max="2294" width="16.625" style="4" customWidth="1"/>
    <col min="2295" max="2544" width="9" style="4"/>
    <col min="2545" max="2546" width="5.375" style="4" customWidth="1"/>
    <col min="2547" max="2547" width="19.5" style="4" customWidth="1"/>
    <col min="2548" max="2548" width="18.875" style="4" customWidth="1"/>
    <col min="2549" max="2549" width="15.625" style="4" customWidth="1"/>
    <col min="2550" max="2550" width="16.625" style="4" customWidth="1"/>
    <col min="2551" max="2800" width="9" style="4"/>
    <col min="2801" max="2802" width="5.375" style="4" customWidth="1"/>
    <col min="2803" max="2803" width="19.5" style="4" customWidth="1"/>
    <col min="2804" max="2804" width="18.875" style="4" customWidth="1"/>
    <col min="2805" max="2805" width="15.625" style="4" customWidth="1"/>
    <col min="2806" max="2806" width="16.625" style="4" customWidth="1"/>
    <col min="2807" max="3056" width="9" style="4"/>
    <col min="3057" max="3058" width="5.375" style="4" customWidth="1"/>
    <col min="3059" max="3059" width="19.5" style="4" customWidth="1"/>
    <col min="3060" max="3060" width="18.875" style="4" customWidth="1"/>
    <col min="3061" max="3061" width="15.625" style="4" customWidth="1"/>
    <col min="3062" max="3062" width="16.625" style="4" customWidth="1"/>
    <col min="3063" max="3312" width="9" style="4"/>
    <col min="3313" max="3314" width="5.375" style="4" customWidth="1"/>
    <col min="3315" max="3315" width="19.5" style="4" customWidth="1"/>
    <col min="3316" max="3316" width="18.875" style="4" customWidth="1"/>
    <col min="3317" max="3317" width="15.625" style="4" customWidth="1"/>
    <col min="3318" max="3318" width="16.625" style="4" customWidth="1"/>
    <col min="3319" max="3568" width="9" style="4"/>
    <col min="3569" max="3570" width="5.375" style="4" customWidth="1"/>
    <col min="3571" max="3571" width="19.5" style="4" customWidth="1"/>
    <col min="3572" max="3572" width="18.875" style="4" customWidth="1"/>
    <col min="3573" max="3573" width="15.625" style="4" customWidth="1"/>
    <col min="3574" max="3574" width="16.625" style="4" customWidth="1"/>
    <col min="3575" max="3824" width="9" style="4"/>
    <col min="3825" max="3826" width="5.375" style="4" customWidth="1"/>
    <col min="3827" max="3827" width="19.5" style="4" customWidth="1"/>
    <col min="3828" max="3828" width="18.875" style="4" customWidth="1"/>
    <col min="3829" max="3829" width="15.625" style="4" customWidth="1"/>
    <col min="3830" max="3830" width="16.625" style="4" customWidth="1"/>
    <col min="3831" max="4080" width="9" style="4"/>
    <col min="4081" max="4082" width="5.375" style="4" customWidth="1"/>
    <col min="4083" max="4083" width="19.5" style="4" customWidth="1"/>
    <col min="4084" max="4084" width="18.875" style="4" customWidth="1"/>
    <col min="4085" max="4085" width="15.625" style="4" customWidth="1"/>
    <col min="4086" max="4086" width="16.625" style="4" customWidth="1"/>
    <col min="4087" max="4336" width="9" style="4"/>
    <col min="4337" max="4338" width="5.375" style="4" customWidth="1"/>
    <col min="4339" max="4339" width="19.5" style="4" customWidth="1"/>
    <col min="4340" max="4340" width="18.875" style="4" customWidth="1"/>
    <col min="4341" max="4341" width="15.625" style="4" customWidth="1"/>
    <col min="4342" max="4342" width="16.625" style="4" customWidth="1"/>
    <col min="4343" max="4592" width="9" style="4"/>
    <col min="4593" max="4594" width="5.375" style="4" customWidth="1"/>
    <col min="4595" max="4595" width="19.5" style="4" customWidth="1"/>
    <col min="4596" max="4596" width="18.875" style="4" customWidth="1"/>
    <col min="4597" max="4597" width="15.625" style="4" customWidth="1"/>
    <col min="4598" max="4598" width="16.625" style="4" customWidth="1"/>
    <col min="4599" max="4848" width="9" style="4"/>
    <col min="4849" max="4850" width="5.375" style="4" customWidth="1"/>
    <col min="4851" max="4851" width="19.5" style="4" customWidth="1"/>
    <col min="4852" max="4852" width="18.875" style="4" customWidth="1"/>
    <col min="4853" max="4853" width="15.625" style="4" customWidth="1"/>
    <col min="4854" max="4854" width="16.625" style="4" customWidth="1"/>
    <col min="4855" max="5104" width="9" style="4"/>
    <col min="5105" max="5106" width="5.375" style="4" customWidth="1"/>
    <col min="5107" max="5107" width="19.5" style="4" customWidth="1"/>
    <col min="5108" max="5108" width="18.875" style="4" customWidth="1"/>
    <col min="5109" max="5109" width="15.625" style="4" customWidth="1"/>
    <col min="5110" max="5110" width="16.625" style="4" customWidth="1"/>
    <col min="5111" max="5360" width="9" style="4"/>
    <col min="5361" max="5362" width="5.375" style="4" customWidth="1"/>
    <col min="5363" max="5363" width="19.5" style="4" customWidth="1"/>
    <col min="5364" max="5364" width="18.875" style="4" customWidth="1"/>
    <col min="5365" max="5365" width="15.625" style="4" customWidth="1"/>
    <col min="5366" max="5366" width="16.625" style="4" customWidth="1"/>
    <col min="5367" max="5616" width="9" style="4"/>
    <col min="5617" max="5618" width="5.375" style="4" customWidth="1"/>
    <col min="5619" max="5619" width="19.5" style="4" customWidth="1"/>
    <col min="5620" max="5620" width="18.875" style="4" customWidth="1"/>
    <col min="5621" max="5621" width="15.625" style="4" customWidth="1"/>
    <col min="5622" max="5622" width="16.625" style="4" customWidth="1"/>
    <col min="5623" max="5872" width="9" style="4"/>
    <col min="5873" max="5874" width="5.375" style="4" customWidth="1"/>
    <col min="5875" max="5875" width="19.5" style="4" customWidth="1"/>
    <col min="5876" max="5876" width="18.875" style="4" customWidth="1"/>
    <col min="5877" max="5877" width="15.625" style="4" customWidth="1"/>
    <col min="5878" max="5878" width="16.625" style="4" customWidth="1"/>
    <col min="5879" max="6128" width="9" style="4"/>
    <col min="6129" max="6130" width="5.375" style="4" customWidth="1"/>
    <col min="6131" max="6131" width="19.5" style="4" customWidth="1"/>
    <col min="6132" max="6132" width="18.875" style="4" customWidth="1"/>
    <col min="6133" max="6133" width="15.625" style="4" customWidth="1"/>
    <col min="6134" max="6134" width="16.625" style="4" customWidth="1"/>
    <col min="6135" max="6384" width="9" style="4"/>
    <col min="6385" max="6386" width="5.375" style="4" customWidth="1"/>
    <col min="6387" max="6387" width="19.5" style="4" customWidth="1"/>
    <col min="6388" max="6388" width="18.875" style="4" customWidth="1"/>
    <col min="6389" max="6389" width="15.625" style="4" customWidth="1"/>
    <col min="6390" max="6390" width="16.625" style="4" customWidth="1"/>
    <col min="6391" max="6640" width="9" style="4"/>
    <col min="6641" max="6642" width="5.375" style="4" customWidth="1"/>
    <col min="6643" max="6643" width="19.5" style="4" customWidth="1"/>
    <col min="6644" max="6644" width="18.875" style="4" customWidth="1"/>
    <col min="6645" max="6645" width="15.625" style="4" customWidth="1"/>
    <col min="6646" max="6646" width="16.625" style="4" customWidth="1"/>
    <col min="6647" max="6896" width="9" style="4"/>
    <col min="6897" max="6898" width="5.375" style="4" customWidth="1"/>
    <col min="6899" max="6899" width="19.5" style="4" customWidth="1"/>
    <col min="6900" max="6900" width="18.875" style="4" customWidth="1"/>
    <col min="6901" max="6901" width="15.625" style="4" customWidth="1"/>
    <col min="6902" max="6902" width="16.625" style="4" customWidth="1"/>
    <col min="6903" max="7152" width="9" style="4"/>
    <col min="7153" max="7154" width="5.375" style="4" customWidth="1"/>
    <col min="7155" max="7155" width="19.5" style="4" customWidth="1"/>
    <col min="7156" max="7156" width="18.875" style="4" customWidth="1"/>
    <col min="7157" max="7157" width="15.625" style="4" customWidth="1"/>
    <col min="7158" max="7158" width="16.625" style="4" customWidth="1"/>
    <col min="7159" max="7408" width="9" style="4"/>
    <col min="7409" max="7410" width="5.375" style="4" customWidth="1"/>
    <col min="7411" max="7411" width="19.5" style="4" customWidth="1"/>
    <col min="7412" max="7412" width="18.875" style="4" customWidth="1"/>
    <col min="7413" max="7413" width="15.625" style="4" customWidth="1"/>
    <col min="7414" max="7414" width="16.625" style="4" customWidth="1"/>
    <col min="7415" max="7664" width="9" style="4"/>
    <col min="7665" max="7666" width="5.375" style="4" customWidth="1"/>
    <col min="7667" max="7667" width="19.5" style="4" customWidth="1"/>
    <col min="7668" max="7668" width="18.875" style="4" customWidth="1"/>
    <col min="7669" max="7669" width="15.625" style="4" customWidth="1"/>
    <col min="7670" max="7670" width="16.625" style="4" customWidth="1"/>
    <col min="7671" max="7920" width="9" style="4"/>
    <col min="7921" max="7922" width="5.375" style="4" customWidth="1"/>
    <col min="7923" max="7923" width="19.5" style="4" customWidth="1"/>
    <col min="7924" max="7924" width="18.875" style="4" customWidth="1"/>
    <col min="7925" max="7925" width="15.625" style="4" customWidth="1"/>
    <col min="7926" max="7926" width="16.625" style="4" customWidth="1"/>
    <col min="7927" max="8176" width="9" style="4"/>
    <col min="8177" max="8178" width="5.375" style="4" customWidth="1"/>
    <col min="8179" max="8179" width="19.5" style="4" customWidth="1"/>
    <col min="8180" max="8180" width="18.875" style="4" customWidth="1"/>
    <col min="8181" max="8181" width="15.625" style="4" customWidth="1"/>
    <col min="8182" max="8182" width="16.625" style="4" customWidth="1"/>
    <col min="8183" max="8432" width="9" style="4"/>
    <col min="8433" max="8434" width="5.375" style="4" customWidth="1"/>
    <col min="8435" max="8435" width="19.5" style="4" customWidth="1"/>
    <col min="8436" max="8436" width="18.875" style="4" customWidth="1"/>
    <col min="8437" max="8437" width="15.625" style="4" customWidth="1"/>
    <col min="8438" max="8438" width="16.625" style="4" customWidth="1"/>
    <col min="8439" max="8688" width="9" style="4"/>
    <col min="8689" max="8690" width="5.375" style="4" customWidth="1"/>
    <col min="8691" max="8691" width="19.5" style="4" customWidth="1"/>
    <col min="8692" max="8692" width="18.875" style="4" customWidth="1"/>
    <col min="8693" max="8693" width="15.625" style="4" customWidth="1"/>
    <col min="8694" max="8694" width="16.625" style="4" customWidth="1"/>
    <col min="8695" max="8944" width="9" style="4"/>
    <col min="8945" max="8946" width="5.375" style="4" customWidth="1"/>
    <col min="8947" max="8947" width="19.5" style="4" customWidth="1"/>
    <col min="8948" max="8948" width="18.875" style="4" customWidth="1"/>
    <col min="8949" max="8949" width="15.625" style="4" customWidth="1"/>
    <col min="8950" max="8950" width="16.625" style="4" customWidth="1"/>
    <col min="8951" max="9200" width="9" style="4"/>
    <col min="9201" max="9202" width="5.375" style="4" customWidth="1"/>
    <col min="9203" max="9203" width="19.5" style="4" customWidth="1"/>
    <col min="9204" max="9204" width="18.875" style="4" customWidth="1"/>
    <col min="9205" max="9205" width="15.625" style="4" customWidth="1"/>
    <col min="9206" max="9206" width="16.625" style="4" customWidth="1"/>
    <col min="9207" max="9456" width="9" style="4"/>
    <col min="9457" max="9458" width="5.375" style="4" customWidth="1"/>
    <col min="9459" max="9459" width="19.5" style="4" customWidth="1"/>
    <col min="9460" max="9460" width="18.875" style="4" customWidth="1"/>
    <col min="9461" max="9461" width="15.625" style="4" customWidth="1"/>
    <col min="9462" max="9462" width="16.625" style="4" customWidth="1"/>
    <col min="9463" max="9712" width="9" style="4"/>
    <col min="9713" max="9714" width="5.375" style="4" customWidth="1"/>
    <col min="9715" max="9715" width="19.5" style="4" customWidth="1"/>
    <col min="9716" max="9716" width="18.875" style="4" customWidth="1"/>
    <col min="9717" max="9717" width="15.625" style="4" customWidth="1"/>
    <col min="9718" max="9718" width="16.625" style="4" customWidth="1"/>
    <col min="9719" max="9968" width="9" style="4"/>
    <col min="9969" max="9970" width="5.375" style="4" customWidth="1"/>
    <col min="9971" max="9971" width="19.5" style="4" customWidth="1"/>
    <col min="9972" max="9972" width="18.875" style="4" customWidth="1"/>
    <col min="9973" max="9973" width="15.625" style="4" customWidth="1"/>
    <col min="9974" max="9974" width="16.625" style="4" customWidth="1"/>
    <col min="9975" max="10224" width="9" style="4"/>
    <col min="10225" max="10226" width="5.375" style="4" customWidth="1"/>
    <col min="10227" max="10227" width="19.5" style="4" customWidth="1"/>
    <col min="10228" max="10228" width="18.875" style="4" customWidth="1"/>
    <col min="10229" max="10229" width="15.625" style="4" customWidth="1"/>
    <col min="10230" max="10230" width="16.625" style="4" customWidth="1"/>
    <col min="10231" max="10480" width="9" style="4"/>
    <col min="10481" max="10482" width="5.375" style="4" customWidth="1"/>
    <col min="10483" max="10483" width="19.5" style="4" customWidth="1"/>
    <col min="10484" max="10484" width="18.875" style="4" customWidth="1"/>
    <col min="10485" max="10485" width="15.625" style="4" customWidth="1"/>
    <col min="10486" max="10486" width="16.625" style="4" customWidth="1"/>
    <col min="10487" max="10736" width="9" style="4"/>
    <col min="10737" max="10738" width="5.375" style="4" customWidth="1"/>
    <col min="10739" max="10739" width="19.5" style="4" customWidth="1"/>
    <col min="10740" max="10740" width="18.875" style="4" customWidth="1"/>
    <col min="10741" max="10741" width="15.625" style="4" customWidth="1"/>
    <col min="10742" max="10742" width="16.625" style="4" customWidth="1"/>
    <col min="10743" max="10992" width="9" style="4"/>
    <col min="10993" max="10994" width="5.375" style="4" customWidth="1"/>
    <col min="10995" max="10995" width="19.5" style="4" customWidth="1"/>
    <col min="10996" max="10996" width="18.875" style="4" customWidth="1"/>
    <col min="10997" max="10997" width="15.625" style="4" customWidth="1"/>
    <col min="10998" max="10998" width="16.625" style="4" customWidth="1"/>
    <col min="10999" max="11248" width="9" style="4"/>
    <col min="11249" max="11250" width="5.375" style="4" customWidth="1"/>
    <col min="11251" max="11251" width="19.5" style="4" customWidth="1"/>
    <col min="11252" max="11252" width="18.875" style="4" customWidth="1"/>
    <col min="11253" max="11253" width="15.625" style="4" customWidth="1"/>
    <col min="11254" max="11254" width="16.625" style="4" customWidth="1"/>
    <col min="11255" max="11504" width="9" style="4"/>
    <col min="11505" max="11506" width="5.375" style="4" customWidth="1"/>
    <col min="11507" max="11507" width="19.5" style="4" customWidth="1"/>
    <col min="11508" max="11508" width="18.875" style="4" customWidth="1"/>
    <col min="11509" max="11509" width="15.625" style="4" customWidth="1"/>
    <col min="11510" max="11510" width="16.625" style="4" customWidth="1"/>
    <col min="11511" max="11760" width="9" style="4"/>
    <col min="11761" max="11762" width="5.375" style="4" customWidth="1"/>
    <col min="11763" max="11763" width="19.5" style="4" customWidth="1"/>
    <col min="11764" max="11764" width="18.875" style="4" customWidth="1"/>
    <col min="11765" max="11765" width="15.625" style="4" customWidth="1"/>
    <col min="11766" max="11766" width="16.625" style="4" customWidth="1"/>
    <col min="11767" max="12016" width="9" style="4"/>
    <col min="12017" max="12018" width="5.375" style="4" customWidth="1"/>
    <col min="12019" max="12019" width="19.5" style="4" customWidth="1"/>
    <col min="12020" max="12020" width="18.875" style="4" customWidth="1"/>
    <col min="12021" max="12021" width="15.625" style="4" customWidth="1"/>
    <col min="12022" max="12022" width="16.625" style="4" customWidth="1"/>
    <col min="12023" max="12272" width="9" style="4"/>
    <col min="12273" max="12274" width="5.375" style="4" customWidth="1"/>
    <col min="12275" max="12275" width="19.5" style="4" customWidth="1"/>
    <col min="12276" max="12276" width="18.875" style="4" customWidth="1"/>
    <col min="12277" max="12277" width="15.625" style="4" customWidth="1"/>
    <col min="12278" max="12278" width="16.625" style="4" customWidth="1"/>
    <col min="12279" max="12528" width="9" style="4"/>
    <col min="12529" max="12530" width="5.375" style="4" customWidth="1"/>
    <col min="12531" max="12531" width="19.5" style="4" customWidth="1"/>
    <col min="12532" max="12532" width="18.875" style="4" customWidth="1"/>
    <col min="12533" max="12533" width="15.625" style="4" customWidth="1"/>
    <col min="12534" max="12534" width="16.625" style="4" customWidth="1"/>
    <col min="12535" max="12784" width="9" style="4"/>
    <col min="12785" max="12786" width="5.375" style="4" customWidth="1"/>
    <col min="12787" max="12787" width="19.5" style="4" customWidth="1"/>
    <col min="12788" max="12788" width="18.875" style="4" customWidth="1"/>
    <col min="12789" max="12789" width="15.625" style="4" customWidth="1"/>
    <col min="12790" max="12790" width="16.625" style="4" customWidth="1"/>
    <col min="12791" max="13040" width="9" style="4"/>
    <col min="13041" max="13042" width="5.375" style="4" customWidth="1"/>
    <col min="13043" max="13043" width="19.5" style="4" customWidth="1"/>
    <col min="13044" max="13044" width="18.875" style="4" customWidth="1"/>
    <col min="13045" max="13045" width="15.625" style="4" customWidth="1"/>
    <col min="13046" max="13046" width="16.625" style="4" customWidth="1"/>
    <col min="13047" max="13296" width="9" style="4"/>
    <col min="13297" max="13298" width="5.375" style="4" customWidth="1"/>
    <col min="13299" max="13299" width="19.5" style="4" customWidth="1"/>
    <col min="13300" max="13300" width="18.875" style="4" customWidth="1"/>
    <col min="13301" max="13301" width="15.625" style="4" customWidth="1"/>
    <col min="13302" max="13302" width="16.625" style="4" customWidth="1"/>
    <col min="13303" max="13552" width="9" style="4"/>
    <col min="13553" max="13554" width="5.375" style="4" customWidth="1"/>
    <col min="13555" max="13555" width="19.5" style="4" customWidth="1"/>
    <col min="13556" max="13556" width="18.875" style="4" customWidth="1"/>
    <col min="13557" max="13557" width="15.625" style="4" customWidth="1"/>
    <col min="13558" max="13558" width="16.625" style="4" customWidth="1"/>
    <col min="13559" max="13808" width="9" style="4"/>
    <col min="13809" max="13810" width="5.375" style="4" customWidth="1"/>
    <col min="13811" max="13811" width="19.5" style="4" customWidth="1"/>
    <col min="13812" max="13812" width="18.875" style="4" customWidth="1"/>
    <col min="13813" max="13813" width="15.625" style="4" customWidth="1"/>
    <col min="13814" max="13814" width="16.625" style="4" customWidth="1"/>
    <col min="13815" max="14064" width="9" style="4"/>
    <col min="14065" max="14066" width="5.375" style="4" customWidth="1"/>
    <col min="14067" max="14067" width="19.5" style="4" customWidth="1"/>
    <col min="14068" max="14068" width="18.875" style="4" customWidth="1"/>
    <col min="14069" max="14069" width="15.625" style="4" customWidth="1"/>
    <col min="14070" max="14070" width="16.625" style="4" customWidth="1"/>
    <col min="14071" max="14320" width="9" style="4"/>
    <col min="14321" max="14322" width="5.375" style="4" customWidth="1"/>
    <col min="14323" max="14323" width="19.5" style="4" customWidth="1"/>
    <col min="14324" max="14324" width="18.875" style="4" customWidth="1"/>
    <col min="14325" max="14325" width="15.625" style="4" customWidth="1"/>
    <col min="14326" max="14326" width="16.625" style="4" customWidth="1"/>
    <col min="14327" max="14576" width="9" style="4"/>
    <col min="14577" max="14578" width="5.375" style="4" customWidth="1"/>
    <col min="14579" max="14579" width="19.5" style="4" customWidth="1"/>
    <col min="14580" max="14580" width="18.875" style="4" customWidth="1"/>
    <col min="14581" max="14581" width="15.625" style="4" customWidth="1"/>
    <col min="14582" max="14582" width="16.625" style="4" customWidth="1"/>
    <col min="14583" max="14832" width="9" style="4"/>
    <col min="14833" max="14834" width="5.375" style="4" customWidth="1"/>
    <col min="14835" max="14835" width="19.5" style="4" customWidth="1"/>
    <col min="14836" max="14836" width="18.875" style="4" customWidth="1"/>
    <col min="14837" max="14837" width="15.625" style="4" customWidth="1"/>
    <col min="14838" max="14838" width="16.625" style="4" customWidth="1"/>
    <col min="14839" max="15088" width="9" style="4"/>
    <col min="15089" max="15090" width="5.375" style="4" customWidth="1"/>
    <col min="15091" max="15091" width="19.5" style="4" customWidth="1"/>
    <col min="15092" max="15092" width="18.875" style="4" customWidth="1"/>
    <col min="15093" max="15093" width="15.625" style="4" customWidth="1"/>
    <col min="15094" max="15094" width="16.625" style="4" customWidth="1"/>
    <col min="15095" max="15344" width="9" style="4"/>
    <col min="15345" max="15346" width="5.375" style="4" customWidth="1"/>
    <col min="15347" max="15347" width="19.5" style="4" customWidth="1"/>
    <col min="15348" max="15348" width="18.875" style="4" customWidth="1"/>
    <col min="15349" max="15349" width="15.625" style="4" customWidth="1"/>
    <col min="15350" max="15350" width="16.625" style="4" customWidth="1"/>
    <col min="15351" max="15600" width="9" style="4"/>
    <col min="15601" max="15602" width="5.375" style="4" customWidth="1"/>
    <col min="15603" max="15603" width="19.5" style="4" customWidth="1"/>
    <col min="15604" max="15604" width="18.875" style="4" customWidth="1"/>
    <col min="15605" max="15605" width="15.625" style="4" customWidth="1"/>
    <col min="15606" max="15606" width="16.625" style="4" customWidth="1"/>
    <col min="15607" max="15856" width="9" style="4"/>
    <col min="15857" max="15858" width="5.375" style="4" customWidth="1"/>
    <col min="15859" max="15859" width="19.5" style="4" customWidth="1"/>
    <col min="15860" max="15860" width="18.875" style="4" customWidth="1"/>
    <col min="15861" max="15861" width="15.625" style="4" customWidth="1"/>
    <col min="15862" max="15862" width="16.625" style="4" customWidth="1"/>
    <col min="15863" max="16112" width="9" style="4"/>
    <col min="16113" max="16114" width="5.375" style="4" customWidth="1"/>
    <col min="16115" max="16115" width="19.5" style="4" customWidth="1"/>
    <col min="16116" max="16116" width="18.875" style="4" customWidth="1"/>
    <col min="16117" max="16117" width="15.625" style="4" customWidth="1"/>
    <col min="16118" max="16118" width="16.625" style="4" customWidth="1"/>
    <col min="16119" max="16378" width="9" style="4"/>
    <col min="16379" max="16384" width="9" style="4" customWidth="1"/>
  </cols>
  <sheetData>
    <row r="1" spans="1:7" s="1" customFormat="1" ht="30" customHeight="1">
      <c r="A1" s="199" t="s">
        <v>0</v>
      </c>
      <c r="B1" s="199"/>
      <c r="C1" s="199"/>
      <c r="D1" s="199"/>
      <c r="E1" s="199"/>
      <c r="F1" s="199"/>
    </row>
    <row r="2" spans="1:7" s="1" customFormat="1" ht="15" customHeight="1">
      <c r="A2" s="182"/>
      <c r="B2" s="182"/>
      <c r="C2" s="182"/>
      <c r="D2" s="182"/>
      <c r="E2" s="182"/>
      <c r="F2" s="182"/>
    </row>
    <row r="3" spans="1:7" s="1" customFormat="1" ht="18" customHeight="1" thickBot="1">
      <c r="A3" s="47" t="s">
        <v>187</v>
      </c>
      <c r="B3" s="2"/>
      <c r="C3" s="2"/>
      <c r="D3" s="49"/>
      <c r="E3" s="49"/>
      <c r="F3" s="165" t="s">
        <v>37</v>
      </c>
    </row>
    <row r="4" spans="1:7" s="1" customFormat="1" ht="18" customHeight="1">
      <c r="A4" s="114"/>
      <c r="B4" s="115"/>
      <c r="C4" s="116" t="s">
        <v>76</v>
      </c>
      <c r="D4" s="206" t="s">
        <v>88</v>
      </c>
      <c r="E4" s="206" t="s">
        <v>89</v>
      </c>
      <c r="F4" s="200" t="s">
        <v>1</v>
      </c>
      <c r="G4" s="208"/>
    </row>
    <row r="5" spans="1:7" s="1" customFormat="1" ht="18" customHeight="1">
      <c r="A5" s="117" t="s">
        <v>2</v>
      </c>
      <c r="B5" s="118"/>
      <c r="C5" s="119"/>
      <c r="D5" s="207"/>
      <c r="E5" s="207"/>
      <c r="F5" s="201"/>
      <c r="G5" s="208"/>
    </row>
    <row r="6" spans="1:7" s="1" customFormat="1" ht="15.95" customHeight="1">
      <c r="A6" s="120"/>
      <c r="B6" s="121" t="s">
        <v>3</v>
      </c>
      <c r="C6" s="122" t="s">
        <v>55</v>
      </c>
      <c r="D6" s="136"/>
      <c r="E6" s="136"/>
      <c r="F6" s="129" t="s">
        <v>38</v>
      </c>
    </row>
    <row r="7" spans="1:7" s="1" customFormat="1" ht="15.95" customHeight="1">
      <c r="A7" s="123"/>
      <c r="B7" s="121" t="s">
        <v>4</v>
      </c>
      <c r="C7" s="122" t="s">
        <v>56</v>
      </c>
      <c r="D7" s="137"/>
      <c r="E7" s="137"/>
      <c r="F7" s="129"/>
    </row>
    <row r="8" spans="1:7" s="1" customFormat="1" ht="15.95" customHeight="1">
      <c r="A8" s="198" t="s">
        <v>42</v>
      </c>
      <c r="B8" s="121" t="s">
        <v>5</v>
      </c>
      <c r="C8" s="122" t="s">
        <v>73</v>
      </c>
      <c r="D8" s="138"/>
      <c r="E8" s="138"/>
      <c r="F8" s="129"/>
    </row>
    <row r="9" spans="1:7" s="1" customFormat="1" ht="15.95" customHeight="1">
      <c r="A9" s="198"/>
      <c r="B9" s="124" t="s">
        <v>6</v>
      </c>
      <c r="C9" s="125" t="s">
        <v>57</v>
      </c>
      <c r="D9" s="139"/>
      <c r="E9" s="166"/>
      <c r="F9" s="130"/>
    </row>
    <row r="10" spans="1:7" s="1" customFormat="1" ht="20.100000000000001" customHeight="1">
      <c r="A10" s="198"/>
      <c r="B10" s="209" t="s">
        <v>7</v>
      </c>
      <c r="C10" s="122" t="s">
        <v>58</v>
      </c>
      <c r="D10" s="137"/>
      <c r="E10" s="137"/>
      <c r="F10" s="129" t="s">
        <v>38</v>
      </c>
    </row>
    <row r="11" spans="1:7" s="1" customFormat="1" ht="20.100000000000001" customHeight="1">
      <c r="A11" s="198"/>
      <c r="B11" s="210"/>
      <c r="C11" s="122" t="s">
        <v>59</v>
      </c>
      <c r="D11" s="137"/>
      <c r="E11" s="137"/>
      <c r="F11" s="129" t="s">
        <v>90</v>
      </c>
    </row>
    <row r="12" spans="1:7" s="1" customFormat="1" ht="15.95" customHeight="1">
      <c r="A12" s="198"/>
      <c r="B12" s="124" t="s">
        <v>8</v>
      </c>
      <c r="C12" s="125" t="s">
        <v>57</v>
      </c>
      <c r="D12" s="139"/>
      <c r="E12" s="166"/>
      <c r="F12" s="130"/>
    </row>
    <row r="13" spans="1:7" s="1" customFormat="1" ht="15" customHeight="1">
      <c r="A13" s="198"/>
      <c r="B13" s="121"/>
      <c r="C13" s="122" t="s">
        <v>60</v>
      </c>
      <c r="D13" s="137"/>
      <c r="E13" s="137"/>
      <c r="F13" s="129" t="s">
        <v>91</v>
      </c>
    </row>
    <row r="14" spans="1:7" s="1" customFormat="1" ht="15" customHeight="1">
      <c r="A14" s="198"/>
      <c r="B14" s="121"/>
      <c r="C14" s="122" t="s">
        <v>61</v>
      </c>
      <c r="D14" s="137"/>
      <c r="E14" s="137"/>
      <c r="F14" s="129" t="s">
        <v>38</v>
      </c>
    </row>
    <row r="15" spans="1:7" s="1" customFormat="1" ht="15" customHeight="1">
      <c r="A15" s="198"/>
      <c r="B15" s="121" t="s">
        <v>9</v>
      </c>
      <c r="C15" s="122" t="s">
        <v>62</v>
      </c>
      <c r="D15" s="137"/>
      <c r="E15" s="137"/>
      <c r="F15" s="129" t="s">
        <v>86</v>
      </c>
    </row>
    <row r="16" spans="1:7" s="1" customFormat="1" ht="15" customHeight="1">
      <c r="A16" s="198"/>
      <c r="B16" s="121"/>
      <c r="C16" s="122" t="s">
        <v>63</v>
      </c>
      <c r="D16" s="137"/>
      <c r="E16" s="137"/>
      <c r="F16" s="129" t="s">
        <v>87</v>
      </c>
    </row>
    <row r="17" spans="1:8" s="1" customFormat="1" ht="15" customHeight="1">
      <c r="A17" s="198"/>
      <c r="B17" s="121"/>
      <c r="C17" s="122" t="s">
        <v>64</v>
      </c>
      <c r="D17" s="137"/>
      <c r="E17" s="137"/>
      <c r="F17" s="129" t="s">
        <v>79</v>
      </c>
      <c r="G17" s="43"/>
      <c r="H17" s="43"/>
    </row>
    <row r="18" spans="1:8" s="1" customFormat="1" ht="15" customHeight="1">
      <c r="A18" s="198"/>
      <c r="B18" s="121" t="s">
        <v>5</v>
      </c>
      <c r="C18" s="122" t="s">
        <v>65</v>
      </c>
      <c r="D18" s="137"/>
      <c r="E18" s="137"/>
      <c r="F18" s="129" t="s">
        <v>80</v>
      </c>
      <c r="G18" s="43"/>
      <c r="H18" s="43"/>
    </row>
    <row r="19" spans="1:8" s="1" customFormat="1" ht="15" customHeight="1">
      <c r="A19" s="198"/>
      <c r="B19" s="121"/>
      <c r="C19" s="122" t="s">
        <v>66</v>
      </c>
      <c r="D19" s="137"/>
      <c r="E19" s="137"/>
      <c r="F19" s="129" t="s">
        <v>46</v>
      </c>
      <c r="G19" s="43"/>
      <c r="H19" s="43"/>
    </row>
    <row r="20" spans="1:8" s="1" customFormat="1" ht="15" customHeight="1">
      <c r="A20" s="198"/>
      <c r="B20" s="121"/>
      <c r="C20" s="121" t="s">
        <v>41</v>
      </c>
      <c r="D20" s="137"/>
      <c r="E20" s="137"/>
      <c r="F20" s="129" t="s">
        <v>188</v>
      </c>
      <c r="G20" s="43"/>
      <c r="H20" s="43"/>
    </row>
    <row r="21" spans="1:8" s="1" customFormat="1" ht="15" customHeight="1">
      <c r="A21" s="198"/>
      <c r="B21" s="121" t="s">
        <v>10</v>
      </c>
      <c r="C21" s="126" t="s">
        <v>67</v>
      </c>
      <c r="D21" s="137"/>
      <c r="E21" s="137"/>
      <c r="F21" s="129" t="s">
        <v>189</v>
      </c>
    </row>
    <row r="22" spans="1:8" s="1" customFormat="1" ht="15" customHeight="1">
      <c r="A22" s="198"/>
      <c r="B22" s="121"/>
      <c r="C22" s="126" t="s">
        <v>68</v>
      </c>
      <c r="D22" s="137"/>
      <c r="E22" s="137"/>
      <c r="F22" s="129" t="s">
        <v>43</v>
      </c>
    </row>
    <row r="23" spans="1:8" s="1" customFormat="1" ht="15" customHeight="1">
      <c r="A23" s="127"/>
      <c r="B23" s="121"/>
      <c r="C23" s="128" t="s">
        <v>44</v>
      </c>
      <c r="D23" s="137"/>
      <c r="E23" s="137"/>
      <c r="F23" s="129" t="s">
        <v>45</v>
      </c>
    </row>
    <row r="24" spans="1:8" s="1" customFormat="1" ht="15.95" customHeight="1">
      <c r="A24" s="54"/>
      <c r="B24" s="121"/>
      <c r="C24" s="125" t="s">
        <v>57</v>
      </c>
      <c r="D24" s="136"/>
      <c r="E24" s="166"/>
      <c r="F24" s="131"/>
    </row>
    <row r="25" spans="1:8" s="1" customFormat="1" ht="15.95" customHeight="1">
      <c r="A25" s="202" t="s">
        <v>74</v>
      </c>
      <c r="B25" s="203"/>
      <c r="C25" s="203"/>
      <c r="D25" s="140"/>
      <c r="E25" s="166"/>
      <c r="F25" s="131" t="s">
        <v>47</v>
      </c>
    </row>
    <row r="26" spans="1:8" s="1" customFormat="1" ht="15.95" customHeight="1">
      <c r="A26" s="202" t="s">
        <v>69</v>
      </c>
      <c r="B26" s="203"/>
      <c r="C26" s="203"/>
      <c r="D26" s="140"/>
      <c r="E26" s="166"/>
      <c r="F26" s="131" t="s">
        <v>48</v>
      </c>
    </row>
    <row r="27" spans="1:8" s="1" customFormat="1" ht="15.95" customHeight="1">
      <c r="A27" s="202" t="s">
        <v>70</v>
      </c>
      <c r="B27" s="203"/>
      <c r="C27" s="203"/>
      <c r="D27" s="140"/>
      <c r="E27" s="167"/>
      <c r="F27" s="131" t="s">
        <v>39</v>
      </c>
    </row>
    <row r="28" spans="1:8" s="1" customFormat="1" ht="15.95" customHeight="1">
      <c r="A28" s="202" t="s">
        <v>71</v>
      </c>
      <c r="B28" s="203"/>
      <c r="C28" s="203"/>
      <c r="D28" s="140"/>
      <c r="E28" s="140"/>
      <c r="F28" s="130" t="s">
        <v>40</v>
      </c>
    </row>
    <row r="29" spans="1:8" s="1" customFormat="1" ht="15.95" customHeight="1" thickBot="1">
      <c r="A29" s="204" t="s">
        <v>72</v>
      </c>
      <c r="B29" s="205"/>
      <c r="C29" s="205"/>
      <c r="D29" s="141"/>
      <c r="E29" s="141"/>
      <c r="F29" s="132" t="s">
        <v>190</v>
      </c>
    </row>
    <row r="30" spans="1:8" s="1" customFormat="1" ht="18" customHeight="1">
      <c r="A30" s="4"/>
      <c r="B30" s="4"/>
      <c r="C30" s="4"/>
      <c r="D30" s="48"/>
      <c r="E30" s="48"/>
      <c r="F30" s="48"/>
    </row>
    <row r="31" spans="1:8" s="1" customFormat="1" ht="18" customHeight="1">
      <c r="A31" s="197"/>
      <c r="B31" s="197"/>
      <c r="C31" s="197"/>
      <c r="D31" s="197"/>
      <c r="E31" s="197"/>
      <c r="F31" s="197"/>
    </row>
  </sheetData>
  <mergeCells count="13">
    <mergeCell ref="G4:G5"/>
    <mergeCell ref="A25:C25"/>
    <mergeCell ref="A26:C26"/>
    <mergeCell ref="A27:C27"/>
    <mergeCell ref="B10:B11"/>
    <mergeCell ref="A31:F31"/>
    <mergeCell ref="A8:A22"/>
    <mergeCell ref="A1:F1"/>
    <mergeCell ref="F4:F5"/>
    <mergeCell ref="A28:C28"/>
    <mergeCell ref="A29:C29"/>
    <mergeCell ref="D4:D5"/>
    <mergeCell ref="E4:E5"/>
  </mergeCells>
  <phoneticPr fontId="2" type="noConversion"/>
  <pageMargins left="0.59055118110236227" right="0.39370078740157483" top="0.62992125984251968" bottom="0.31496062992125984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="80" zoomScaleNormal="80" workbookViewId="0">
      <selection activeCell="A5" sqref="A5"/>
    </sheetView>
  </sheetViews>
  <sheetFormatPr defaultColWidth="8.875" defaultRowHeight="21" customHeight="1"/>
  <cols>
    <col min="1" max="1" width="18.375" style="7" customWidth="1"/>
    <col min="2" max="2" width="17.5" style="7" customWidth="1"/>
    <col min="3" max="3" width="6.625" style="12" customWidth="1"/>
    <col min="4" max="4" width="9" style="17" customWidth="1"/>
    <col min="5" max="5" width="15.375" style="17" customWidth="1"/>
    <col min="6" max="7" width="14.625" style="17" customWidth="1"/>
    <col min="8" max="8" width="15.125" style="17" customWidth="1"/>
    <col min="9" max="9" width="15.625" style="17" customWidth="1"/>
    <col min="10" max="11" width="14.625" style="17" customWidth="1"/>
    <col min="12" max="12" width="10.625" style="7" customWidth="1"/>
    <col min="13" max="256" width="9" style="7"/>
    <col min="257" max="257" width="16.625" style="7" customWidth="1"/>
    <col min="258" max="258" width="21.625" style="7" customWidth="1"/>
    <col min="259" max="259" width="6.625" style="7" customWidth="1"/>
    <col min="260" max="260" width="9.625" style="7" customWidth="1"/>
    <col min="261" max="267" width="14.625" style="7" customWidth="1"/>
    <col min="268" max="268" width="9.625" style="7" customWidth="1"/>
    <col min="269" max="512" width="9" style="7"/>
    <col min="513" max="513" width="16.625" style="7" customWidth="1"/>
    <col min="514" max="514" width="21.625" style="7" customWidth="1"/>
    <col min="515" max="515" width="6.625" style="7" customWidth="1"/>
    <col min="516" max="516" width="9.625" style="7" customWidth="1"/>
    <col min="517" max="523" width="14.625" style="7" customWidth="1"/>
    <col min="524" max="524" width="9.625" style="7" customWidth="1"/>
    <col min="525" max="768" width="9" style="7"/>
    <col min="769" max="769" width="16.625" style="7" customWidth="1"/>
    <col min="770" max="770" width="21.625" style="7" customWidth="1"/>
    <col min="771" max="771" width="6.625" style="7" customWidth="1"/>
    <col min="772" max="772" width="9.625" style="7" customWidth="1"/>
    <col min="773" max="779" width="14.625" style="7" customWidth="1"/>
    <col min="780" max="780" width="9.625" style="7" customWidth="1"/>
    <col min="781" max="1024" width="9" style="7"/>
    <col min="1025" max="1025" width="16.625" style="7" customWidth="1"/>
    <col min="1026" max="1026" width="21.625" style="7" customWidth="1"/>
    <col min="1027" max="1027" width="6.625" style="7" customWidth="1"/>
    <col min="1028" max="1028" width="9.625" style="7" customWidth="1"/>
    <col min="1029" max="1035" width="14.625" style="7" customWidth="1"/>
    <col min="1036" max="1036" width="9.625" style="7" customWidth="1"/>
    <col min="1037" max="1280" width="9" style="7"/>
    <col min="1281" max="1281" width="16.625" style="7" customWidth="1"/>
    <col min="1282" max="1282" width="21.625" style="7" customWidth="1"/>
    <col min="1283" max="1283" width="6.625" style="7" customWidth="1"/>
    <col min="1284" max="1284" width="9.625" style="7" customWidth="1"/>
    <col min="1285" max="1291" width="14.625" style="7" customWidth="1"/>
    <col min="1292" max="1292" width="9.625" style="7" customWidth="1"/>
    <col min="1293" max="1536" width="9" style="7"/>
    <col min="1537" max="1537" width="16.625" style="7" customWidth="1"/>
    <col min="1538" max="1538" width="21.625" style="7" customWidth="1"/>
    <col min="1539" max="1539" width="6.625" style="7" customWidth="1"/>
    <col min="1540" max="1540" width="9.625" style="7" customWidth="1"/>
    <col min="1541" max="1547" width="14.625" style="7" customWidth="1"/>
    <col min="1548" max="1548" width="9.625" style="7" customWidth="1"/>
    <col min="1549" max="1792" width="9" style="7"/>
    <col min="1793" max="1793" width="16.625" style="7" customWidth="1"/>
    <col min="1794" max="1794" width="21.625" style="7" customWidth="1"/>
    <col min="1795" max="1795" width="6.625" style="7" customWidth="1"/>
    <col min="1796" max="1796" width="9.625" style="7" customWidth="1"/>
    <col min="1797" max="1803" width="14.625" style="7" customWidth="1"/>
    <col min="1804" max="1804" width="9.625" style="7" customWidth="1"/>
    <col min="1805" max="2048" width="9" style="7"/>
    <col min="2049" max="2049" width="16.625" style="7" customWidth="1"/>
    <col min="2050" max="2050" width="21.625" style="7" customWidth="1"/>
    <col min="2051" max="2051" width="6.625" style="7" customWidth="1"/>
    <col min="2052" max="2052" width="9.625" style="7" customWidth="1"/>
    <col min="2053" max="2059" width="14.625" style="7" customWidth="1"/>
    <col min="2060" max="2060" width="9.625" style="7" customWidth="1"/>
    <col min="2061" max="2304" width="9" style="7"/>
    <col min="2305" max="2305" width="16.625" style="7" customWidth="1"/>
    <col min="2306" max="2306" width="21.625" style="7" customWidth="1"/>
    <col min="2307" max="2307" width="6.625" style="7" customWidth="1"/>
    <col min="2308" max="2308" width="9.625" style="7" customWidth="1"/>
    <col min="2309" max="2315" width="14.625" style="7" customWidth="1"/>
    <col min="2316" max="2316" width="9.625" style="7" customWidth="1"/>
    <col min="2317" max="2560" width="9" style="7"/>
    <col min="2561" max="2561" width="16.625" style="7" customWidth="1"/>
    <col min="2562" max="2562" width="21.625" style="7" customWidth="1"/>
    <col min="2563" max="2563" width="6.625" style="7" customWidth="1"/>
    <col min="2564" max="2564" width="9.625" style="7" customWidth="1"/>
    <col min="2565" max="2571" width="14.625" style="7" customWidth="1"/>
    <col min="2572" max="2572" width="9.625" style="7" customWidth="1"/>
    <col min="2573" max="2816" width="9" style="7"/>
    <col min="2817" max="2817" width="16.625" style="7" customWidth="1"/>
    <col min="2818" max="2818" width="21.625" style="7" customWidth="1"/>
    <col min="2819" max="2819" width="6.625" style="7" customWidth="1"/>
    <col min="2820" max="2820" width="9.625" style="7" customWidth="1"/>
    <col min="2821" max="2827" width="14.625" style="7" customWidth="1"/>
    <col min="2828" max="2828" width="9.625" style="7" customWidth="1"/>
    <col min="2829" max="3072" width="9" style="7"/>
    <col min="3073" max="3073" width="16.625" style="7" customWidth="1"/>
    <col min="3074" max="3074" width="21.625" style="7" customWidth="1"/>
    <col min="3075" max="3075" width="6.625" style="7" customWidth="1"/>
    <col min="3076" max="3076" width="9.625" style="7" customWidth="1"/>
    <col min="3077" max="3083" width="14.625" style="7" customWidth="1"/>
    <col min="3084" max="3084" width="9.625" style="7" customWidth="1"/>
    <col min="3085" max="3328" width="9" style="7"/>
    <col min="3329" max="3329" width="16.625" style="7" customWidth="1"/>
    <col min="3330" max="3330" width="21.625" style="7" customWidth="1"/>
    <col min="3331" max="3331" width="6.625" style="7" customWidth="1"/>
    <col min="3332" max="3332" width="9.625" style="7" customWidth="1"/>
    <col min="3333" max="3339" width="14.625" style="7" customWidth="1"/>
    <col min="3340" max="3340" width="9.625" style="7" customWidth="1"/>
    <col min="3341" max="3584" width="9" style="7"/>
    <col min="3585" max="3585" width="16.625" style="7" customWidth="1"/>
    <col min="3586" max="3586" width="21.625" style="7" customWidth="1"/>
    <col min="3587" max="3587" width="6.625" style="7" customWidth="1"/>
    <col min="3588" max="3588" width="9.625" style="7" customWidth="1"/>
    <col min="3589" max="3595" width="14.625" style="7" customWidth="1"/>
    <col min="3596" max="3596" width="9.625" style="7" customWidth="1"/>
    <col min="3597" max="3840" width="9" style="7"/>
    <col min="3841" max="3841" width="16.625" style="7" customWidth="1"/>
    <col min="3842" max="3842" width="21.625" style="7" customWidth="1"/>
    <col min="3843" max="3843" width="6.625" style="7" customWidth="1"/>
    <col min="3844" max="3844" width="9.625" style="7" customWidth="1"/>
    <col min="3845" max="3851" width="14.625" style="7" customWidth="1"/>
    <col min="3852" max="3852" width="9.625" style="7" customWidth="1"/>
    <col min="3853" max="4096" width="9" style="7"/>
    <col min="4097" max="4097" width="16.625" style="7" customWidth="1"/>
    <col min="4098" max="4098" width="21.625" style="7" customWidth="1"/>
    <col min="4099" max="4099" width="6.625" style="7" customWidth="1"/>
    <col min="4100" max="4100" width="9.625" style="7" customWidth="1"/>
    <col min="4101" max="4107" width="14.625" style="7" customWidth="1"/>
    <col min="4108" max="4108" width="9.625" style="7" customWidth="1"/>
    <col min="4109" max="4352" width="9" style="7"/>
    <col min="4353" max="4353" width="16.625" style="7" customWidth="1"/>
    <col min="4354" max="4354" width="21.625" style="7" customWidth="1"/>
    <col min="4355" max="4355" width="6.625" style="7" customWidth="1"/>
    <col min="4356" max="4356" width="9.625" style="7" customWidth="1"/>
    <col min="4357" max="4363" width="14.625" style="7" customWidth="1"/>
    <col min="4364" max="4364" width="9.625" style="7" customWidth="1"/>
    <col min="4365" max="4608" width="9" style="7"/>
    <col min="4609" max="4609" width="16.625" style="7" customWidth="1"/>
    <col min="4610" max="4610" width="21.625" style="7" customWidth="1"/>
    <col min="4611" max="4611" width="6.625" style="7" customWidth="1"/>
    <col min="4612" max="4612" width="9.625" style="7" customWidth="1"/>
    <col min="4613" max="4619" width="14.625" style="7" customWidth="1"/>
    <col min="4620" max="4620" width="9.625" style="7" customWidth="1"/>
    <col min="4621" max="4864" width="9" style="7"/>
    <col min="4865" max="4865" width="16.625" style="7" customWidth="1"/>
    <col min="4866" max="4866" width="21.625" style="7" customWidth="1"/>
    <col min="4867" max="4867" width="6.625" style="7" customWidth="1"/>
    <col min="4868" max="4868" width="9.625" style="7" customWidth="1"/>
    <col min="4869" max="4875" width="14.625" style="7" customWidth="1"/>
    <col min="4876" max="4876" width="9.625" style="7" customWidth="1"/>
    <col min="4877" max="5120" width="9" style="7"/>
    <col min="5121" max="5121" width="16.625" style="7" customWidth="1"/>
    <col min="5122" max="5122" width="21.625" style="7" customWidth="1"/>
    <col min="5123" max="5123" width="6.625" style="7" customWidth="1"/>
    <col min="5124" max="5124" width="9.625" style="7" customWidth="1"/>
    <col min="5125" max="5131" width="14.625" style="7" customWidth="1"/>
    <col min="5132" max="5132" width="9.625" style="7" customWidth="1"/>
    <col min="5133" max="5376" width="9" style="7"/>
    <col min="5377" max="5377" width="16.625" style="7" customWidth="1"/>
    <col min="5378" max="5378" width="21.625" style="7" customWidth="1"/>
    <col min="5379" max="5379" width="6.625" style="7" customWidth="1"/>
    <col min="5380" max="5380" width="9.625" style="7" customWidth="1"/>
    <col min="5381" max="5387" width="14.625" style="7" customWidth="1"/>
    <col min="5388" max="5388" width="9.625" style="7" customWidth="1"/>
    <col min="5389" max="5632" width="9" style="7"/>
    <col min="5633" max="5633" width="16.625" style="7" customWidth="1"/>
    <col min="5634" max="5634" width="21.625" style="7" customWidth="1"/>
    <col min="5635" max="5635" width="6.625" style="7" customWidth="1"/>
    <col min="5636" max="5636" width="9.625" style="7" customWidth="1"/>
    <col min="5637" max="5643" width="14.625" style="7" customWidth="1"/>
    <col min="5644" max="5644" width="9.625" style="7" customWidth="1"/>
    <col min="5645" max="5888" width="9" style="7"/>
    <col min="5889" max="5889" width="16.625" style="7" customWidth="1"/>
    <col min="5890" max="5890" width="21.625" style="7" customWidth="1"/>
    <col min="5891" max="5891" width="6.625" style="7" customWidth="1"/>
    <col min="5892" max="5892" width="9.625" style="7" customWidth="1"/>
    <col min="5893" max="5899" width="14.625" style="7" customWidth="1"/>
    <col min="5900" max="5900" width="9.625" style="7" customWidth="1"/>
    <col min="5901" max="6144" width="9" style="7"/>
    <col min="6145" max="6145" width="16.625" style="7" customWidth="1"/>
    <col min="6146" max="6146" width="21.625" style="7" customWidth="1"/>
    <col min="6147" max="6147" width="6.625" style="7" customWidth="1"/>
    <col min="6148" max="6148" width="9.625" style="7" customWidth="1"/>
    <col min="6149" max="6155" width="14.625" style="7" customWidth="1"/>
    <col min="6156" max="6156" width="9.625" style="7" customWidth="1"/>
    <col min="6157" max="6400" width="9" style="7"/>
    <col min="6401" max="6401" width="16.625" style="7" customWidth="1"/>
    <col min="6402" max="6402" width="21.625" style="7" customWidth="1"/>
    <col min="6403" max="6403" width="6.625" style="7" customWidth="1"/>
    <col min="6404" max="6404" width="9.625" style="7" customWidth="1"/>
    <col min="6405" max="6411" width="14.625" style="7" customWidth="1"/>
    <col min="6412" max="6412" width="9.625" style="7" customWidth="1"/>
    <col min="6413" max="6656" width="9" style="7"/>
    <col min="6657" max="6657" width="16.625" style="7" customWidth="1"/>
    <col min="6658" max="6658" width="21.625" style="7" customWidth="1"/>
    <col min="6659" max="6659" width="6.625" style="7" customWidth="1"/>
    <col min="6660" max="6660" width="9.625" style="7" customWidth="1"/>
    <col min="6661" max="6667" width="14.625" style="7" customWidth="1"/>
    <col min="6668" max="6668" width="9.625" style="7" customWidth="1"/>
    <col min="6669" max="6912" width="9" style="7"/>
    <col min="6913" max="6913" width="16.625" style="7" customWidth="1"/>
    <col min="6914" max="6914" width="21.625" style="7" customWidth="1"/>
    <col min="6915" max="6915" width="6.625" style="7" customWidth="1"/>
    <col min="6916" max="6916" width="9.625" style="7" customWidth="1"/>
    <col min="6917" max="6923" width="14.625" style="7" customWidth="1"/>
    <col min="6924" max="6924" width="9.625" style="7" customWidth="1"/>
    <col min="6925" max="7168" width="9" style="7"/>
    <col min="7169" max="7169" width="16.625" style="7" customWidth="1"/>
    <col min="7170" max="7170" width="21.625" style="7" customWidth="1"/>
    <col min="7171" max="7171" width="6.625" style="7" customWidth="1"/>
    <col min="7172" max="7172" width="9.625" style="7" customWidth="1"/>
    <col min="7173" max="7179" width="14.625" style="7" customWidth="1"/>
    <col min="7180" max="7180" width="9.625" style="7" customWidth="1"/>
    <col min="7181" max="7424" width="9" style="7"/>
    <col min="7425" max="7425" width="16.625" style="7" customWidth="1"/>
    <col min="7426" max="7426" width="21.625" style="7" customWidth="1"/>
    <col min="7427" max="7427" width="6.625" style="7" customWidth="1"/>
    <col min="7428" max="7428" width="9.625" style="7" customWidth="1"/>
    <col min="7429" max="7435" width="14.625" style="7" customWidth="1"/>
    <col min="7436" max="7436" width="9.625" style="7" customWidth="1"/>
    <col min="7437" max="7680" width="9" style="7"/>
    <col min="7681" max="7681" width="16.625" style="7" customWidth="1"/>
    <col min="7682" max="7682" width="21.625" style="7" customWidth="1"/>
    <col min="7683" max="7683" width="6.625" style="7" customWidth="1"/>
    <col min="7684" max="7684" width="9.625" style="7" customWidth="1"/>
    <col min="7685" max="7691" width="14.625" style="7" customWidth="1"/>
    <col min="7692" max="7692" width="9.625" style="7" customWidth="1"/>
    <col min="7693" max="7936" width="9" style="7"/>
    <col min="7937" max="7937" width="16.625" style="7" customWidth="1"/>
    <col min="7938" max="7938" width="21.625" style="7" customWidth="1"/>
    <col min="7939" max="7939" width="6.625" style="7" customWidth="1"/>
    <col min="7940" max="7940" width="9.625" style="7" customWidth="1"/>
    <col min="7941" max="7947" width="14.625" style="7" customWidth="1"/>
    <col min="7948" max="7948" width="9.625" style="7" customWidth="1"/>
    <col min="7949" max="8192" width="9" style="7"/>
    <col min="8193" max="8193" width="16.625" style="7" customWidth="1"/>
    <col min="8194" max="8194" width="21.625" style="7" customWidth="1"/>
    <col min="8195" max="8195" width="6.625" style="7" customWidth="1"/>
    <col min="8196" max="8196" width="9.625" style="7" customWidth="1"/>
    <col min="8197" max="8203" width="14.625" style="7" customWidth="1"/>
    <col min="8204" max="8204" width="9.625" style="7" customWidth="1"/>
    <col min="8205" max="8448" width="9" style="7"/>
    <col min="8449" max="8449" width="16.625" style="7" customWidth="1"/>
    <col min="8450" max="8450" width="21.625" style="7" customWidth="1"/>
    <col min="8451" max="8451" width="6.625" style="7" customWidth="1"/>
    <col min="8452" max="8452" width="9.625" style="7" customWidth="1"/>
    <col min="8453" max="8459" width="14.625" style="7" customWidth="1"/>
    <col min="8460" max="8460" width="9.625" style="7" customWidth="1"/>
    <col min="8461" max="8704" width="9" style="7"/>
    <col min="8705" max="8705" width="16.625" style="7" customWidth="1"/>
    <col min="8706" max="8706" width="21.625" style="7" customWidth="1"/>
    <col min="8707" max="8707" width="6.625" style="7" customWidth="1"/>
    <col min="8708" max="8708" width="9.625" style="7" customWidth="1"/>
    <col min="8709" max="8715" width="14.625" style="7" customWidth="1"/>
    <col min="8716" max="8716" width="9.625" style="7" customWidth="1"/>
    <col min="8717" max="8960" width="9" style="7"/>
    <col min="8961" max="8961" width="16.625" style="7" customWidth="1"/>
    <col min="8962" max="8962" width="21.625" style="7" customWidth="1"/>
    <col min="8963" max="8963" width="6.625" style="7" customWidth="1"/>
    <col min="8964" max="8964" width="9.625" style="7" customWidth="1"/>
    <col min="8965" max="8971" width="14.625" style="7" customWidth="1"/>
    <col min="8972" max="8972" width="9.625" style="7" customWidth="1"/>
    <col min="8973" max="9216" width="9" style="7"/>
    <col min="9217" max="9217" width="16.625" style="7" customWidth="1"/>
    <col min="9218" max="9218" width="21.625" style="7" customWidth="1"/>
    <col min="9219" max="9219" width="6.625" style="7" customWidth="1"/>
    <col min="9220" max="9220" width="9.625" style="7" customWidth="1"/>
    <col min="9221" max="9227" width="14.625" style="7" customWidth="1"/>
    <col min="9228" max="9228" width="9.625" style="7" customWidth="1"/>
    <col min="9229" max="9472" width="9" style="7"/>
    <col min="9473" max="9473" width="16.625" style="7" customWidth="1"/>
    <col min="9474" max="9474" width="21.625" style="7" customWidth="1"/>
    <col min="9475" max="9475" width="6.625" style="7" customWidth="1"/>
    <col min="9476" max="9476" width="9.625" style="7" customWidth="1"/>
    <col min="9477" max="9483" width="14.625" style="7" customWidth="1"/>
    <col min="9484" max="9484" width="9.625" style="7" customWidth="1"/>
    <col min="9485" max="9728" width="9" style="7"/>
    <col min="9729" max="9729" width="16.625" style="7" customWidth="1"/>
    <col min="9730" max="9730" width="21.625" style="7" customWidth="1"/>
    <col min="9731" max="9731" width="6.625" style="7" customWidth="1"/>
    <col min="9732" max="9732" width="9.625" style="7" customWidth="1"/>
    <col min="9733" max="9739" width="14.625" style="7" customWidth="1"/>
    <col min="9740" max="9740" width="9.625" style="7" customWidth="1"/>
    <col min="9741" max="9984" width="9" style="7"/>
    <col min="9985" max="9985" width="16.625" style="7" customWidth="1"/>
    <col min="9986" max="9986" width="21.625" style="7" customWidth="1"/>
    <col min="9987" max="9987" width="6.625" style="7" customWidth="1"/>
    <col min="9988" max="9988" width="9.625" style="7" customWidth="1"/>
    <col min="9989" max="9995" width="14.625" style="7" customWidth="1"/>
    <col min="9996" max="9996" width="9.625" style="7" customWidth="1"/>
    <col min="9997" max="10240" width="9" style="7"/>
    <col min="10241" max="10241" width="16.625" style="7" customWidth="1"/>
    <col min="10242" max="10242" width="21.625" style="7" customWidth="1"/>
    <col min="10243" max="10243" width="6.625" style="7" customWidth="1"/>
    <col min="10244" max="10244" width="9.625" style="7" customWidth="1"/>
    <col min="10245" max="10251" width="14.625" style="7" customWidth="1"/>
    <col min="10252" max="10252" width="9.625" style="7" customWidth="1"/>
    <col min="10253" max="10496" width="9" style="7"/>
    <col min="10497" max="10497" width="16.625" style="7" customWidth="1"/>
    <col min="10498" max="10498" width="21.625" style="7" customWidth="1"/>
    <col min="10499" max="10499" width="6.625" style="7" customWidth="1"/>
    <col min="10500" max="10500" width="9.625" style="7" customWidth="1"/>
    <col min="10501" max="10507" width="14.625" style="7" customWidth="1"/>
    <col min="10508" max="10508" width="9.625" style="7" customWidth="1"/>
    <col min="10509" max="10752" width="9" style="7"/>
    <col min="10753" max="10753" width="16.625" style="7" customWidth="1"/>
    <col min="10754" max="10754" width="21.625" style="7" customWidth="1"/>
    <col min="10755" max="10755" width="6.625" style="7" customWidth="1"/>
    <col min="10756" max="10756" width="9.625" style="7" customWidth="1"/>
    <col min="10757" max="10763" width="14.625" style="7" customWidth="1"/>
    <col min="10764" max="10764" width="9.625" style="7" customWidth="1"/>
    <col min="10765" max="11008" width="9" style="7"/>
    <col min="11009" max="11009" width="16.625" style="7" customWidth="1"/>
    <col min="11010" max="11010" width="21.625" style="7" customWidth="1"/>
    <col min="11011" max="11011" width="6.625" style="7" customWidth="1"/>
    <col min="11012" max="11012" width="9.625" style="7" customWidth="1"/>
    <col min="11013" max="11019" width="14.625" style="7" customWidth="1"/>
    <col min="11020" max="11020" width="9.625" style="7" customWidth="1"/>
    <col min="11021" max="11264" width="9" style="7"/>
    <col min="11265" max="11265" width="16.625" style="7" customWidth="1"/>
    <col min="11266" max="11266" width="21.625" style="7" customWidth="1"/>
    <col min="11267" max="11267" width="6.625" style="7" customWidth="1"/>
    <col min="11268" max="11268" width="9.625" style="7" customWidth="1"/>
    <col min="11269" max="11275" width="14.625" style="7" customWidth="1"/>
    <col min="11276" max="11276" width="9.625" style="7" customWidth="1"/>
    <col min="11277" max="11520" width="9" style="7"/>
    <col min="11521" max="11521" width="16.625" style="7" customWidth="1"/>
    <col min="11522" max="11522" width="21.625" style="7" customWidth="1"/>
    <col min="11523" max="11523" width="6.625" style="7" customWidth="1"/>
    <col min="11524" max="11524" width="9.625" style="7" customWidth="1"/>
    <col min="11525" max="11531" width="14.625" style="7" customWidth="1"/>
    <col min="11532" max="11532" width="9.625" style="7" customWidth="1"/>
    <col min="11533" max="11776" width="9" style="7"/>
    <col min="11777" max="11777" width="16.625" style="7" customWidth="1"/>
    <col min="11778" max="11778" width="21.625" style="7" customWidth="1"/>
    <col min="11779" max="11779" width="6.625" style="7" customWidth="1"/>
    <col min="11780" max="11780" width="9.625" style="7" customWidth="1"/>
    <col min="11781" max="11787" width="14.625" style="7" customWidth="1"/>
    <col min="11788" max="11788" width="9.625" style="7" customWidth="1"/>
    <col min="11789" max="12032" width="9" style="7"/>
    <col min="12033" max="12033" width="16.625" style="7" customWidth="1"/>
    <col min="12034" max="12034" width="21.625" style="7" customWidth="1"/>
    <col min="12035" max="12035" width="6.625" style="7" customWidth="1"/>
    <col min="12036" max="12036" width="9.625" style="7" customWidth="1"/>
    <col min="12037" max="12043" width="14.625" style="7" customWidth="1"/>
    <col min="12044" max="12044" width="9.625" style="7" customWidth="1"/>
    <col min="12045" max="12288" width="9" style="7"/>
    <col min="12289" max="12289" width="16.625" style="7" customWidth="1"/>
    <col min="12290" max="12290" width="21.625" style="7" customWidth="1"/>
    <col min="12291" max="12291" width="6.625" style="7" customWidth="1"/>
    <col min="12292" max="12292" width="9.625" style="7" customWidth="1"/>
    <col min="12293" max="12299" width="14.625" style="7" customWidth="1"/>
    <col min="12300" max="12300" width="9.625" style="7" customWidth="1"/>
    <col min="12301" max="12544" width="9" style="7"/>
    <col min="12545" max="12545" width="16.625" style="7" customWidth="1"/>
    <col min="12546" max="12546" width="21.625" style="7" customWidth="1"/>
    <col min="12547" max="12547" width="6.625" style="7" customWidth="1"/>
    <col min="12548" max="12548" width="9.625" style="7" customWidth="1"/>
    <col min="12549" max="12555" width="14.625" style="7" customWidth="1"/>
    <col min="12556" max="12556" width="9.625" style="7" customWidth="1"/>
    <col min="12557" max="12800" width="9" style="7"/>
    <col min="12801" max="12801" width="16.625" style="7" customWidth="1"/>
    <col min="12802" max="12802" width="21.625" style="7" customWidth="1"/>
    <col min="12803" max="12803" width="6.625" style="7" customWidth="1"/>
    <col min="12804" max="12804" width="9.625" style="7" customWidth="1"/>
    <col min="12805" max="12811" width="14.625" style="7" customWidth="1"/>
    <col min="12812" max="12812" width="9.625" style="7" customWidth="1"/>
    <col min="12813" max="13056" width="9" style="7"/>
    <col min="13057" max="13057" width="16.625" style="7" customWidth="1"/>
    <col min="13058" max="13058" width="21.625" style="7" customWidth="1"/>
    <col min="13059" max="13059" width="6.625" style="7" customWidth="1"/>
    <col min="13060" max="13060" width="9.625" style="7" customWidth="1"/>
    <col min="13061" max="13067" width="14.625" style="7" customWidth="1"/>
    <col min="13068" max="13068" width="9.625" style="7" customWidth="1"/>
    <col min="13069" max="13312" width="9" style="7"/>
    <col min="13313" max="13313" width="16.625" style="7" customWidth="1"/>
    <col min="13314" max="13314" width="21.625" style="7" customWidth="1"/>
    <col min="13315" max="13315" width="6.625" style="7" customWidth="1"/>
    <col min="13316" max="13316" width="9.625" style="7" customWidth="1"/>
    <col min="13317" max="13323" width="14.625" style="7" customWidth="1"/>
    <col min="13324" max="13324" width="9.625" style="7" customWidth="1"/>
    <col min="13325" max="13568" width="9" style="7"/>
    <col min="13569" max="13569" width="16.625" style="7" customWidth="1"/>
    <col min="13570" max="13570" width="21.625" style="7" customWidth="1"/>
    <col min="13571" max="13571" width="6.625" style="7" customWidth="1"/>
    <col min="13572" max="13572" width="9.625" style="7" customWidth="1"/>
    <col min="13573" max="13579" width="14.625" style="7" customWidth="1"/>
    <col min="13580" max="13580" width="9.625" style="7" customWidth="1"/>
    <col min="13581" max="13824" width="9" style="7"/>
    <col min="13825" max="13825" width="16.625" style="7" customWidth="1"/>
    <col min="13826" max="13826" width="21.625" style="7" customWidth="1"/>
    <col min="13827" max="13827" width="6.625" style="7" customWidth="1"/>
    <col min="13828" max="13828" width="9.625" style="7" customWidth="1"/>
    <col min="13829" max="13835" width="14.625" style="7" customWidth="1"/>
    <col min="13836" max="13836" width="9.625" style="7" customWidth="1"/>
    <col min="13837" max="14080" width="9" style="7"/>
    <col min="14081" max="14081" width="16.625" style="7" customWidth="1"/>
    <col min="14082" max="14082" width="21.625" style="7" customWidth="1"/>
    <col min="14083" max="14083" width="6.625" style="7" customWidth="1"/>
    <col min="14084" max="14084" width="9.625" style="7" customWidth="1"/>
    <col min="14085" max="14091" width="14.625" style="7" customWidth="1"/>
    <col min="14092" max="14092" width="9.625" style="7" customWidth="1"/>
    <col min="14093" max="14336" width="9" style="7"/>
    <col min="14337" max="14337" width="16.625" style="7" customWidth="1"/>
    <col min="14338" max="14338" width="21.625" style="7" customWidth="1"/>
    <col min="14339" max="14339" width="6.625" style="7" customWidth="1"/>
    <col min="14340" max="14340" width="9.625" style="7" customWidth="1"/>
    <col min="14341" max="14347" width="14.625" style="7" customWidth="1"/>
    <col min="14348" max="14348" width="9.625" style="7" customWidth="1"/>
    <col min="14349" max="14592" width="9" style="7"/>
    <col min="14593" max="14593" width="16.625" style="7" customWidth="1"/>
    <col min="14594" max="14594" width="21.625" style="7" customWidth="1"/>
    <col min="14595" max="14595" width="6.625" style="7" customWidth="1"/>
    <col min="14596" max="14596" width="9.625" style="7" customWidth="1"/>
    <col min="14597" max="14603" width="14.625" style="7" customWidth="1"/>
    <col min="14604" max="14604" width="9.625" style="7" customWidth="1"/>
    <col min="14605" max="14848" width="9" style="7"/>
    <col min="14849" max="14849" width="16.625" style="7" customWidth="1"/>
    <col min="14850" max="14850" width="21.625" style="7" customWidth="1"/>
    <col min="14851" max="14851" width="6.625" style="7" customWidth="1"/>
    <col min="14852" max="14852" width="9.625" style="7" customWidth="1"/>
    <col min="14853" max="14859" width="14.625" style="7" customWidth="1"/>
    <col min="14860" max="14860" width="9.625" style="7" customWidth="1"/>
    <col min="14861" max="15104" width="9" style="7"/>
    <col min="15105" max="15105" width="16.625" style="7" customWidth="1"/>
    <col min="15106" max="15106" width="21.625" style="7" customWidth="1"/>
    <col min="15107" max="15107" width="6.625" style="7" customWidth="1"/>
    <col min="15108" max="15108" width="9.625" style="7" customWidth="1"/>
    <col min="15109" max="15115" width="14.625" style="7" customWidth="1"/>
    <col min="15116" max="15116" width="9.625" style="7" customWidth="1"/>
    <col min="15117" max="15360" width="9" style="7"/>
    <col min="15361" max="15361" width="16.625" style="7" customWidth="1"/>
    <col min="15362" max="15362" width="21.625" style="7" customWidth="1"/>
    <col min="15363" max="15363" width="6.625" style="7" customWidth="1"/>
    <col min="15364" max="15364" width="9.625" style="7" customWidth="1"/>
    <col min="15365" max="15371" width="14.625" style="7" customWidth="1"/>
    <col min="15372" max="15372" width="9.625" style="7" customWidth="1"/>
    <col min="15373" max="15616" width="9" style="7"/>
    <col min="15617" max="15617" width="16.625" style="7" customWidth="1"/>
    <col min="15618" max="15618" width="21.625" style="7" customWidth="1"/>
    <col min="15619" max="15619" width="6.625" style="7" customWidth="1"/>
    <col min="15620" max="15620" width="9.625" style="7" customWidth="1"/>
    <col min="15621" max="15627" width="14.625" style="7" customWidth="1"/>
    <col min="15628" max="15628" width="9.625" style="7" customWidth="1"/>
    <col min="15629" max="15872" width="9" style="7"/>
    <col min="15873" max="15873" width="16.625" style="7" customWidth="1"/>
    <col min="15874" max="15874" width="21.625" style="7" customWidth="1"/>
    <col min="15875" max="15875" width="6.625" style="7" customWidth="1"/>
    <col min="15876" max="15876" width="9.625" style="7" customWidth="1"/>
    <col min="15877" max="15883" width="14.625" style="7" customWidth="1"/>
    <col min="15884" max="15884" width="9.625" style="7" customWidth="1"/>
    <col min="15885" max="16128" width="9" style="7"/>
    <col min="16129" max="16129" width="16.625" style="7" customWidth="1"/>
    <col min="16130" max="16130" width="21.625" style="7" customWidth="1"/>
    <col min="16131" max="16131" width="6.625" style="7" customWidth="1"/>
    <col min="16132" max="16132" width="9.625" style="7" customWidth="1"/>
    <col min="16133" max="16139" width="14.625" style="7" customWidth="1"/>
    <col min="16140" max="16140" width="9.625" style="7" customWidth="1"/>
    <col min="16141" max="16384" width="9" style="7"/>
  </cols>
  <sheetData>
    <row r="1" spans="1:12" ht="20.100000000000001" customHeight="1"/>
    <row r="2" spans="1:12" ht="20.100000000000001" customHeight="1" thickBot="1">
      <c r="A2" s="3" t="str">
        <f>공사원가!A3</f>
        <v>건 명 : (임시)수정청소년수련관 실내디자인 및 제작설치 공사</v>
      </c>
      <c r="B2" s="3"/>
      <c r="C2" s="2"/>
      <c r="D2" s="42"/>
      <c r="E2" s="42"/>
      <c r="F2" s="42"/>
      <c r="G2" s="42"/>
      <c r="H2" s="42"/>
      <c r="I2" s="42"/>
      <c r="J2" s="42"/>
      <c r="K2" s="42"/>
      <c r="L2" s="3"/>
    </row>
    <row r="3" spans="1:12" s="12" customFormat="1" ht="20.100000000000001" customHeight="1">
      <c r="A3" s="214" t="s">
        <v>117</v>
      </c>
      <c r="B3" s="216" t="s">
        <v>13</v>
      </c>
      <c r="C3" s="216" t="s">
        <v>14</v>
      </c>
      <c r="D3" s="211" t="s">
        <v>15</v>
      </c>
      <c r="E3" s="211" t="s">
        <v>16</v>
      </c>
      <c r="F3" s="211" t="s">
        <v>17</v>
      </c>
      <c r="G3" s="211"/>
      <c r="H3" s="211" t="s">
        <v>18</v>
      </c>
      <c r="I3" s="211"/>
      <c r="J3" s="211" t="s">
        <v>19</v>
      </c>
      <c r="K3" s="211"/>
      <c r="L3" s="212" t="s">
        <v>20</v>
      </c>
    </row>
    <row r="4" spans="1:12" s="12" customFormat="1" ht="20.100000000000001" customHeight="1">
      <c r="A4" s="215"/>
      <c r="B4" s="217"/>
      <c r="C4" s="217"/>
      <c r="D4" s="218"/>
      <c r="E4" s="218"/>
      <c r="F4" s="53" t="s">
        <v>21</v>
      </c>
      <c r="G4" s="53" t="s">
        <v>22</v>
      </c>
      <c r="H4" s="53" t="s">
        <v>21</v>
      </c>
      <c r="I4" s="53" t="s">
        <v>22</v>
      </c>
      <c r="J4" s="53" t="s">
        <v>21</v>
      </c>
      <c r="K4" s="53" t="s">
        <v>22</v>
      </c>
      <c r="L4" s="213"/>
    </row>
    <row r="5" spans="1:12" ht="21.95" customHeight="1">
      <c r="A5" s="171" t="s">
        <v>192</v>
      </c>
      <c r="B5" s="61"/>
      <c r="C5" s="180" t="s">
        <v>191</v>
      </c>
      <c r="D5" s="57">
        <v>1</v>
      </c>
      <c r="E5" s="179"/>
      <c r="F5" s="179"/>
      <c r="G5" s="179"/>
      <c r="H5" s="179"/>
      <c r="I5" s="179"/>
      <c r="J5" s="179"/>
      <c r="K5" s="179"/>
      <c r="L5" s="191"/>
    </row>
    <row r="6" spans="1:12" ht="21.95" customHeight="1">
      <c r="A6" s="171" t="s">
        <v>193</v>
      </c>
      <c r="B6" s="61"/>
      <c r="C6" s="183" t="str">
        <f t="shared" ref="C6:C11" si="0">C5</f>
        <v>식</v>
      </c>
      <c r="D6" s="57">
        <v>1</v>
      </c>
      <c r="E6" s="179"/>
      <c r="F6" s="179"/>
      <c r="G6" s="179"/>
      <c r="H6" s="179"/>
      <c r="I6" s="179"/>
      <c r="J6" s="179"/>
      <c r="K6" s="179"/>
      <c r="L6" s="191"/>
    </row>
    <row r="7" spans="1:12" ht="21.95" customHeight="1">
      <c r="A7" s="171" t="s">
        <v>194</v>
      </c>
      <c r="B7" s="61"/>
      <c r="C7" s="183" t="str">
        <f t="shared" si="0"/>
        <v>식</v>
      </c>
      <c r="D7" s="57">
        <v>1</v>
      </c>
      <c r="E7" s="179"/>
      <c r="F7" s="179"/>
      <c r="G7" s="179"/>
      <c r="H7" s="179"/>
      <c r="I7" s="179"/>
      <c r="J7" s="179"/>
      <c r="K7" s="179"/>
      <c r="L7" s="191"/>
    </row>
    <row r="8" spans="1:12" ht="21.95" customHeight="1">
      <c r="A8" s="171" t="s">
        <v>195</v>
      </c>
      <c r="B8" s="61"/>
      <c r="C8" s="183" t="str">
        <f t="shared" si="0"/>
        <v>식</v>
      </c>
      <c r="D8" s="57">
        <v>1</v>
      </c>
      <c r="E8" s="179"/>
      <c r="F8" s="179"/>
      <c r="G8" s="179"/>
      <c r="H8" s="179"/>
      <c r="I8" s="179"/>
      <c r="J8" s="179"/>
      <c r="K8" s="179"/>
      <c r="L8" s="191"/>
    </row>
    <row r="9" spans="1:12" ht="21.95" customHeight="1">
      <c r="A9" s="171" t="s">
        <v>196</v>
      </c>
      <c r="B9" s="61"/>
      <c r="C9" s="183" t="str">
        <f t="shared" si="0"/>
        <v>식</v>
      </c>
      <c r="D9" s="57">
        <v>1</v>
      </c>
      <c r="E9" s="179"/>
      <c r="F9" s="179"/>
      <c r="G9" s="179"/>
      <c r="H9" s="179"/>
      <c r="I9" s="179"/>
      <c r="J9" s="179"/>
      <c r="K9" s="179"/>
      <c r="L9" s="191"/>
    </row>
    <row r="10" spans="1:12" ht="21.95" customHeight="1">
      <c r="A10" s="171" t="s">
        <v>197</v>
      </c>
      <c r="B10" s="61"/>
      <c r="C10" s="183" t="str">
        <f t="shared" si="0"/>
        <v>식</v>
      </c>
      <c r="D10" s="57">
        <v>1</v>
      </c>
      <c r="E10" s="179"/>
      <c r="F10" s="179"/>
      <c r="G10" s="179"/>
      <c r="H10" s="179"/>
      <c r="I10" s="179"/>
      <c r="J10" s="179"/>
      <c r="K10" s="179"/>
      <c r="L10" s="191"/>
    </row>
    <row r="11" spans="1:12" ht="21.95" customHeight="1">
      <c r="A11" s="171" t="s">
        <v>198</v>
      </c>
      <c r="B11" s="61"/>
      <c r="C11" s="183" t="str">
        <f t="shared" si="0"/>
        <v>식</v>
      </c>
      <c r="D11" s="57">
        <v>1</v>
      </c>
      <c r="E11" s="179"/>
      <c r="F11" s="179"/>
      <c r="G11" s="179"/>
      <c r="H11" s="179"/>
      <c r="I11" s="179"/>
      <c r="J11" s="179"/>
      <c r="K11" s="179"/>
      <c r="L11" s="191"/>
    </row>
    <row r="12" spans="1:12" ht="21.95" customHeight="1">
      <c r="A12" s="171"/>
      <c r="B12" s="61"/>
      <c r="C12" s="180"/>
      <c r="D12" s="57"/>
      <c r="E12" s="179"/>
      <c r="F12" s="179"/>
      <c r="G12" s="179"/>
      <c r="H12" s="179"/>
      <c r="I12" s="179"/>
      <c r="J12" s="179"/>
      <c r="K12" s="179"/>
      <c r="L12" s="191"/>
    </row>
    <row r="13" spans="1:12" ht="21.95" customHeight="1">
      <c r="A13" s="171"/>
      <c r="B13" s="61"/>
      <c r="C13" s="169"/>
      <c r="D13" s="57"/>
      <c r="E13" s="179"/>
      <c r="F13" s="179"/>
      <c r="G13" s="179"/>
      <c r="H13" s="179"/>
      <c r="I13" s="179"/>
      <c r="J13" s="179"/>
      <c r="K13" s="179"/>
      <c r="L13" s="191"/>
    </row>
    <row r="14" spans="1:12" ht="21.95" customHeight="1">
      <c r="A14" s="171"/>
      <c r="B14" s="61"/>
      <c r="C14" s="169"/>
      <c r="D14" s="57"/>
      <c r="E14" s="179"/>
      <c r="F14" s="179"/>
      <c r="G14" s="179"/>
      <c r="H14" s="179"/>
      <c r="I14" s="179"/>
      <c r="J14" s="179"/>
      <c r="K14" s="179"/>
      <c r="L14" s="191"/>
    </row>
    <row r="15" spans="1:12" ht="21.95" customHeight="1">
      <c r="A15" s="171"/>
      <c r="B15" s="61"/>
      <c r="C15" s="169"/>
      <c r="D15" s="57"/>
      <c r="E15" s="179"/>
      <c r="F15" s="179"/>
      <c r="G15" s="179"/>
      <c r="H15" s="179"/>
      <c r="I15" s="179"/>
      <c r="J15" s="179"/>
      <c r="K15" s="179"/>
      <c r="L15" s="191"/>
    </row>
    <row r="16" spans="1:12" ht="21.95" customHeight="1">
      <c r="A16" s="171"/>
      <c r="B16" s="61"/>
      <c r="C16" s="169"/>
      <c r="D16" s="57"/>
      <c r="E16" s="179"/>
      <c r="F16" s="179"/>
      <c r="G16" s="179"/>
      <c r="H16" s="179"/>
      <c r="I16" s="179"/>
      <c r="J16" s="179"/>
      <c r="K16" s="179"/>
      <c r="L16" s="191"/>
    </row>
    <row r="17" spans="1:12" ht="21.95" customHeight="1">
      <c r="A17" s="171"/>
      <c r="B17" s="61"/>
      <c r="C17" s="169"/>
      <c r="D17" s="57"/>
      <c r="E17" s="179"/>
      <c r="F17" s="179"/>
      <c r="G17" s="179"/>
      <c r="H17" s="179"/>
      <c r="I17" s="179"/>
      <c r="J17" s="179"/>
      <c r="K17" s="179"/>
      <c r="L17" s="191"/>
    </row>
    <row r="18" spans="1:12" ht="21.95" customHeight="1">
      <c r="A18" s="55"/>
      <c r="B18" s="61"/>
      <c r="C18" s="52"/>
      <c r="D18" s="57"/>
      <c r="E18" s="179"/>
      <c r="F18" s="179"/>
      <c r="G18" s="179"/>
      <c r="H18" s="179"/>
      <c r="I18" s="179"/>
      <c r="J18" s="179"/>
      <c r="K18" s="179"/>
      <c r="L18" s="191"/>
    </row>
    <row r="19" spans="1:12" ht="21.95" customHeight="1">
      <c r="A19" s="58"/>
      <c r="B19" s="59"/>
      <c r="C19" s="52"/>
      <c r="D19" s="60"/>
      <c r="E19" s="179"/>
      <c r="F19" s="179"/>
      <c r="G19" s="179"/>
      <c r="H19" s="179"/>
      <c r="I19" s="179"/>
      <c r="J19" s="179"/>
      <c r="K19" s="179"/>
      <c r="L19" s="191"/>
    </row>
    <row r="20" spans="1:12" ht="21.95" customHeight="1">
      <c r="A20" s="58"/>
      <c r="B20" s="59"/>
      <c r="C20" s="52"/>
      <c r="D20" s="60"/>
      <c r="E20" s="179"/>
      <c r="F20" s="179"/>
      <c r="G20" s="179"/>
      <c r="H20" s="179"/>
      <c r="I20" s="179"/>
      <c r="J20" s="179"/>
      <c r="K20" s="179"/>
      <c r="L20" s="191"/>
    </row>
    <row r="21" spans="1:12" ht="21.95" customHeight="1">
      <c r="A21" s="55"/>
      <c r="B21" s="59"/>
      <c r="C21" s="52"/>
      <c r="D21" s="60"/>
      <c r="E21" s="179"/>
      <c r="F21" s="179"/>
      <c r="G21" s="179"/>
      <c r="H21" s="179"/>
      <c r="I21" s="179"/>
      <c r="J21" s="179"/>
      <c r="K21" s="179"/>
      <c r="L21" s="191"/>
    </row>
    <row r="22" spans="1:12" ht="21.95" customHeight="1">
      <c r="A22" s="55"/>
      <c r="B22" s="59"/>
      <c r="C22" s="52"/>
      <c r="D22" s="60"/>
      <c r="E22" s="179"/>
      <c r="F22" s="179"/>
      <c r="G22" s="179"/>
      <c r="H22" s="179"/>
      <c r="I22" s="179"/>
      <c r="J22" s="179"/>
      <c r="K22" s="179"/>
      <c r="L22" s="191"/>
    </row>
    <row r="23" spans="1:12" ht="21.95" customHeight="1">
      <c r="A23" s="55"/>
      <c r="B23" s="59"/>
      <c r="C23" s="52"/>
      <c r="D23" s="60"/>
      <c r="E23" s="179"/>
      <c r="F23" s="179"/>
      <c r="G23" s="179"/>
      <c r="H23" s="179"/>
      <c r="I23" s="179"/>
      <c r="J23" s="179"/>
      <c r="K23" s="179"/>
      <c r="L23" s="191"/>
    </row>
    <row r="24" spans="1:12" ht="21.95" customHeight="1" thickBot="1">
      <c r="A24" s="186" t="s">
        <v>118</v>
      </c>
      <c r="B24" s="62"/>
      <c r="C24" s="63"/>
      <c r="D24" s="64"/>
      <c r="E24" s="168"/>
      <c r="F24" s="168"/>
      <c r="G24" s="168">
        <f>SUM(G5:G23)</f>
        <v>0</v>
      </c>
      <c r="H24" s="168"/>
      <c r="I24" s="168">
        <f>SUM(I5:I23)</f>
        <v>0</v>
      </c>
      <c r="J24" s="168"/>
      <c r="K24" s="168">
        <f>SUM(K5:K23)</f>
        <v>0</v>
      </c>
      <c r="L24" s="192"/>
    </row>
    <row r="25" spans="1:12" ht="15" customHeight="1">
      <c r="A25" s="13"/>
      <c r="B25" s="9"/>
      <c r="C25" s="13"/>
      <c r="D25" s="14"/>
      <c r="E25" s="15"/>
      <c r="F25" s="15"/>
      <c r="G25" s="15"/>
      <c r="H25" s="15"/>
      <c r="I25" s="15"/>
      <c r="J25" s="15"/>
      <c r="K25" s="15"/>
      <c r="L25" s="9"/>
    </row>
    <row r="26" spans="1:12" ht="15" customHeight="1">
      <c r="A26" s="13"/>
      <c r="B26" s="9"/>
      <c r="C26" s="13"/>
      <c r="D26" s="14"/>
      <c r="E26" s="15"/>
      <c r="F26" s="15"/>
      <c r="G26" s="15"/>
      <c r="H26" s="15"/>
      <c r="I26" s="15"/>
      <c r="J26" s="15"/>
      <c r="K26" s="15"/>
      <c r="L26" s="9"/>
    </row>
    <row r="27" spans="1:12" ht="15" customHeight="1">
      <c r="A27" s="13"/>
      <c r="B27" s="9"/>
      <c r="C27" s="13"/>
      <c r="D27" s="14"/>
      <c r="E27" s="15"/>
      <c r="F27" s="15"/>
      <c r="G27" s="15"/>
      <c r="H27" s="15"/>
      <c r="I27" s="15"/>
      <c r="J27" s="15"/>
      <c r="K27" s="15"/>
      <c r="L27" s="9"/>
    </row>
    <row r="28" spans="1:12" s="16" customFormat="1" ht="24.95" customHeight="1">
      <c r="A28" s="197">
        <f>공사원가!A31+2</f>
        <v>2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</row>
  </sheetData>
  <mergeCells count="10">
    <mergeCell ref="H3:I3"/>
    <mergeCell ref="J3:K3"/>
    <mergeCell ref="L3:L4"/>
    <mergeCell ref="A28:L28"/>
    <mergeCell ref="A3:A4"/>
    <mergeCell ref="B3:B4"/>
    <mergeCell ref="C3:C4"/>
    <mergeCell ref="D3:D4"/>
    <mergeCell ref="E3:E4"/>
    <mergeCell ref="F3:G3"/>
  </mergeCells>
  <phoneticPr fontId="2" type="noConversion"/>
  <pageMargins left="0.59055118110236227" right="0.39370078740157483" top="1.1811023622047245" bottom="0.59055118110236227" header="0.78740157480314965" footer="0.39370078740157483"/>
  <pageSetup paperSize="9" scale="75" orientation="landscape" r:id="rId1"/>
  <headerFooter>
    <oddHeader>&amp;C&amp;"굴림,굵게"&amp;22총  괄  내  역  서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showGridLines="0" zoomScale="80" zoomScaleNormal="80" zoomScaleSheetLayoutView="80" workbookViewId="0">
      <selection activeCell="A7" sqref="A7"/>
    </sheetView>
  </sheetViews>
  <sheetFormatPr defaultColWidth="8.875" defaultRowHeight="12"/>
  <cols>
    <col min="1" max="1" width="17.125" style="18" customWidth="1"/>
    <col min="2" max="2" width="16.375" style="18" customWidth="1"/>
    <col min="3" max="3" width="6.625" style="25" customWidth="1"/>
    <col min="4" max="4" width="12.125" style="26" customWidth="1"/>
    <col min="5" max="5" width="16.5" style="27" customWidth="1"/>
    <col min="6" max="11" width="14.625" style="27" customWidth="1"/>
    <col min="12" max="12" width="12.625" style="18" customWidth="1"/>
    <col min="13" max="174" width="9" style="18"/>
    <col min="175" max="175" width="16.625" style="18" customWidth="1"/>
    <col min="176" max="176" width="18.625" style="18" customWidth="1"/>
    <col min="177" max="177" width="6.625" style="18" customWidth="1"/>
    <col min="178" max="178" width="9.625" style="18" customWidth="1"/>
    <col min="179" max="185" width="14.625" style="18" customWidth="1"/>
    <col min="186" max="186" width="12.625" style="18" customWidth="1"/>
    <col min="187" max="187" width="9" style="18"/>
    <col min="188" max="188" width="0" style="18" hidden="1" customWidth="1"/>
    <col min="189" max="430" width="9" style="18"/>
    <col min="431" max="431" width="16.625" style="18" customWidth="1"/>
    <col min="432" max="432" width="18.625" style="18" customWidth="1"/>
    <col min="433" max="433" width="6.625" style="18" customWidth="1"/>
    <col min="434" max="434" width="9.625" style="18" customWidth="1"/>
    <col min="435" max="441" width="14.625" style="18" customWidth="1"/>
    <col min="442" max="442" width="12.625" style="18" customWidth="1"/>
    <col min="443" max="443" width="9" style="18"/>
    <col min="444" max="444" width="0" style="18" hidden="1" customWidth="1"/>
    <col min="445" max="686" width="9" style="18"/>
    <col min="687" max="687" width="16.625" style="18" customWidth="1"/>
    <col min="688" max="688" width="18.625" style="18" customWidth="1"/>
    <col min="689" max="689" width="6.625" style="18" customWidth="1"/>
    <col min="690" max="690" width="9.625" style="18" customWidth="1"/>
    <col min="691" max="697" width="14.625" style="18" customWidth="1"/>
    <col min="698" max="698" width="12.625" style="18" customWidth="1"/>
    <col min="699" max="699" width="9" style="18"/>
    <col min="700" max="700" width="0" style="18" hidden="1" customWidth="1"/>
    <col min="701" max="942" width="9" style="18"/>
    <col min="943" max="943" width="16.625" style="18" customWidth="1"/>
    <col min="944" max="944" width="18.625" style="18" customWidth="1"/>
    <col min="945" max="945" width="6.625" style="18" customWidth="1"/>
    <col min="946" max="946" width="9.625" style="18" customWidth="1"/>
    <col min="947" max="953" width="14.625" style="18" customWidth="1"/>
    <col min="954" max="954" width="12.625" style="18" customWidth="1"/>
    <col min="955" max="955" width="9" style="18"/>
    <col min="956" max="956" width="0" style="18" hidden="1" customWidth="1"/>
    <col min="957" max="1198" width="9" style="18"/>
    <col min="1199" max="1199" width="16.625" style="18" customWidth="1"/>
    <col min="1200" max="1200" width="18.625" style="18" customWidth="1"/>
    <col min="1201" max="1201" width="6.625" style="18" customWidth="1"/>
    <col min="1202" max="1202" width="9.625" style="18" customWidth="1"/>
    <col min="1203" max="1209" width="14.625" style="18" customWidth="1"/>
    <col min="1210" max="1210" width="12.625" style="18" customWidth="1"/>
    <col min="1211" max="1211" width="9" style="18"/>
    <col min="1212" max="1212" width="0" style="18" hidden="1" customWidth="1"/>
    <col min="1213" max="1454" width="9" style="18"/>
    <col min="1455" max="1455" width="16.625" style="18" customWidth="1"/>
    <col min="1456" max="1456" width="18.625" style="18" customWidth="1"/>
    <col min="1457" max="1457" width="6.625" style="18" customWidth="1"/>
    <col min="1458" max="1458" width="9.625" style="18" customWidth="1"/>
    <col min="1459" max="1465" width="14.625" style="18" customWidth="1"/>
    <col min="1466" max="1466" width="12.625" style="18" customWidth="1"/>
    <col min="1467" max="1467" width="9" style="18"/>
    <col min="1468" max="1468" width="0" style="18" hidden="1" customWidth="1"/>
    <col min="1469" max="1710" width="9" style="18"/>
    <col min="1711" max="1711" width="16.625" style="18" customWidth="1"/>
    <col min="1712" max="1712" width="18.625" style="18" customWidth="1"/>
    <col min="1713" max="1713" width="6.625" style="18" customWidth="1"/>
    <col min="1714" max="1714" width="9.625" style="18" customWidth="1"/>
    <col min="1715" max="1721" width="14.625" style="18" customWidth="1"/>
    <col min="1722" max="1722" width="12.625" style="18" customWidth="1"/>
    <col min="1723" max="1723" width="9" style="18"/>
    <col min="1724" max="1724" width="0" style="18" hidden="1" customWidth="1"/>
    <col min="1725" max="1966" width="9" style="18"/>
    <col min="1967" max="1967" width="16.625" style="18" customWidth="1"/>
    <col min="1968" max="1968" width="18.625" style="18" customWidth="1"/>
    <col min="1969" max="1969" width="6.625" style="18" customWidth="1"/>
    <col min="1970" max="1970" width="9.625" style="18" customWidth="1"/>
    <col min="1971" max="1977" width="14.625" style="18" customWidth="1"/>
    <col min="1978" max="1978" width="12.625" style="18" customWidth="1"/>
    <col min="1979" max="1979" width="9" style="18"/>
    <col min="1980" max="1980" width="0" style="18" hidden="1" customWidth="1"/>
    <col min="1981" max="2222" width="9" style="18"/>
    <col min="2223" max="2223" width="16.625" style="18" customWidth="1"/>
    <col min="2224" max="2224" width="18.625" style="18" customWidth="1"/>
    <col min="2225" max="2225" width="6.625" style="18" customWidth="1"/>
    <col min="2226" max="2226" width="9.625" style="18" customWidth="1"/>
    <col min="2227" max="2233" width="14.625" style="18" customWidth="1"/>
    <col min="2234" max="2234" width="12.625" style="18" customWidth="1"/>
    <col min="2235" max="2235" width="9" style="18"/>
    <col min="2236" max="2236" width="0" style="18" hidden="1" customWidth="1"/>
    <col min="2237" max="2478" width="9" style="18"/>
    <col min="2479" max="2479" width="16.625" style="18" customWidth="1"/>
    <col min="2480" max="2480" width="18.625" style="18" customWidth="1"/>
    <col min="2481" max="2481" width="6.625" style="18" customWidth="1"/>
    <col min="2482" max="2482" width="9.625" style="18" customWidth="1"/>
    <col min="2483" max="2489" width="14.625" style="18" customWidth="1"/>
    <col min="2490" max="2490" width="12.625" style="18" customWidth="1"/>
    <col min="2491" max="2491" width="9" style="18"/>
    <col min="2492" max="2492" width="0" style="18" hidden="1" customWidth="1"/>
    <col min="2493" max="2734" width="9" style="18"/>
    <col min="2735" max="2735" width="16.625" style="18" customWidth="1"/>
    <col min="2736" max="2736" width="18.625" style="18" customWidth="1"/>
    <col min="2737" max="2737" width="6.625" style="18" customWidth="1"/>
    <col min="2738" max="2738" width="9.625" style="18" customWidth="1"/>
    <col min="2739" max="2745" width="14.625" style="18" customWidth="1"/>
    <col min="2746" max="2746" width="12.625" style="18" customWidth="1"/>
    <col min="2747" max="2747" width="9" style="18"/>
    <col min="2748" max="2748" width="0" style="18" hidden="1" customWidth="1"/>
    <col min="2749" max="2990" width="9" style="18"/>
    <col min="2991" max="2991" width="16.625" style="18" customWidth="1"/>
    <col min="2992" max="2992" width="18.625" style="18" customWidth="1"/>
    <col min="2993" max="2993" width="6.625" style="18" customWidth="1"/>
    <col min="2994" max="2994" width="9.625" style="18" customWidth="1"/>
    <col min="2995" max="3001" width="14.625" style="18" customWidth="1"/>
    <col min="3002" max="3002" width="12.625" style="18" customWidth="1"/>
    <col min="3003" max="3003" width="9" style="18"/>
    <col min="3004" max="3004" width="0" style="18" hidden="1" customWidth="1"/>
    <col min="3005" max="3246" width="9" style="18"/>
    <col min="3247" max="3247" width="16.625" style="18" customWidth="1"/>
    <col min="3248" max="3248" width="18.625" style="18" customWidth="1"/>
    <col min="3249" max="3249" width="6.625" style="18" customWidth="1"/>
    <col min="3250" max="3250" width="9.625" style="18" customWidth="1"/>
    <col min="3251" max="3257" width="14.625" style="18" customWidth="1"/>
    <col min="3258" max="3258" width="12.625" style="18" customWidth="1"/>
    <col min="3259" max="3259" width="9" style="18"/>
    <col min="3260" max="3260" width="0" style="18" hidden="1" customWidth="1"/>
    <col min="3261" max="3502" width="9" style="18"/>
    <col min="3503" max="3503" width="16.625" style="18" customWidth="1"/>
    <col min="3504" max="3504" width="18.625" style="18" customWidth="1"/>
    <col min="3505" max="3505" width="6.625" style="18" customWidth="1"/>
    <col min="3506" max="3506" width="9.625" style="18" customWidth="1"/>
    <col min="3507" max="3513" width="14.625" style="18" customWidth="1"/>
    <col min="3514" max="3514" width="12.625" style="18" customWidth="1"/>
    <col min="3515" max="3515" width="9" style="18"/>
    <col min="3516" max="3516" width="0" style="18" hidden="1" customWidth="1"/>
    <col min="3517" max="3758" width="9" style="18"/>
    <col min="3759" max="3759" width="16.625" style="18" customWidth="1"/>
    <col min="3760" max="3760" width="18.625" style="18" customWidth="1"/>
    <col min="3761" max="3761" width="6.625" style="18" customWidth="1"/>
    <col min="3762" max="3762" width="9.625" style="18" customWidth="1"/>
    <col min="3763" max="3769" width="14.625" style="18" customWidth="1"/>
    <col min="3770" max="3770" width="12.625" style="18" customWidth="1"/>
    <col min="3771" max="3771" width="9" style="18"/>
    <col min="3772" max="3772" width="0" style="18" hidden="1" customWidth="1"/>
    <col min="3773" max="4014" width="9" style="18"/>
    <col min="4015" max="4015" width="16.625" style="18" customWidth="1"/>
    <col min="4016" max="4016" width="18.625" style="18" customWidth="1"/>
    <col min="4017" max="4017" width="6.625" style="18" customWidth="1"/>
    <col min="4018" max="4018" width="9.625" style="18" customWidth="1"/>
    <col min="4019" max="4025" width="14.625" style="18" customWidth="1"/>
    <col min="4026" max="4026" width="12.625" style="18" customWidth="1"/>
    <col min="4027" max="4027" width="9" style="18"/>
    <col min="4028" max="4028" width="0" style="18" hidden="1" customWidth="1"/>
    <col min="4029" max="4270" width="9" style="18"/>
    <col min="4271" max="4271" width="16.625" style="18" customWidth="1"/>
    <col min="4272" max="4272" width="18.625" style="18" customWidth="1"/>
    <col min="4273" max="4273" width="6.625" style="18" customWidth="1"/>
    <col min="4274" max="4274" width="9.625" style="18" customWidth="1"/>
    <col min="4275" max="4281" width="14.625" style="18" customWidth="1"/>
    <col min="4282" max="4282" width="12.625" style="18" customWidth="1"/>
    <col min="4283" max="4283" width="9" style="18"/>
    <col min="4284" max="4284" width="0" style="18" hidden="1" customWidth="1"/>
    <col min="4285" max="4526" width="9" style="18"/>
    <col min="4527" max="4527" width="16.625" style="18" customWidth="1"/>
    <col min="4528" max="4528" width="18.625" style="18" customWidth="1"/>
    <col min="4529" max="4529" width="6.625" style="18" customWidth="1"/>
    <col min="4530" max="4530" width="9.625" style="18" customWidth="1"/>
    <col min="4531" max="4537" width="14.625" style="18" customWidth="1"/>
    <col min="4538" max="4538" width="12.625" style="18" customWidth="1"/>
    <col min="4539" max="4539" width="9" style="18"/>
    <col min="4540" max="4540" width="0" style="18" hidden="1" customWidth="1"/>
    <col min="4541" max="4782" width="9" style="18"/>
    <col min="4783" max="4783" width="16.625" style="18" customWidth="1"/>
    <col min="4784" max="4784" width="18.625" style="18" customWidth="1"/>
    <col min="4785" max="4785" width="6.625" style="18" customWidth="1"/>
    <col min="4786" max="4786" width="9.625" style="18" customWidth="1"/>
    <col min="4787" max="4793" width="14.625" style="18" customWidth="1"/>
    <col min="4794" max="4794" width="12.625" style="18" customWidth="1"/>
    <col min="4795" max="4795" width="9" style="18"/>
    <col min="4796" max="4796" width="0" style="18" hidden="1" customWidth="1"/>
    <col min="4797" max="5038" width="9" style="18"/>
    <col min="5039" max="5039" width="16.625" style="18" customWidth="1"/>
    <col min="5040" max="5040" width="18.625" style="18" customWidth="1"/>
    <col min="5041" max="5041" width="6.625" style="18" customWidth="1"/>
    <col min="5042" max="5042" width="9.625" style="18" customWidth="1"/>
    <col min="5043" max="5049" width="14.625" style="18" customWidth="1"/>
    <col min="5050" max="5050" width="12.625" style="18" customWidth="1"/>
    <col min="5051" max="5051" width="9" style="18"/>
    <col min="5052" max="5052" width="0" style="18" hidden="1" customWidth="1"/>
    <col min="5053" max="5294" width="9" style="18"/>
    <col min="5295" max="5295" width="16.625" style="18" customWidth="1"/>
    <col min="5296" max="5296" width="18.625" style="18" customWidth="1"/>
    <col min="5297" max="5297" width="6.625" style="18" customWidth="1"/>
    <col min="5298" max="5298" width="9.625" style="18" customWidth="1"/>
    <col min="5299" max="5305" width="14.625" style="18" customWidth="1"/>
    <col min="5306" max="5306" width="12.625" style="18" customWidth="1"/>
    <col min="5307" max="5307" width="9" style="18"/>
    <col min="5308" max="5308" width="0" style="18" hidden="1" customWidth="1"/>
    <col min="5309" max="5550" width="9" style="18"/>
    <col min="5551" max="5551" width="16.625" style="18" customWidth="1"/>
    <col min="5552" max="5552" width="18.625" style="18" customWidth="1"/>
    <col min="5553" max="5553" width="6.625" style="18" customWidth="1"/>
    <col min="5554" max="5554" width="9.625" style="18" customWidth="1"/>
    <col min="5555" max="5561" width="14.625" style="18" customWidth="1"/>
    <col min="5562" max="5562" width="12.625" style="18" customWidth="1"/>
    <col min="5563" max="5563" width="9" style="18"/>
    <col min="5564" max="5564" width="0" style="18" hidden="1" customWidth="1"/>
    <col min="5565" max="5806" width="9" style="18"/>
    <col min="5807" max="5807" width="16.625" style="18" customWidth="1"/>
    <col min="5808" max="5808" width="18.625" style="18" customWidth="1"/>
    <col min="5809" max="5809" width="6.625" style="18" customWidth="1"/>
    <col min="5810" max="5810" width="9.625" style="18" customWidth="1"/>
    <col min="5811" max="5817" width="14.625" style="18" customWidth="1"/>
    <col min="5818" max="5818" width="12.625" style="18" customWidth="1"/>
    <col min="5819" max="5819" width="9" style="18"/>
    <col min="5820" max="5820" width="0" style="18" hidden="1" customWidth="1"/>
    <col min="5821" max="6062" width="9" style="18"/>
    <col min="6063" max="6063" width="16.625" style="18" customWidth="1"/>
    <col min="6064" max="6064" width="18.625" style="18" customWidth="1"/>
    <col min="6065" max="6065" width="6.625" style="18" customWidth="1"/>
    <col min="6066" max="6066" width="9.625" style="18" customWidth="1"/>
    <col min="6067" max="6073" width="14.625" style="18" customWidth="1"/>
    <col min="6074" max="6074" width="12.625" style="18" customWidth="1"/>
    <col min="6075" max="6075" width="9" style="18"/>
    <col min="6076" max="6076" width="0" style="18" hidden="1" customWidth="1"/>
    <col min="6077" max="6318" width="9" style="18"/>
    <col min="6319" max="6319" width="16.625" style="18" customWidth="1"/>
    <col min="6320" max="6320" width="18.625" style="18" customWidth="1"/>
    <col min="6321" max="6321" width="6.625" style="18" customWidth="1"/>
    <col min="6322" max="6322" width="9.625" style="18" customWidth="1"/>
    <col min="6323" max="6329" width="14.625" style="18" customWidth="1"/>
    <col min="6330" max="6330" width="12.625" style="18" customWidth="1"/>
    <col min="6331" max="6331" width="9" style="18"/>
    <col min="6332" max="6332" width="0" style="18" hidden="1" customWidth="1"/>
    <col min="6333" max="6574" width="9" style="18"/>
    <col min="6575" max="6575" width="16.625" style="18" customWidth="1"/>
    <col min="6576" max="6576" width="18.625" style="18" customWidth="1"/>
    <col min="6577" max="6577" width="6.625" style="18" customWidth="1"/>
    <col min="6578" max="6578" width="9.625" style="18" customWidth="1"/>
    <col min="6579" max="6585" width="14.625" style="18" customWidth="1"/>
    <col min="6586" max="6586" width="12.625" style="18" customWidth="1"/>
    <col min="6587" max="6587" width="9" style="18"/>
    <col min="6588" max="6588" width="0" style="18" hidden="1" customWidth="1"/>
    <col min="6589" max="6830" width="9" style="18"/>
    <col min="6831" max="6831" width="16.625" style="18" customWidth="1"/>
    <col min="6832" max="6832" width="18.625" style="18" customWidth="1"/>
    <col min="6833" max="6833" width="6.625" style="18" customWidth="1"/>
    <col min="6834" max="6834" width="9.625" style="18" customWidth="1"/>
    <col min="6835" max="6841" width="14.625" style="18" customWidth="1"/>
    <col min="6842" max="6842" width="12.625" style="18" customWidth="1"/>
    <col min="6843" max="6843" width="9" style="18"/>
    <col min="6844" max="6844" width="0" style="18" hidden="1" customWidth="1"/>
    <col min="6845" max="7086" width="9" style="18"/>
    <col min="7087" max="7087" width="16.625" style="18" customWidth="1"/>
    <col min="7088" max="7088" width="18.625" style="18" customWidth="1"/>
    <col min="7089" max="7089" width="6.625" style="18" customWidth="1"/>
    <col min="7090" max="7090" width="9.625" style="18" customWidth="1"/>
    <col min="7091" max="7097" width="14.625" style="18" customWidth="1"/>
    <col min="7098" max="7098" width="12.625" style="18" customWidth="1"/>
    <col min="7099" max="7099" width="9" style="18"/>
    <col min="7100" max="7100" width="0" style="18" hidden="1" customWidth="1"/>
    <col min="7101" max="7342" width="9" style="18"/>
    <col min="7343" max="7343" width="16.625" style="18" customWidth="1"/>
    <col min="7344" max="7344" width="18.625" style="18" customWidth="1"/>
    <col min="7345" max="7345" width="6.625" style="18" customWidth="1"/>
    <col min="7346" max="7346" width="9.625" style="18" customWidth="1"/>
    <col min="7347" max="7353" width="14.625" style="18" customWidth="1"/>
    <col min="7354" max="7354" width="12.625" style="18" customWidth="1"/>
    <col min="7355" max="7355" width="9" style="18"/>
    <col min="7356" max="7356" width="0" style="18" hidden="1" customWidth="1"/>
    <col min="7357" max="7598" width="9" style="18"/>
    <col min="7599" max="7599" width="16.625" style="18" customWidth="1"/>
    <col min="7600" max="7600" width="18.625" style="18" customWidth="1"/>
    <col min="7601" max="7601" width="6.625" style="18" customWidth="1"/>
    <col min="7602" max="7602" width="9.625" style="18" customWidth="1"/>
    <col min="7603" max="7609" width="14.625" style="18" customWidth="1"/>
    <col min="7610" max="7610" width="12.625" style="18" customWidth="1"/>
    <col min="7611" max="7611" width="9" style="18"/>
    <col min="7612" max="7612" width="0" style="18" hidden="1" customWidth="1"/>
    <col min="7613" max="7854" width="9" style="18"/>
    <col min="7855" max="7855" width="16.625" style="18" customWidth="1"/>
    <col min="7856" max="7856" width="18.625" style="18" customWidth="1"/>
    <col min="7857" max="7857" width="6.625" style="18" customWidth="1"/>
    <col min="7858" max="7858" width="9.625" style="18" customWidth="1"/>
    <col min="7859" max="7865" width="14.625" style="18" customWidth="1"/>
    <col min="7866" max="7866" width="12.625" style="18" customWidth="1"/>
    <col min="7867" max="7867" width="9" style="18"/>
    <col min="7868" max="7868" width="0" style="18" hidden="1" customWidth="1"/>
    <col min="7869" max="8110" width="9" style="18"/>
    <col min="8111" max="8111" width="16.625" style="18" customWidth="1"/>
    <col min="8112" max="8112" width="18.625" style="18" customWidth="1"/>
    <col min="8113" max="8113" width="6.625" style="18" customWidth="1"/>
    <col min="8114" max="8114" width="9.625" style="18" customWidth="1"/>
    <col min="8115" max="8121" width="14.625" style="18" customWidth="1"/>
    <col min="8122" max="8122" width="12.625" style="18" customWidth="1"/>
    <col min="8123" max="8123" width="9" style="18"/>
    <col min="8124" max="8124" width="0" style="18" hidden="1" customWidth="1"/>
    <col min="8125" max="8366" width="9" style="18"/>
    <col min="8367" max="8367" width="16.625" style="18" customWidth="1"/>
    <col min="8368" max="8368" width="18.625" style="18" customWidth="1"/>
    <col min="8369" max="8369" width="6.625" style="18" customWidth="1"/>
    <col min="8370" max="8370" width="9.625" style="18" customWidth="1"/>
    <col min="8371" max="8377" width="14.625" style="18" customWidth="1"/>
    <col min="8378" max="8378" width="12.625" style="18" customWidth="1"/>
    <col min="8379" max="8379" width="9" style="18"/>
    <col min="8380" max="8380" width="0" style="18" hidden="1" customWidth="1"/>
    <col min="8381" max="8622" width="9" style="18"/>
    <col min="8623" max="8623" width="16.625" style="18" customWidth="1"/>
    <col min="8624" max="8624" width="18.625" style="18" customWidth="1"/>
    <col min="8625" max="8625" width="6.625" style="18" customWidth="1"/>
    <col min="8626" max="8626" width="9.625" style="18" customWidth="1"/>
    <col min="8627" max="8633" width="14.625" style="18" customWidth="1"/>
    <col min="8634" max="8634" width="12.625" style="18" customWidth="1"/>
    <col min="8635" max="8635" width="9" style="18"/>
    <col min="8636" max="8636" width="0" style="18" hidden="1" customWidth="1"/>
    <col min="8637" max="8878" width="9" style="18"/>
    <col min="8879" max="8879" width="16.625" style="18" customWidth="1"/>
    <col min="8880" max="8880" width="18.625" style="18" customWidth="1"/>
    <col min="8881" max="8881" width="6.625" style="18" customWidth="1"/>
    <col min="8882" max="8882" width="9.625" style="18" customWidth="1"/>
    <col min="8883" max="8889" width="14.625" style="18" customWidth="1"/>
    <col min="8890" max="8890" width="12.625" style="18" customWidth="1"/>
    <col min="8891" max="8891" width="9" style="18"/>
    <col min="8892" max="8892" width="0" style="18" hidden="1" customWidth="1"/>
    <col min="8893" max="9134" width="9" style="18"/>
    <col min="9135" max="9135" width="16.625" style="18" customWidth="1"/>
    <col min="9136" max="9136" width="18.625" style="18" customWidth="1"/>
    <col min="9137" max="9137" width="6.625" style="18" customWidth="1"/>
    <col min="9138" max="9138" width="9.625" style="18" customWidth="1"/>
    <col min="9139" max="9145" width="14.625" style="18" customWidth="1"/>
    <col min="9146" max="9146" width="12.625" style="18" customWidth="1"/>
    <col min="9147" max="9147" width="9" style="18"/>
    <col min="9148" max="9148" width="0" style="18" hidden="1" customWidth="1"/>
    <col min="9149" max="9390" width="9" style="18"/>
    <col min="9391" max="9391" width="16.625" style="18" customWidth="1"/>
    <col min="9392" max="9392" width="18.625" style="18" customWidth="1"/>
    <col min="9393" max="9393" width="6.625" style="18" customWidth="1"/>
    <col min="9394" max="9394" width="9.625" style="18" customWidth="1"/>
    <col min="9395" max="9401" width="14.625" style="18" customWidth="1"/>
    <col min="9402" max="9402" width="12.625" style="18" customWidth="1"/>
    <col min="9403" max="9403" width="9" style="18"/>
    <col min="9404" max="9404" width="0" style="18" hidden="1" customWidth="1"/>
    <col min="9405" max="9646" width="9" style="18"/>
    <col min="9647" max="9647" width="16.625" style="18" customWidth="1"/>
    <col min="9648" max="9648" width="18.625" style="18" customWidth="1"/>
    <col min="9649" max="9649" width="6.625" style="18" customWidth="1"/>
    <col min="9650" max="9650" width="9.625" style="18" customWidth="1"/>
    <col min="9651" max="9657" width="14.625" style="18" customWidth="1"/>
    <col min="9658" max="9658" width="12.625" style="18" customWidth="1"/>
    <col min="9659" max="9659" width="9" style="18"/>
    <col min="9660" max="9660" width="0" style="18" hidden="1" customWidth="1"/>
    <col min="9661" max="9902" width="9" style="18"/>
    <col min="9903" max="9903" width="16.625" style="18" customWidth="1"/>
    <col min="9904" max="9904" width="18.625" style="18" customWidth="1"/>
    <col min="9905" max="9905" width="6.625" style="18" customWidth="1"/>
    <col min="9906" max="9906" width="9.625" style="18" customWidth="1"/>
    <col min="9907" max="9913" width="14.625" style="18" customWidth="1"/>
    <col min="9914" max="9914" width="12.625" style="18" customWidth="1"/>
    <col min="9915" max="9915" width="9" style="18"/>
    <col min="9916" max="9916" width="0" style="18" hidden="1" customWidth="1"/>
    <col min="9917" max="10158" width="9" style="18"/>
    <col min="10159" max="10159" width="16.625" style="18" customWidth="1"/>
    <col min="10160" max="10160" width="18.625" style="18" customWidth="1"/>
    <col min="10161" max="10161" width="6.625" style="18" customWidth="1"/>
    <col min="10162" max="10162" width="9.625" style="18" customWidth="1"/>
    <col min="10163" max="10169" width="14.625" style="18" customWidth="1"/>
    <col min="10170" max="10170" width="12.625" style="18" customWidth="1"/>
    <col min="10171" max="10171" width="9" style="18"/>
    <col min="10172" max="10172" width="0" style="18" hidden="1" customWidth="1"/>
    <col min="10173" max="10414" width="9" style="18"/>
    <col min="10415" max="10415" width="16.625" style="18" customWidth="1"/>
    <col min="10416" max="10416" width="18.625" style="18" customWidth="1"/>
    <col min="10417" max="10417" width="6.625" style="18" customWidth="1"/>
    <col min="10418" max="10418" width="9.625" style="18" customWidth="1"/>
    <col min="10419" max="10425" width="14.625" style="18" customWidth="1"/>
    <col min="10426" max="10426" width="12.625" style="18" customWidth="1"/>
    <col min="10427" max="10427" width="9" style="18"/>
    <col min="10428" max="10428" width="0" style="18" hidden="1" customWidth="1"/>
    <col min="10429" max="10670" width="9" style="18"/>
    <col min="10671" max="10671" width="16.625" style="18" customWidth="1"/>
    <col min="10672" max="10672" width="18.625" style="18" customWidth="1"/>
    <col min="10673" max="10673" width="6.625" style="18" customWidth="1"/>
    <col min="10674" max="10674" width="9.625" style="18" customWidth="1"/>
    <col min="10675" max="10681" width="14.625" style="18" customWidth="1"/>
    <col min="10682" max="10682" width="12.625" style="18" customWidth="1"/>
    <col min="10683" max="10683" width="9" style="18"/>
    <col min="10684" max="10684" width="0" style="18" hidden="1" customWidth="1"/>
    <col min="10685" max="10926" width="9" style="18"/>
    <col min="10927" max="10927" width="16.625" style="18" customWidth="1"/>
    <col min="10928" max="10928" width="18.625" style="18" customWidth="1"/>
    <col min="10929" max="10929" width="6.625" style="18" customWidth="1"/>
    <col min="10930" max="10930" width="9.625" style="18" customWidth="1"/>
    <col min="10931" max="10937" width="14.625" style="18" customWidth="1"/>
    <col min="10938" max="10938" width="12.625" style="18" customWidth="1"/>
    <col min="10939" max="10939" width="9" style="18"/>
    <col min="10940" max="10940" width="0" style="18" hidden="1" customWidth="1"/>
    <col min="10941" max="11182" width="9" style="18"/>
    <col min="11183" max="11183" width="16.625" style="18" customWidth="1"/>
    <col min="11184" max="11184" width="18.625" style="18" customWidth="1"/>
    <col min="11185" max="11185" width="6.625" style="18" customWidth="1"/>
    <col min="11186" max="11186" width="9.625" style="18" customWidth="1"/>
    <col min="11187" max="11193" width="14.625" style="18" customWidth="1"/>
    <col min="11194" max="11194" width="12.625" style="18" customWidth="1"/>
    <col min="11195" max="11195" width="9" style="18"/>
    <col min="11196" max="11196" width="0" style="18" hidden="1" customWidth="1"/>
    <col min="11197" max="11438" width="9" style="18"/>
    <col min="11439" max="11439" width="16.625" style="18" customWidth="1"/>
    <col min="11440" max="11440" width="18.625" style="18" customWidth="1"/>
    <col min="11441" max="11441" width="6.625" style="18" customWidth="1"/>
    <col min="11442" max="11442" width="9.625" style="18" customWidth="1"/>
    <col min="11443" max="11449" width="14.625" style="18" customWidth="1"/>
    <col min="11450" max="11450" width="12.625" style="18" customWidth="1"/>
    <col min="11451" max="11451" width="9" style="18"/>
    <col min="11452" max="11452" width="0" style="18" hidden="1" customWidth="1"/>
    <col min="11453" max="11694" width="9" style="18"/>
    <col min="11695" max="11695" width="16.625" style="18" customWidth="1"/>
    <col min="11696" max="11696" width="18.625" style="18" customWidth="1"/>
    <col min="11697" max="11697" width="6.625" style="18" customWidth="1"/>
    <col min="11698" max="11698" width="9.625" style="18" customWidth="1"/>
    <col min="11699" max="11705" width="14.625" style="18" customWidth="1"/>
    <col min="11706" max="11706" width="12.625" style="18" customWidth="1"/>
    <col min="11707" max="11707" width="9" style="18"/>
    <col min="11708" max="11708" width="0" style="18" hidden="1" customWidth="1"/>
    <col min="11709" max="11950" width="9" style="18"/>
    <col min="11951" max="11951" width="16.625" style="18" customWidth="1"/>
    <col min="11952" max="11952" width="18.625" style="18" customWidth="1"/>
    <col min="11953" max="11953" width="6.625" style="18" customWidth="1"/>
    <col min="11954" max="11954" width="9.625" style="18" customWidth="1"/>
    <col min="11955" max="11961" width="14.625" style="18" customWidth="1"/>
    <col min="11962" max="11962" width="12.625" style="18" customWidth="1"/>
    <col min="11963" max="11963" width="9" style="18"/>
    <col min="11964" max="11964" width="0" style="18" hidden="1" customWidth="1"/>
    <col min="11965" max="12206" width="9" style="18"/>
    <col min="12207" max="12207" width="16.625" style="18" customWidth="1"/>
    <col min="12208" max="12208" width="18.625" style="18" customWidth="1"/>
    <col min="12209" max="12209" width="6.625" style="18" customWidth="1"/>
    <col min="12210" max="12210" width="9.625" style="18" customWidth="1"/>
    <col min="12211" max="12217" width="14.625" style="18" customWidth="1"/>
    <col min="12218" max="12218" width="12.625" style="18" customWidth="1"/>
    <col min="12219" max="12219" width="9" style="18"/>
    <col min="12220" max="12220" width="0" style="18" hidden="1" customWidth="1"/>
    <col min="12221" max="12462" width="9" style="18"/>
    <col min="12463" max="12463" width="16.625" style="18" customWidth="1"/>
    <col min="12464" max="12464" width="18.625" style="18" customWidth="1"/>
    <col min="12465" max="12465" width="6.625" style="18" customWidth="1"/>
    <col min="12466" max="12466" width="9.625" style="18" customWidth="1"/>
    <col min="12467" max="12473" width="14.625" style="18" customWidth="1"/>
    <col min="12474" max="12474" width="12.625" style="18" customWidth="1"/>
    <col min="12475" max="12475" width="9" style="18"/>
    <col min="12476" max="12476" width="0" style="18" hidden="1" customWidth="1"/>
    <col min="12477" max="12718" width="9" style="18"/>
    <col min="12719" max="12719" width="16.625" style="18" customWidth="1"/>
    <col min="12720" max="12720" width="18.625" style="18" customWidth="1"/>
    <col min="12721" max="12721" width="6.625" style="18" customWidth="1"/>
    <col min="12722" max="12722" width="9.625" style="18" customWidth="1"/>
    <col min="12723" max="12729" width="14.625" style="18" customWidth="1"/>
    <col min="12730" max="12730" width="12.625" style="18" customWidth="1"/>
    <col min="12731" max="12731" width="9" style="18"/>
    <col min="12732" max="12732" width="0" style="18" hidden="1" customWidth="1"/>
    <col min="12733" max="12974" width="9" style="18"/>
    <col min="12975" max="12975" width="16.625" style="18" customWidth="1"/>
    <col min="12976" max="12976" width="18.625" style="18" customWidth="1"/>
    <col min="12977" max="12977" width="6.625" style="18" customWidth="1"/>
    <col min="12978" max="12978" width="9.625" style="18" customWidth="1"/>
    <col min="12979" max="12985" width="14.625" style="18" customWidth="1"/>
    <col min="12986" max="12986" width="12.625" style="18" customWidth="1"/>
    <col min="12987" max="12987" width="9" style="18"/>
    <col min="12988" max="12988" width="0" style="18" hidden="1" customWidth="1"/>
    <col min="12989" max="13230" width="9" style="18"/>
    <col min="13231" max="13231" width="16.625" style="18" customWidth="1"/>
    <col min="13232" max="13232" width="18.625" style="18" customWidth="1"/>
    <col min="13233" max="13233" width="6.625" style="18" customWidth="1"/>
    <col min="13234" max="13234" width="9.625" style="18" customWidth="1"/>
    <col min="13235" max="13241" width="14.625" style="18" customWidth="1"/>
    <col min="13242" max="13242" width="12.625" style="18" customWidth="1"/>
    <col min="13243" max="13243" width="9" style="18"/>
    <col min="13244" max="13244" width="0" style="18" hidden="1" customWidth="1"/>
    <col min="13245" max="13486" width="9" style="18"/>
    <col min="13487" max="13487" width="16.625" style="18" customWidth="1"/>
    <col min="13488" max="13488" width="18.625" style="18" customWidth="1"/>
    <col min="13489" max="13489" width="6.625" style="18" customWidth="1"/>
    <col min="13490" max="13490" width="9.625" style="18" customWidth="1"/>
    <col min="13491" max="13497" width="14.625" style="18" customWidth="1"/>
    <col min="13498" max="13498" width="12.625" style="18" customWidth="1"/>
    <col min="13499" max="13499" width="9" style="18"/>
    <col min="13500" max="13500" width="0" style="18" hidden="1" customWidth="1"/>
    <col min="13501" max="13742" width="9" style="18"/>
    <col min="13743" max="13743" width="16.625" style="18" customWidth="1"/>
    <col min="13744" max="13744" width="18.625" style="18" customWidth="1"/>
    <col min="13745" max="13745" width="6.625" style="18" customWidth="1"/>
    <col min="13746" max="13746" width="9.625" style="18" customWidth="1"/>
    <col min="13747" max="13753" width="14.625" style="18" customWidth="1"/>
    <col min="13754" max="13754" width="12.625" style="18" customWidth="1"/>
    <col min="13755" max="13755" width="9" style="18"/>
    <col min="13756" max="13756" width="0" style="18" hidden="1" customWidth="1"/>
    <col min="13757" max="13998" width="9" style="18"/>
    <col min="13999" max="13999" width="16.625" style="18" customWidth="1"/>
    <col min="14000" max="14000" width="18.625" style="18" customWidth="1"/>
    <col min="14001" max="14001" width="6.625" style="18" customWidth="1"/>
    <col min="14002" max="14002" width="9.625" style="18" customWidth="1"/>
    <col min="14003" max="14009" width="14.625" style="18" customWidth="1"/>
    <col min="14010" max="14010" width="12.625" style="18" customWidth="1"/>
    <col min="14011" max="14011" width="9" style="18"/>
    <col min="14012" max="14012" width="0" style="18" hidden="1" customWidth="1"/>
    <col min="14013" max="14254" width="9" style="18"/>
    <col min="14255" max="14255" width="16.625" style="18" customWidth="1"/>
    <col min="14256" max="14256" width="18.625" style="18" customWidth="1"/>
    <col min="14257" max="14257" width="6.625" style="18" customWidth="1"/>
    <col min="14258" max="14258" width="9.625" style="18" customWidth="1"/>
    <col min="14259" max="14265" width="14.625" style="18" customWidth="1"/>
    <col min="14266" max="14266" width="12.625" style="18" customWidth="1"/>
    <col min="14267" max="14267" width="9" style="18"/>
    <col min="14268" max="14268" width="0" style="18" hidden="1" customWidth="1"/>
    <col min="14269" max="14510" width="9" style="18"/>
    <col min="14511" max="14511" width="16.625" style="18" customWidth="1"/>
    <col min="14512" max="14512" width="18.625" style="18" customWidth="1"/>
    <col min="14513" max="14513" width="6.625" style="18" customWidth="1"/>
    <col min="14514" max="14514" width="9.625" style="18" customWidth="1"/>
    <col min="14515" max="14521" width="14.625" style="18" customWidth="1"/>
    <col min="14522" max="14522" width="12.625" style="18" customWidth="1"/>
    <col min="14523" max="14523" width="9" style="18"/>
    <col min="14524" max="14524" width="0" style="18" hidden="1" customWidth="1"/>
    <col min="14525" max="14766" width="9" style="18"/>
    <col min="14767" max="14767" width="16.625" style="18" customWidth="1"/>
    <col min="14768" max="14768" width="18.625" style="18" customWidth="1"/>
    <col min="14769" max="14769" width="6.625" style="18" customWidth="1"/>
    <col min="14770" max="14770" width="9.625" style="18" customWidth="1"/>
    <col min="14771" max="14777" width="14.625" style="18" customWidth="1"/>
    <col min="14778" max="14778" width="12.625" style="18" customWidth="1"/>
    <col min="14779" max="14779" width="9" style="18"/>
    <col min="14780" max="14780" width="0" style="18" hidden="1" customWidth="1"/>
    <col min="14781" max="15022" width="9" style="18"/>
    <col min="15023" max="15023" width="16.625" style="18" customWidth="1"/>
    <col min="15024" max="15024" width="18.625" style="18" customWidth="1"/>
    <col min="15025" max="15025" width="6.625" style="18" customWidth="1"/>
    <col min="15026" max="15026" width="9.625" style="18" customWidth="1"/>
    <col min="15027" max="15033" width="14.625" style="18" customWidth="1"/>
    <col min="15034" max="15034" width="12.625" style="18" customWidth="1"/>
    <col min="15035" max="15035" width="9" style="18"/>
    <col min="15036" max="15036" width="0" style="18" hidden="1" customWidth="1"/>
    <col min="15037" max="15278" width="9" style="18"/>
    <col min="15279" max="15279" width="16.625" style="18" customWidth="1"/>
    <col min="15280" max="15280" width="18.625" style="18" customWidth="1"/>
    <col min="15281" max="15281" width="6.625" style="18" customWidth="1"/>
    <col min="15282" max="15282" width="9.625" style="18" customWidth="1"/>
    <col min="15283" max="15289" width="14.625" style="18" customWidth="1"/>
    <col min="15290" max="15290" width="12.625" style="18" customWidth="1"/>
    <col min="15291" max="15291" width="9" style="18"/>
    <col min="15292" max="15292" width="0" style="18" hidden="1" customWidth="1"/>
    <col min="15293" max="15534" width="9" style="18"/>
    <col min="15535" max="15535" width="16.625" style="18" customWidth="1"/>
    <col min="15536" max="15536" width="18.625" style="18" customWidth="1"/>
    <col min="15537" max="15537" width="6.625" style="18" customWidth="1"/>
    <col min="15538" max="15538" width="9.625" style="18" customWidth="1"/>
    <col min="15539" max="15545" width="14.625" style="18" customWidth="1"/>
    <col min="15546" max="15546" width="12.625" style="18" customWidth="1"/>
    <col min="15547" max="15547" width="9" style="18"/>
    <col min="15548" max="15548" width="0" style="18" hidden="1" customWidth="1"/>
    <col min="15549" max="15790" width="9" style="18"/>
    <col min="15791" max="15791" width="16.625" style="18" customWidth="1"/>
    <col min="15792" max="15792" width="18.625" style="18" customWidth="1"/>
    <col min="15793" max="15793" width="6.625" style="18" customWidth="1"/>
    <col min="15794" max="15794" width="9.625" style="18" customWidth="1"/>
    <col min="15795" max="15801" width="14.625" style="18" customWidth="1"/>
    <col min="15802" max="15802" width="12.625" style="18" customWidth="1"/>
    <col min="15803" max="15803" width="9" style="18"/>
    <col min="15804" max="15804" width="0" style="18" hidden="1" customWidth="1"/>
    <col min="15805" max="16046" width="9" style="18"/>
    <col min="16047" max="16047" width="16.625" style="18" customWidth="1"/>
    <col min="16048" max="16048" width="18.625" style="18" customWidth="1"/>
    <col min="16049" max="16049" width="6.625" style="18" customWidth="1"/>
    <col min="16050" max="16050" width="9.625" style="18" customWidth="1"/>
    <col min="16051" max="16057" width="14.625" style="18" customWidth="1"/>
    <col min="16058" max="16058" width="12.625" style="18" customWidth="1"/>
    <col min="16059" max="16059" width="9" style="18"/>
    <col min="16060" max="16060" width="0" style="18" hidden="1" customWidth="1"/>
    <col min="16061" max="16384" width="9" style="18"/>
  </cols>
  <sheetData>
    <row r="1" spans="1:12" ht="20.100000000000001" customHeight="1"/>
    <row r="2" spans="1:12" ht="20.100000000000001" customHeight="1">
      <c r="A2" s="3" t="str">
        <f>'총괄내역서 '!A2</f>
        <v>건 명 : (임시)수정청소년수련관 실내디자인 및 제작설치 공사</v>
      </c>
      <c r="B2" s="3"/>
      <c r="C2" s="99"/>
      <c r="D2" s="100"/>
      <c r="E2" s="101"/>
      <c r="F2" s="101"/>
      <c r="G2" s="101"/>
      <c r="H2" s="101"/>
      <c r="I2" s="101"/>
      <c r="J2" s="101"/>
      <c r="K2" s="101"/>
      <c r="L2" s="102"/>
    </row>
    <row r="3" spans="1:12" ht="5.25" customHeight="1">
      <c r="A3" s="3"/>
      <c r="B3" s="3"/>
      <c r="C3" s="99"/>
      <c r="D3" s="100"/>
      <c r="E3" s="101"/>
      <c r="F3" s="101"/>
      <c r="G3" s="101"/>
      <c r="H3" s="101"/>
      <c r="I3" s="101"/>
      <c r="J3" s="101"/>
      <c r="K3" s="101"/>
      <c r="L3" s="102"/>
    </row>
    <row r="4" spans="1:12" ht="20.100000000000001" customHeight="1" thickBot="1">
      <c r="A4" s="3" t="str">
        <f>'총괄내역서 '!A5</f>
        <v xml:space="preserve"> 1. 엘리베인터 홀</v>
      </c>
      <c r="B4" s="3"/>
      <c r="C4" s="99"/>
      <c r="D4" s="100"/>
      <c r="E4" s="101"/>
      <c r="F4" s="101"/>
      <c r="G4" s="101"/>
      <c r="H4" s="101"/>
      <c r="I4" s="101"/>
      <c r="J4" s="101"/>
      <c r="K4" s="101"/>
      <c r="L4" s="102"/>
    </row>
    <row r="5" spans="1:12" s="12" customFormat="1" ht="20.100000000000001" customHeight="1">
      <c r="A5" s="214" t="s">
        <v>77</v>
      </c>
      <c r="B5" s="216" t="s">
        <v>13</v>
      </c>
      <c r="C5" s="216" t="s">
        <v>14</v>
      </c>
      <c r="D5" s="220" t="s">
        <v>15</v>
      </c>
      <c r="E5" s="219" t="s">
        <v>16</v>
      </c>
      <c r="F5" s="219" t="s">
        <v>23</v>
      </c>
      <c r="G5" s="219"/>
      <c r="H5" s="219" t="s">
        <v>24</v>
      </c>
      <c r="I5" s="219"/>
      <c r="J5" s="219" t="s">
        <v>25</v>
      </c>
      <c r="K5" s="219"/>
      <c r="L5" s="212" t="s">
        <v>12</v>
      </c>
    </row>
    <row r="6" spans="1:12" s="12" customFormat="1" ht="20.100000000000001" customHeight="1">
      <c r="A6" s="215"/>
      <c r="B6" s="217"/>
      <c r="C6" s="217"/>
      <c r="D6" s="221"/>
      <c r="E6" s="222"/>
      <c r="F6" s="181" t="s">
        <v>26</v>
      </c>
      <c r="G6" s="181" t="s">
        <v>27</v>
      </c>
      <c r="H6" s="181" t="s">
        <v>26</v>
      </c>
      <c r="I6" s="181" t="s">
        <v>27</v>
      </c>
      <c r="J6" s="181" t="s">
        <v>26</v>
      </c>
      <c r="K6" s="181" t="s">
        <v>27</v>
      </c>
      <c r="L6" s="213"/>
    </row>
    <row r="7" spans="1:12" s="7" customFormat="1" ht="21.95" customHeight="1">
      <c r="A7" s="103" t="str">
        <f>수량산출표!A7</f>
        <v xml:space="preserve">   출입구박스월</v>
      </c>
      <c r="B7" s="104" t="str">
        <f>수량산출표!B7</f>
        <v xml:space="preserve"> 컷팅쉬트(사인)</v>
      </c>
      <c r="C7" s="105" t="str">
        <f>수량산출표!J7</f>
        <v>㎡</v>
      </c>
      <c r="D7" s="106">
        <f>수량산출표!I7</f>
        <v>8.6999999999999993</v>
      </c>
      <c r="E7" s="133">
        <f t="shared" ref="E7:E13" si="0">G7+I7+K7</f>
        <v>0</v>
      </c>
      <c r="F7" s="133"/>
      <c r="G7" s="133"/>
      <c r="H7" s="133"/>
      <c r="I7" s="133"/>
      <c r="J7" s="133"/>
      <c r="K7" s="133"/>
      <c r="L7" s="107" t="s">
        <v>205</v>
      </c>
    </row>
    <row r="8" spans="1:12" s="7" customFormat="1" ht="21.95" customHeight="1">
      <c r="A8" s="103"/>
      <c r="B8" s="104" t="str">
        <f>수량산출표!B9</f>
        <v xml:space="preserve"> 골판지</v>
      </c>
      <c r="C8" s="105" t="str">
        <f>수량산출표!J9</f>
        <v>㎡</v>
      </c>
      <c r="D8" s="106">
        <f>수량산출표!I9</f>
        <v>44.02</v>
      </c>
      <c r="E8" s="133">
        <f t="shared" si="0"/>
        <v>0</v>
      </c>
      <c r="F8" s="133"/>
      <c r="G8" s="133"/>
      <c r="H8" s="133"/>
      <c r="I8" s="133"/>
      <c r="J8" s="133"/>
      <c r="K8" s="133"/>
      <c r="L8" s="107" t="s">
        <v>152</v>
      </c>
    </row>
    <row r="9" spans="1:12" s="7" customFormat="1" ht="21.95" customHeight="1">
      <c r="A9" s="103"/>
      <c r="B9" s="104" t="str">
        <f>수량산출표!B13</f>
        <v xml:space="preserve"> 프라이머</v>
      </c>
      <c r="C9" s="105" t="str">
        <f>수량산출표!J14</f>
        <v>㎡</v>
      </c>
      <c r="D9" s="106">
        <f>수량산출표!I13</f>
        <v>49.4</v>
      </c>
      <c r="E9" s="133">
        <f t="shared" si="0"/>
        <v>0</v>
      </c>
      <c r="F9" s="133"/>
      <c r="G9" s="133"/>
      <c r="H9" s="133"/>
      <c r="I9" s="133"/>
      <c r="J9" s="133"/>
      <c r="K9" s="133"/>
      <c r="L9" s="107" t="s">
        <v>206</v>
      </c>
    </row>
    <row r="10" spans="1:12" s="7" customFormat="1" ht="21.95" customHeight="1">
      <c r="A10" s="103"/>
      <c r="B10" s="104" t="str">
        <f>수량산출표!B14</f>
        <v xml:space="preserve"> 수성페인트칠</v>
      </c>
      <c r="C10" s="105" t="str">
        <f>수량산출표!J14</f>
        <v>㎡</v>
      </c>
      <c r="D10" s="106">
        <f>수량산출표!I14</f>
        <v>24.7</v>
      </c>
      <c r="E10" s="133">
        <f t="shared" si="0"/>
        <v>0</v>
      </c>
      <c r="F10" s="133"/>
      <c r="G10" s="133"/>
      <c r="H10" s="133"/>
      <c r="I10" s="133"/>
      <c r="J10" s="133"/>
      <c r="K10" s="133"/>
      <c r="L10" s="107" t="s">
        <v>207</v>
      </c>
    </row>
    <row r="11" spans="1:12" s="7" customFormat="1" ht="21.95" customHeight="1">
      <c r="A11" s="103"/>
      <c r="B11" s="104" t="s">
        <v>186</v>
      </c>
      <c r="C11" s="105" t="str">
        <f>수량산출표!J15</f>
        <v>㎡</v>
      </c>
      <c r="D11" s="106">
        <f>수량산출표!I15</f>
        <v>1.3</v>
      </c>
      <c r="E11" s="133">
        <f t="shared" ref="E11" si="1">G11+I11+K11</f>
        <v>0</v>
      </c>
      <c r="F11" s="133"/>
      <c r="G11" s="133"/>
      <c r="H11" s="133"/>
      <c r="I11" s="133"/>
      <c r="J11" s="133"/>
      <c r="K11" s="133"/>
      <c r="L11" s="107" t="s">
        <v>209</v>
      </c>
    </row>
    <row r="12" spans="1:12" s="7" customFormat="1" ht="21.95" customHeight="1">
      <c r="A12" s="103" t="str">
        <f>수량산출표!A16</f>
        <v xml:space="preserve">   ELEV</v>
      </c>
      <c r="B12" s="104" t="str">
        <f>수량산출표!B16</f>
        <v xml:space="preserve"> 컷팅쉬트(사인)</v>
      </c>
      <c r="C12" s="105" t="str">
        <f>수량산출표!J16</f>
        <v>㎡</v>
      </c>
      <c r="D12" s="106">
        <f>수량산출표!I16</f>
        <v>16.5</v>
      </c>
      <c r="E12" s="133">
        <f t="shared" si="0"/>
        <v>0</v>
      </c>
      <c r="F12" s="133"/>
      <c r="G12" s="133"/>
      <c r="H12" s="133"/>
      <c r="I12" s="133"/>
      <c r="J12" s="133"/>
      <c r="K12" s="133"/>
      <c r="L12" s="107" t="s">
        <v>208</v>
      </c>
    </row>
    <row r="13" spans="1:12" s="7" customFormat="1" ht="21.95" customHeight="1">
      <c r="A13" s="103"/>
      <c r="B13" s="104" t="str">
        <f>수량산출표!B17</f>
        <v xml:space="preserve"> 포맥스판 3t</v>
      </c>
      <c r="C13" s="105" t="str">
        <f>수량산출표!J17</f>
        <v>㎡</v>
      </c>
      <c r="D13" s="106">
        <f>수량산출표!I17</f>
        <v>16.5</v>
      </c>
      <c r="E13" s="133">
        <f t="shared" si="0"/>
        <v>0</v>
      </c>
      <c r="F13" s="133"/>
      <c r="G13" s="133"/>
      <c r="H13" s="133"/>
      <c r="I13" s="133"/>
      <c r="J13" s="133"/>
      <c r="K13" s="133"/>
      <c r="L13" s="107" t="s">
        <v>209</v>
      </c>
    </row>
    <row r="14" spans="1:12" s="7" customFormat="1" ht="21.95" customHeight="1">
      <c r="A14" s="103"/>
      <c r="B14" s="104"/>
      <c r="C14" s="105"/>
      <c r="D14" s="106"/>
      <c r="E14" s="133"/>
      <c r="F14" s="133"/>
      <c r="G14" s="133"/>
      <c r="H14" s="133"/>
      <c r="I14" s="133"/>
      <c r="J14" s="133"/>
      <c r="K14" s="133"/>
      <c r="L14" s="107"/>
    </row>
    <row r="15" spans="1:12" s="7" customFormat="1" ht="21.95" customHeight="1">
      <c r="A15" s="103"/>
      <c r="B15" s="104"/>
      <c r="C15" s="105"/>
      <c r="D15" s="106"/>
      <c r="E15" s="133"/>
      <c r="F15" s="133"/>
      <c r="G15" s="133"/>
      <c r="H15" s="133"/>
      <c r="I15" s="133"/>
      <c r="J15" s="133"/>
      <c r="K15" s="133"/>
      <c r="L15" s="107"/>
    </row>
    <row r="16" spans="1:12" s="7" customFormat="1" ht="21.95" customHeight="1">
      <c r="A16" s="103"/>
      <c r="B16" s="104"/>
      <c r="C16" s="105"/>
      <c r="D16" s="106"/>
      <c r="E16" s="133"/>
      <c r="F16" s="133"/>
      <c r="G16" s="133"/>
      <c r="H16" s="133"/>
      <c r="I16" s="133"/>
      <c r="J16" s="133"/>
      <c r="K16" s="133"/>
      <c r="L16" s="107"/>
    </row>
    <row r="17" spans="1:12" s="7" customFormat="1" ht="21.95" customHeight="1">
      <c r="A17" s="103"/>
      <c r="B17" s="104"/>
      <c r="C17" s="105"/>
      <c r="D17" s="106"/>
      <c r="E17" s="133"/>
      <c r="F17" s="133"/>
      <c r="G17" s="133"/>
      <c r="H17" s="133"/>
      <c r="I17" s="133"/>
      <c r="J17" s="133"/>
      <c r="K17" s="133"/>
      <c r="L17" s="107"/>
    </row>
    <row r="18" spans="1:12" s="7" customFormat="1" ht="21.95" customHeight="1">
      <c r="A18" s="103"/>
      <c r="B18" s="104"/>
      <c r="C18" s="105"/>
      <c r="D18" s="106"/>
      <c r="E18" s="133"/>
      <c r="F18" s="133"/>
      <c r="G18" s="133"/>
      <c r="H18" s="133"/>
      <c r="I18" s="133"/>
      <c r="J18" s="133"/>
      <c r="K18" s="133"/>
      <c r="L18" s="107"/>
    </row>
    <row r="19" spans="1:12" s="7" customFormat="1" ht="21.95" customHeight="1">
      <c r="A19" s="103"/>
      <c r="B19" s="104"/>
      <c r="C19" s="105"/>
      <c r="D19" s="106"/>
      <c r="E19" s="133"/>
      <c r="F19" s="133"/>
      <c r="G19" s="133"/>
      <c r="H19" s="133"/>
      <c r="I19" s="133"/>
      <c r="J19" s="133"/>
      <c r="K19" s="133"/>
      <c r="L19" s="107"/>
    </row>
    <row r="20" spans="1:12" s="7" customFormat="1" ht="21.95" customHeight="1">
      <c r="A20" s="103"/>
      <c r="B20" s="104"/>
      <c r="C20" s="105"/>
      <c r="D20" s="106"/>
      <c r="E20" s="133"/>
      <c r="F20" s="133"/>
      <c r="G20" s="133"/>
      <c r="H20" s="133"/>
      <c r="I20" s="133"/>
      <c r="J20" s="133"/>
      <c r="K20" s="133"/>
      <c r="L20" s="107"/>
    </row>
    <row r="21" spans="1:12" s="7" customFormat="1" ht="21.95" customHeight="1">
      <c r="A21" s="103"/>
      <c r="B21" s="104"/>
      <c r="C21" s="105"/>
      <c r="D21" s="67"/>
      <c r="E21" s="133"/>
      <c r="F21" s="133"/>
      <c r="G21" s="133"/>
      <c r="H21" s="133"/>
      <c r="I21" s="133"/>
      <c r="J21" s="133"/>
      <c r="K21" s="133"/>
      <c r="L21" s="107"/>
    </row>
    <row r="22" spans="1:12" s="7" customFormat="1" ht="21.95" customHeight="1">
      <c r="A22" s="103"/>
      <c r="B22" s="104"/>
      <c r="C22" s="105"/>
      <c r="D22" s="66"/>
      <c r="E22" s="134"/>
      <c r="F22" s="133"/>
      <c r="G22" s="134"/>
      <c r="H22" s="134"/>
      <c r="I22" s="134"/>
      <c r="J22" s="134"/>
      <c r="K22" s="134"/>
      <c r="L22" s="107"/>
    </row>
    <row r="23" spans="1:12" s="7" customFormat="1" ht="21.95" customHeight="1">
      <c r="A23" s="103"/>
      <c r="B23" s="104"/>
      <c r="C23" s="105"/>
      <c r="D23" s="67"/>
      <c r="E23" s="133"/>
      <c r="F23" s="133"/>
      <c r="G23" s="133"/>
      <c r="H23" s="133"/>
      <c r="I23" s="133"/>
      <c r="J23" s="133"/>
      <c r="K23" s="133"/>
      <c r="L23" s="107"/>
    </row>
    <row r="24" spans="1:12" s="7" customFormat="1" ht="21.95" customHeight="1">
      <c r="A24" s="103"/>
      <c r="B24" s="104"/>
      <c r="C24" s="105"/>
      <c r="D24" s="66"/>
      <c r="E24" s="134"/>
      <c r="F24" s="133"/>
      <c r="G24" s="134"/>
      <c r="H24" s="133"/>
      <c r="I24" s="134"/>
      <c r="J24" s="134"/>
      <c r="K24" s="134"/>
      <c r="L24" s="107"/>
    </row>
    <row r="25" spans="1:12" s="7" customFormat="1" ht="21.95" customHeight="1">
      <c r="A25" s="103"/>
      <c r="B25" s="104"/>
      <c r="C25" s="105"/>
      <c r="D25" s="67"/>
      <c r="E25" s="133"/>
      <c r="F25" s="133"/>
      <c r="G25" s="133"/>
      <c r="H25" s="133"/>
      <c r="I25" s="133"/>
      <c r="J25" s="133"/>
      <c r="K25" s="133"/>
      <c r="L25" s="107"/>
    </row>
    <row r="26" spans="1:12" s="7" customFormat="1" ht="21.95" customHeight="1">
      <c r="A26" s="103"/>
      <c r="B26" s="104"/>
      <c r="C26" s="105"/>
      <c r="D26" s="108"/>
      <c r="E26" s="134"/>
      <c r="F26" s="134"/>
      <c r="G26" s="134"/>
      <c r="H26" s="134"/>
      <c r="I26" s="134"/>
      <c r="J26" s="134"/>
      <c r="K26" s="134"/>
      <c r="L26" s="107"/>
    </row>
    <row r="27" spans="1:12" s="7" customFormat="1" ht="21.95" customHeight="1">
      <c r="A27" s="103"/>
      <c r="B27" s="104"/>
      <c r="C27" s="105"/>
      <c r="D27" s="108"/>
      <c r="E27" s="134"/>
      <c r="F27" s="134"/>
      <c r="G27" s="134"/>
      <c r="H27" s="134"/>
      <c r="I27" s="134"/>
      <c r="J27" s="134"/>
      <c r="K27" s="134"/>
      <c r="L27" s="107"/>
    </row>
    <row r="28" spans="1:12" s="7" customFormat="1" ht="21.95" customHeight="1">
      <c r="A28" s="77"/>
      <c r="B28" s="109"/>
      <c r="C28" s="65"/>
      <c r="D28" s="108"/>
      <c r="E28" s="134"/>
      <c r="F28" s="134"/>
      <c r="G28" s="134"/>
      <c r="H28" s="134"/>
      <c r="I28" s="134"/>
      <c r="J28" s="134"/>
      <c r="K28" s="134"/>
      <c r="L28" s="107"/>
    </row>
    <row r="29" spans="1:12" s="7" customFormat="1" ht="21.95" customHeight="1" thickBot="1">
      <c r="A29" s="110" t="s">
        <v>78</v>
      </c>
      <c r="B29" s="111"/>
      <c r="C29" s="63"/>
      <c r="D29" s="112"/>
      <c r="E29" s="133">
        <f>G29+I29+K29</f>
        <v>0</v>
      </c>
      <c r="F29" s="135"/>
      <c r="G29" s="135">
        <f>SUM(G7:G28)</f>
        <v>0</v>
      </c>
      <c r="H29" s="135"/>
      <c r="I29" s="135">
        <f>SUM(I7:I28)</f>
        <v>0</v>
      </c>
      <c r="J29" s="135"/>
      <c r="K29" s="135">
        <f>SUM(K7:K28)</f>
        <v>0</v>
      </c>
      <c r="L29" s="113"/>
    </row>
    <row r="30" spans="1:12" s="7" customFormat="1" ht="15" customHeight="1">
      <c r="A30" s="8"/>
      <c r="B30" s="8"/>
      <c r="C30" s="19"/>
      <c r="D30" s="20"/>
      <c r="E30" s="21"/>
      <c r="F30" s="21"/>
      <c r="G30" s="21"/>
      <c r="H30" s="21"/>
      <c r="I30" s="21"/>
      <c r="J30" s="21"/>
      <c r="K30" s="21"/>
      <c r="L30" s="8"/>
    </row>
    <row r="31" spans="1:12" s="7" customFormat="1" ht="15" customHeight="1">
      <c r="A31" s="9"/>
      <c r="B31" s="9"/>
      <c r="C31" s="13"/>
      <c r="D31" s="22"/>
      <c r="E31" s="23"/>
      <c r="F31" s="23"/>
      <c r="G31" s="23"/>
      <c r="H31" s="23"/>
      <c r="I31" s="23"/>
      <c r="J31" s="23"/>
      <c r="K31" s="23"/>
      <c r="L31" s="9"/>
    </row>
    <row r="32" spans="1:12" s="24" customFormat="1" ht="15" customHeight="1">
      <c r="A32" s="197">
        <v>1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</row>
    <row r="33" spans="1:12" ht="20.100000000000001" customHeight="1" thickBot="1">
      <c r="A33" s="3" t="str">
        <f>'총괄내역서 '!A6</f>
        <v xml:space="preserve"> 2. 복도</v>
      </c>
      <c r="B33" s="3"/>
      <c r="C33" s="99"/>
      <c r="D33" s="100"/>
      <c r="E33" s="101"/>
      <c r="F33" s="101"/>
      <c r="G33" s="101"/>
      <c r="H33" s="101"/>
      <c r="I33" s="101"/>
      <c r="J33" s="101"/>
      <c r="K33" s="101"/>
      <c r="L33" s="102"/>
    </row>
    <row r="34" spans="1:12" s="12" customFormat="1" ht="20.100000000000001" customHeight="1">
      <c r="A34" s="214" t="s">
        <v>50</v>
      </c>
      <c r="B34" s="216" t="s">
        <v>13</v>
      </c>
      <c r="C34" s="216" t="s">
        <v>14</v>
      </c>
      <c r="D34" s="220" t="s">
        <v>15</v>
      </c>
      <c r="E34" s="219" t="s">
        <v>16</v>
      </c>
      <c r="F34" s="219" t="s">
        <v>23</v>
      </c>
      <c r="G34" s="219"/>
      <c r="H34" s="219" t="s">
        <v>24</v>
      </c>
      <c r="I34" s="219"/>
      <c r="J34" s="219" t="s">
        <v>25</v>
      </c>
      <c r="K34" s="219"/>
      <c r="L34" s="212" t="s">
        <v>12</v>
      </c>
    </row>
    <row r="35" spans="1:12" s="12" customFormat="1" ht="20.100000000000001" customHeight="1">
      <c r="A35" s="215"/>
      <c r="B35" s="217"/>
      <c r="C35" s="217"/>
      <c r="D35" s="221"/>
      <c r="E35" s="222"/>
      <c r="F35" s="170" t="s">
        <v>26</v>
      </c>
      <c r="G35" s="170" t="s">
        <v>27</v>
      </c>
      <c r="H35" s="170" t="s">
        <v>26</v>
      </c>
      <c r="I35" s="170" t="s">
        <v>27</v>
      </c>
      <c r="J35" s="170" t="s">
        <v>26</v>
      </c>
      <c r="K35" s="170" t="s">
        <v>27</v>
      </c>
      <c r="L35" s="213"/>
    </row>
    <row r="36" spans="1:12" s="7" customFormat="1" ht="21.95" customHeight="1">
      <c r="A36" s="103" t="str">
        <f>수량산출표!A38</f>
        <v xml:space="preserve">   사인 좌측</v>
      </c>
      <c r="B36" s="104" t="str">
        <f>수량산출표!B38</f>
        <v xml:space="preserve"> 컷팅쉬트(사인)</v>
      </c>
      <c r="C36" s="105" t="str">
        <f>수량산출표!J38</f>
        <v>㎡</v>
      </c>
      <c r="D36" s="106">
        <f>수량산출표!I38</f>
        <v>108</v>
      </c>
      <c r="E36" s="184">
        <f>G36+I36+K36</f>
        <v>0</v>
      </c>
      <c r="F36" s="184"/>
      <c r="G36" s="184"/>
      <c r="H36" s="184"/>
      <c r="I36" s="184"/>
      <c r="J36" s="184"/>
      <c r="K36" s="184"/>
      <c r="L36" s="107" t="s">
        <v>149</v>
      </c>
    </row>
    <row r="37" spans="1:12" s="7" customFormat="1" ht="21.95" customHeight="1">
      <c r="A37" s="103" t="str">
        <f>수량산출표!A39</f>
        <v xml:space="preserve">   사인 좌측</v>
      </c>
      <c r="B37" s="104" t="str">
        <f>수량산출표!B39</f>
        <v xml:space="preserve"> 컷팅쉬트(사인)</v>
      </c>
      <c r="C37" s="105" t="str">
        <f>수량산출표!J39</f>
        <v>㎡</v>
      </c>
      <c r="D37" s="106">
        <f>수량산출표!I39</f>
        <v>108</v>
      </c>
      <c r="E37" s="184">
        <f>G37+I37+K37</f>
        <v>0</v>
      </c>
      <c r="F37" s="184"/>
      <c r="G37" s="184"/>
      <c r="H37" s="184"/>
      <c r="I37" s="184"/>
      <c r="J37" s="184"/>
      <c r="K37" s="184"/>
      <c r="L37" s="107" t="s">
        <v>149</v>
      </c>
    </row>
    <row r="38" spans="1:12" s="7" customFormat="1" ht="21.95" customHeight="1">
      <c r="A38" s="103" t="str">
        <f>수량산출표!A40</f>
        <v xml:space="preserve">   천장</v>
      </c>
      <c r="B38" s="104" t="str">
        <f>수량산출표!B40</f>
        <v xml:space="preserve"> 포맥스3T</v>
      </c>
      <c r="C38" s="105" t="str">
        <f>수량산출표!J40</f>
        <v>㎡</v>
      </c>
      <c r="D38" s="106">
        <f>수량산출표!I40</f>
        <v>54</v>
      </c>
      <c r="E38" s="184">
        <f>G38+I38+K38</f>
        <v>0</v>
      </c>
      <c r="F38" s="184"/>
      <c r="G38" s="184"/>
      <c r="H38" s="184"/>
      <c r="I38" s="184"/>
      <c r="J38" s="184"/>
      <c r="K38" s="184"/>
      <c r="L38" s="107" t="s">
        <v>210</v>
      </c>
    </row>
    <row r="39" spans="1:12" s="7" customFormat="1" ht="21.95" customHeight="1">
      <c r="A39" s="103"/>
      <c r="B39" s="104" t="str">
        <f>수량산출표!B41</f>
        <v xml:space="preserve"> 실사출력</v>
      </c>
      <c r="C39" s="105" t="str">
        <f>수량산출표!J41</f>
        <v>㎡</v>
      </c>
      <c r="D39" s="106">
        <f>수량산출표!I41</f>
        <v>54</v>
      </c>
      <c r="E39" s="184">
        <f>G39+I39+K39</f>
        <v>0</v>
      </c>
      <c r="F39" s="184"/>
      <c r="G39" s="184"/>
      <c r="H39" s="184"/>
      <c r="I39" s="184"/>
      <c r="J39" s="184"/>
      <c r="K39" s="184"/>
      <c r="L39" s="107" t="s">
        <v>211</v>
      </c>
    </row>
    <row r="40" spans="1:12" s="7" customFormat="1" ht="21.95" customHeight="1">
      <c r="A40" s="103"/>
      <c r="B40" s="104"/>
      <c r="C40" s="105"/>
      <c r="D40" s="178"/>
      <c r="E40" s="184"/>
      <c r="F40" s="184"/>
      <c r="G40" s="184"/>
      <c r="H40" s="184"/>
      <c r="I40" s="184"/>
      <c r="J40" s="184"/>
      <c r="K40" s="184"/>
      <c r="L40" s="107"/>
    </row>
    <row r="41" spans="1:12" s="7" customFormat="1" ht="21.95" customHeight="1">
      <c r="A41" s="103"/>
      <c r="B41" s="104"/>
      <c r="C41" s="105"/>
      <c r="D41" s="106"/>
      <c r="E41" s="184"/>
      <c r="F41" s="184"/>
      <c r="G41" s="184"/>
      <c r="H41" s="184"/>
      <c r="I41" s="184"/>
      <c r="J41" s="184"/>
      <c r="K41" s="184"/>
      <c r="L41" s="107"/>
    </row>
    <row r="42" spans="1:12" s="7" customFormat="1" ht="21.95" customHeight="1">
      <c r="A42" s="103"/>
      <c r="B42" s="104"/>
      <c r="C42" s="105"/>
      <c r="D42" s="106"/>
      <c r="E42" s="184"/>
      <c r="F42" s="184"/>
      <c r="G42" s="184"/>
      <c r="H42" s="184"/>
      <c r="I42" s="184"/>
      <c r="J42" s="184"/>
      <c r="K42" s="184"/>
      <c r="L42" s="107"/>
    </row>
    <row r="43" spans="1:12" s="7" customFormat="1" ht="21.95" customHeight="1">
      <c r="A43" s="103"/>
      <c r="B43" s="104"/>
      <c r="C43" s="105"/>
      <c r="D43" s="106"/>
      <c r="E43" s="184"/>
      <c r="F43" s="184"/>
      <c r="G43" s="184"/>
      <c r="H43" s="184"/>
      <c r="I43" s="184"/>
      <c r="J43" s="184"/>
      <c r="K43" s="184"/>
      <c r="L43" s="107"/>
    </row>
    <row r="44" spans="1:12" s="7" customFormat="1" ht="21.95" customHeight="1">
      <c r="A44" s="103"/>
      <c r="B44" s="104"/>
      <c r="C44" s="105"/>
      <c r="D44" s="106"/>
      <c r="E44" s="184"/>
      <c r="F44" s="184"/>
      <c r="G44" s="184"/>
      <c r="H44" s="184"/>
      <c r="I44" s="184"/>
      <c r="J44" s="184"/>
      <c r="K44" s="184"/>
      <c r="L44" s="107"/>
    </row>
    <row r="45" spans="1:12" s="7" customFormat="1" ht="21.95" customHeight="1">
      <c r="A45" s="103"/>
      <c r="B45" s="104"/>
      <c r="C45" s="105"/>
      <c r="D45" s="106"/>
      <c r="E45" s="184"/>
      <c r="F45" s="184"/>
      <c r="G45" s="184"/>
      <c r="H45" s="184"/>
      <c r="I45" s="184"/>
      <c r="J45" s="184"/>
      <c r="K45" s="184"/>
      <c r="L45" s="107"/>
    </row>
    <row r="46" spans="1:12" s="7" customFormat="1" ht="21.95" customHeight="1">
      <c r="A46" s="103"/>
      <c r="B46" s="104"/>
      <c r="C46" s="105"/>
      <c r="D46" s="106"/>
      <c r="E46" s="184"/>
      <c r="F46" s="184"/>
      <c r="G46" s="184"/>
      <c r="H46" s="184"/>
      <c r="I46" s="184"/>
      <c r="J46" s="184"/>
      <c r="K46" s="184"/>
      <c r="L46" s="107"/>
    </row>
    <row r="47" spans="1:12" s="7" customFormat="1" ht="21.95" customHeight="1">
      <c r="A47" s="103"/>
      <c r="B47" s="104"/>
      <c r="C47" s="105"/>
      <c r="D47" s="106"/>
      <c r="E47" s="184"/>
      <c r="F47" s="184"/>
      <c r="G47" s="184"/>
      <c r="H47" s="184"/>
      <c r="I47" s="184"/>
      <c r="J47" s="184"/>
      <c r="K47" s="184"/>
      <c r="L47" s="107"/>
    </row>
    <row r="48" spans="1:12" s="7" customFormat="1" ht="21.95" customHeight="1">
      <c r="A48" s="103"/>
      <c r="B48" s="104"/>
      <c r="C48" s="105"/>
      <c r="D48" s="106"/>
      <c r="E48" s="184"/>
      <c r="F48" s="184"/>
      <c r="G48" s="184"/>
      <c r="H48" s="184"/>
      <c r="I48" s="184"/>
      <c r="J48" s="184"/>
      <c r="K48" s="184"/>
      <c r="L48" s="107"/>
    </row>
    <row r="49" spans="1:12" s="7" customFormat="1" ht="21.95" customHeight="1">
      <c r="A49" s="103"/>
      <c r="B49" s="104"/>
      <c r="C49" s="105"/>
      <c r="D49" s="67"/>
      <c r="E49" s="184"/>
      <c r="F49" s="184"/>
      <c r="G49" s="184"/>
      <c r="H49" s="184"/>
      <c r="I49" s="184"/>
      <c r="J49" s="184"/>
      <c r="K49" s="184"/>
      <c r="L49" s="107"/>
    </row>
    <row r="50" spans="1:12" s="7" customFormat="1" ht="21.95" customHeight="1">
      <c r="A50" s="103"/>
      <c r="B50" s="104"/>
      <c r="C50" s="105"/>
      <c r="D50" s="66"/>
      <c r="E50" s="179"/>
      <c r="F50" s="184"/>
      <c r="G50" s="179"/>
      <c r="H50" s="179"/>
      <c r="I50" s="179"/>
      <c r="J50" s="179"/>
      <c r="K50" s="179"/>
      <c r="L50" s="107"/>
    </row>
    <row r="51" spans="1:12" s="7" customFormat="1" ht="21.95" customHeight="1">
      <c r="A51" s="103"/>
      <c r="B51" s="104"/>
      <c r="C51" s="105"/>
      <c r="D51" s="67"/>
      <c r="E51" s="184"/>
      <c r="F51" s="184"/>
      <c r="G51" s="184"/>
      <c r="H51" s="184"/>
      <c r="I51" s="184"/>
      <c r="J51" s="184"/>
      <c r="K51" s="184"/>
      <c r="L51" s="107"/>
    </row>
    <row r="52" spans="1:12" s="7" customFormat="1" ht="21.95" customHeight="1">
      <c r="A52" s="103"/>
      <c r="B52" s="104"/>
      <c r="C52" s="105"/>
      <c r="D52" s="66"/>
      <c r="E52" s="179"/>
      <c r="F52" s="184"/>
      <c r="G52" s="179"/>
      <c r="H52" s="184"/>
      <c r="I52" s="179"/>
      <c r="J52" s="179"/>
      <c r="K52" s="179"/>
      <c r="L52" s="107"/>
    </row>
    <row r="53" spans="1:12" s="7" customFormat="1" ht="21.95" customHeight="1">
      <c r="A53" s="103"/>
      <c r="B53" s="104"/>
      <c r="C53" s="105"/>
      <c r="D53" s="67"/>
      <c r="E53" s="184"/>
      <c r="F53" s="184"/>
      <c r="G53" s="184"/>
      <c r="H53" s="184"/>
      <c r="I53" s="184"/>
      <c r="J53" s="184"/>
      <c r="K53" s="184"/>
      <c r="L53" s="107"/>
    </row>
    <row r="54" spans="1:12" s="7" customFormat="1" ht="21.95" customHeight="1">
      <c r="A54" s="103"/>
      <c r="B54" s="104"/>
      <c r="C54" s="105"/>
      <c r="D54" s="108"/>
      <c r="E54" s="179"/>
      <c r="F54" s="179"/>
      <c r="G54" s="179"/>
      <c r="H54" s="179"/>
      <c r="I54" s="179"/>
      <c r="J54" s="179"/>
      <c r="K54" s="179"/>
      <c r="L54" s="107"/>
    </row>
    <row r="55" spans="1:12" s="7" customFormat="1" ht="21.95" customHeight="1">
      <c r="A55" s="103"/>
      <c r="B55" s="104"/>
      <c r="C55" s="105"/>
      <c r="D55" s="108"/>
      <c r="E55" s="179"/>
      <c r="F55" s="179"/>
      <c r="G55" s="179"/>
      <c r="H55" s="179"/>
      <c r="I55" s="179"/>
      <c r="J55" s="179"/>
      <c r="K55" s="179"/>
      <c r="L55" s="107"/>
    </row>
    <row r="56" spans="1:12" s="7" customFormat="1" ht="21.95" customHeight="1">
      <c r="A56" s="77"/>
      <c r="B56" s="109"/>
      <c r="C56" s="65"/>
      <c r="D56" s="108"/>
      <c r="E56" s="179"/>
      <c r="F56" s="179"/>
      <c r="G56" s="179"/>
      <c r="H56" s="179"/>
      <c r="I56" s="179"/>
      <c r="J56" s="179"/>
      <c r="K56" s="179"/>
      <c r="L56" s="107"/>
    </row>
    <row r="57" spans="1:12" s="7" customFormat="1" ht="21.95" customHeight="1" thickBot="1">
      <c r="A57" s="110" t="s">
        <v>78</v>
      </c>
      <c r="B57" s="111"/>
      <c r="C57" s="63"/>
      <c r="D57" s="112"/>
      <c r="E57" s="184">
        <f>G57+I57+K57</f>
        <v>0</v>
      </c>
      <c r="F57" s="168"/>
      <c r="G57" s="168">
        <f>SUM(G36:G56)</f>
        <v>0</v>
      </c>
      <c r="H57" s="168"/>
      <c r="I57" s="168">
        <f>SUM(I36:I56)</f>
        <v>0</v>
      </c>
      <c r="J57" s="168"/>
      <c r="K57" s="168">
        <f>SUM(K36:K56)</f>
        <v>0</v>
      </c>
      <c r="L57" s="113"/>
    </row>
    <row r="58" spans="1:12" s="7" customFormat="1" ht="15" customHeight="1">
      <c r="A58" s="8"/>
      <c r="B58" s="8"/>
      <c r="C58" s="19"/>
      <c r="D58" s="20"/>
      <c r="E58" s="21"/>
      <c r="F58" s="21"/>
      <c r="G58" s="21"/>
      <c r="H58" s="21"/>
      <c r="I58" s="21"/>
      <c r="J58" s="21"/>
      <c r="K58" s="21"/>
      <c r="L58" s="8"/>
    </row>
    <row r="59" spans="1:12" s="7" customFormat="1" ht="15" customHeight="1">
      <c r="A59" s="9"/>
      <c r="B59" s="9"/>
      <c r="C59" s="13"/>
      <c r="D59" s="22"/>
      <c r="E59" s="23"/>
      <c r="F59" s="23"/>
      <c r="G59" s="23"/>
      <c r="H59" s="23"/>
      <c r="I59" s="23"/>
      <c r="J59" s="23"/>
      <c r="K59" s="23"/>
      <c r="L59" s="9"/>
    </row>
    <row r="60" spans="1:12" s="24" customFormat="1" ht="15" customHeight="1">
      <c r="A60" s="197">
        <f>A32+1</f>
        <v>2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</row>
    <row r="61" spans="1:12" ht="20.100000000000001" customHeight="1" thickBot="1">
      <c r="A61" s="3" t="str">
        <f>'총괄내역서 '!A7</f>
        <v xml:space="preserve"> 3. 크리에이터룸</v>
      </c>
      <c r="B61" s="3"/>
      <c r="C61" s="99"/>
      <c r="D61" s="100"/>
      <c r="E61" s="101"/>
      <c r="F61" s="101"/>
      <c r="G61" s="101"/>
      <c r="H61" s="101"/>
      <c r="I61" s="101"/>
      <c r="J61" s="101"/>
      <c r="K61" s="101"/>
      <c r="L61" s="102"/>
    </row>
    <row r="62" spans="1:12" s="12" customFormat="1" ht="20.100000000000001" customHeight="1">
      <c r="A62" s="214" t="s">
        <v>50</v>
      </c>
      <c r="B62" s="216" t="s">
        <v>13</v>
      </c>
      <c r="C62" s="216" t="s">
        <v>14</v>
      </c>
      <c r="D62" s="220" t="s">
        <v>15</v>
      </c>
      <c r="E62" s="219" t="s">
        <v>16</v>
      </c>
      <c r="F62" s="219" t="s">
        <v>23</v>
      </c>
      <c r="G62" s="219"/>
      <c r="H62" s="219" t="s">
        <v>24</v>
      </c>
      <c r="I62" s="219"/>
      <c r="J62" s="219" t="s">
        <v>25</v>
      </c>
      <c r="K62" s="219"/>
      <c r="L62" s="212" t="s">
        <v>12</v>
      </c>
    </row>
    <row r="63" spans="1:12" s="12" customFormat="1" ht="20.100000000000001" customHeight="1">
      <c r="A63" s="215"/>
      <c r="B63" s="217"/>
      <c r="C63" s="217"/>
      <c r="D63" s="221"/>
      <c r="E63" s="222"/>
      <c r="F63" s="170" t="s">
        <v>26</v>
      </c>
      <c r="G63" s="170" t="s">
        <v>27</v>
      </c>
      <c r="H63" s="170" t="s">
        <v>26</v>
      </c>
      <c r="I63" s="170" t="s">
        <v>27</v>
      </c>
      <c r="J63" s="170" t="s">
        <v>26</v>
      </c>
      <c r="K63" s="170" t="s">
        <v>27</v>
      </c>
      <c r="L63" s="213"/>
    </row>
    <row r="64" spans="1:12" s="7" customFormat="1" ht="21.95" customHeight="1">
      <c r="A64" s="103" t="str">
        <f>수량산출표!A69</f>
        <v xml:space="preserve">   사인</v>
      </c>
      <c r="B64" s="104" t="str">
        <f>수량산출표!B69</f>
        <v xml:space="preserve"> 컷팅쉬트(사인)</v>
      </c>
      <c r="C64" s="105" t="str">
        <f>수량산출표!J69</f>
        <v>㎡</v>
      </c>
      <c r="D64" s="106">
        <f>수량산출표!I69</f>
        <v>18</v>
      </c>
      <c r="E64" s="133">
        <f>G64+I64+K64</f>
        <v>0</v>
      </c>
      <c r="F64" s="184"/>
      <c r="G64" s="184"/>
      <c r="H64" s="184"/>
      <c r="I64" s="184"/>
      <c r="J64" s="184"/>
      <c r="K64" s="184"/>
      <c r="L64" s="107" t="s">
        <v>149</v>
      </c>
    </row>
    <row r="65" spans="1:12" s="7" customFormat="1" ht="21.95" customHeight="1">
      <c r="A65" s="103" t="str">
        <f>수량산출표!A70</f>
        <v xml:space="preserve">   도장</v>
      </c>
      <c r="B65" s="104" t="str">
        <f>수량산출표!B70</f>
        <v xml:space="preserve"> 프라이머</v>
      </c>
      <c r="C65" s="105" t="str">
        <f>수량산출표!J70</f>
        <v>㎡</v>
      </c>
      <c r="D65" s="106">
        <f>수량산출표!I70</f>
        <v>18</v>
      </c>
      <c r="E65" s="133">
        <f>G65+I65+K65</f>
        <v>0</v>
      </c>
      <c r="F65" s="133"/>
      <c r="G65" s="133"/>
      <c r="H65" s="133"/>
      <c r="I65" s="133"/>
      <c r="J65" s="133"/>
      <c r="K65" s="133"/>
      <c r="L65" s="107" t="s">
        <v>206</v>
      </c>
    </row>
    <row r="66" spans="1:12" s="7" customFormat="1" ht="21.95" customHeight="1">
      <c r="A66" s="103"/>
      <c r="B66" s="104" t="str">
        <f>수량산출표!B71</f>
        <v xml:space="preserve"> 수성도장</v>
      </c>
      <c r="C66" s="105" t="str">
        <f>수량산출표!J71</f>
        <v>㎡</v>
      </c>
      <c r="D66" s="106">
        <f>수량산출표!I71</f>
        <v>18</v>
      </c>
      <c r="E66" s="133">
        <f>G66+I66+K66</f>
        <v>0</v>
      </c>
      <c r="F66" s="133"/>
      <c r="G66" s="133"/>
      <c r="H66" s="133"/>
      <c r="I66" s="133"/>
      <c r="J66" s="133"/>
      <c r="K66" s="133"/>
      <c r="L66" s="107" t="s">
        <v>207</v>
      </c>
    </row>
    <row r="67" spans="1:12" s="7" customFormat="1" ht="21.95" customHeight="1">
      <c r="A67" s="103"/>
      <c r="B67" s="104"/>
      <c r="C67" s="105"/>
      <c r="D67" s="178"/>
      <c r="E67" s="133"/>
      <c r="F67" s="133"/>
      <c r="G67" s="133"/>
      <c r="H67" s="133"/>
      <c r="I67" s="133"/>
      <c r="J67" s="133"/>
      <c r="K67" s="133"/>
      <c r="L67" s="107"/>
    </row>
    <row r="68" spans="1:12" s="7" customFormat="1" ht="21.95" customHeight="1">
      <c r="A68" s="103"/>
      <c r="B68" s="104"/>
      <c r="C68" s="105"/>
      <c r="D68" s="178"/>
      <c r="E68" s="133"/>
      <c r="F68" s="133"/>
      <c r="G68" s="133"/>
      <c r="H68" s="133"/>
      <c r="I68" s="133"/>
      <c r="J68" s="133"/>
      <c r="K68" s="133"/>
      <c r="L68" s="107"/>
    </row>
    <row r="69" spans="1:12" s="7" customFormat="1" ht="21.95" customHeight="1">
      <c r="A69" s="103"/>
      <c r="B69" s="104"/>
      <c r="C69" s="105"/>
      <c r="D69" s="106"/>
      <c r="E69" s="133"/>
      <c r="F69" s="133"/>
      <c r="G69" s="133"/>
      <c r="H69" s="133"/>
      <c r="I69" s="133"/>
      <c r="J69" s="133"/>
      <c r="K69" s="133"/>
      <c r="L69" s="107"/>
    </row>
    <row r="70" spans="1:12" s="7" customFormat="1" ht="21.95" customHeight="1">
      <c r="A70" s="103"/>
      <c r="B70" s="104"/>
      <c r="C70" s="105"/>
      <c r="D70" s="106"/>
      <c r="E70" s="133"/>
      <c r="F70" s="133"/>
      <c r="G70" s="133"/>
      <c r="H70" s="133"/>
      <c r="I70" s="133"/>
      <c r="J70" s="133"/>
      <c r="K70" s="133"/>
      <c r="L70" s="107"/>
    </row>
    <row r="71" spans="1:12" s="7" customFormat="1" ht="21.95" customHeight="1">
      <c r="A71" s="103"/>
      <c r="B71" s="104"/>
      <c r="C71" s="105"/>
      <c r="D71" s="106"/>
      <c r="E71" s="133"/>
      <c r="F71" s="133"/>
      <c r="G71" s="133"/>
      <c r="H71" s="133"/>
      <c r="I71" s="133"/>
      <c r="J71" s="133"/>
      <c r="K71" s="133"/>
      <c r="L71" s="107"/>
    </row>
    <row r="72" spans="1:12" s="7" customFormat="1" ht="21.95" customHeight="1">
      <c r="A72" s="103"/>
      <c r="B72" s="104"/>
      <c r="C72" s="105"/>
      <c r="D72" s="106"/>
      <c r="E72" s="133"/>
      <c r="F72" s="133"/>
      <c r="G72" s="133"/>
      <c r="H72" s="133"/>
      <c r="I72" s="133"/>
      <c r="J72" s="133"/>
      <c r="K72" s="133"/>
      <c r="L72" s="107"/>
    </row>
    <row r="73" spans="1:12" s="7" customFormat="1" ht="21.95" customHeight="1">
      <c r="A73" s="103"/>
      <c r="B73" s="104"/>
      <c r="C73" s="105"/>
      <c r="D73" s="106"/>
      <c r="E73" s="133"/>
      <c r="F73" s="133"/>
      <c r="G73" s="133"/>
      <c r="H73" s="133"/>
      <c r="I73" s="133"/>
      <c r="J73" s="133"/>
      <c r="K73" s="133"/>
      <c r="L73" s="107"/>
    </row>
    <row r="74" spans="1:12" s="7" customFormat="1" ht="21.95" customHeight="1">
      <c r="A74" s="103"/>
      <c r="B74" s="104"/>
      <c r="C74" s="105"/>
      <c r="D74" s="106"/>
      <c r="E74" s="133"/>
      <c r="F74" s="133"/>
      <c r="G74" s="133"/>
      <c r="H74" s="133"/>
      <c r="I74" s="133"/>
      <c r="J74" s="133"/>
      <c r="K74" s="133"/>
      <c r="L74" s="107"/>
    </row>
    <row r="75" spans="1:12" s="7" customFormat="1" ht="21.95" customHeight="1">
      <c r="A75" s="103"/>
      <c r="B75" s="104"/>
      <c r="C75" s="105"/>
      <c r="D75" s="106"/>
      <c r="E75" s="133"/>
      <c r="F75" s="133"/>
      <c r="G75" s="133"/>
      <c r="H75" s="133"/>
      <c r="I75" s="133"/>
      <c r="J75" s="133"/>
      <c r="K75" s="133"/>
      <c r="L75" s="107"/>
    </row>
    <row r="76" spans="1:12" s="7" customFormat="1" ht="21.95" customHeight="1">
      <c r="A76" s="103"/>
      <c r="B76" s="104"/>
      <c r="C76" s="105"/>
      <c r="D76" s="106"/>
      <c r="E76" s="133"/>
      <c r="F76" s="133"/>
      <c r="G76" s="133"/>
      <c r="H76" s="133"/>
      <c r="I76" s="133"/>
      <c r="J76" s="133"/>
      <c r="K76" s="133"/>
      <c r="L76" s="107"/>
    </row>
    <row r="77" spans="1:12" s="7" customFormat="1" ht="21.95" customHeight="1">
      <c r="A77" s="103"/>
      <c r="B77" s="104"/>
      <c r="C77" s="105"/>
      <c r="D77" s="67"/>
      <c r="E77" s="133"/>
      <c r="F77" s="133"/>
      <c r="G77" s="133"/>
      <c r="H77" s="133"/>
      <c r="I77" s="133"/>
      <c r="J77" s="133"/>
      <c r="K77" s="133"/>
      <c r="L77" s="107"/>
    </row>
    <row r="78" spans="1:12" s="7" customFormat="1" ht="21.95" customHeight="1">
      <c r="A78" s="103"/>
      <c r="B78" s="104"/>
      <c r="C78" s="105"/>
      <c r="D78" s="66"/>
      <c r="E78" s="134"/>
      <c r="F78" s="133"/>
      <c r="G78" s="134"/>
      <c r="H78" s="134"/>
      <c r="I78" s="134"/>
      <c r="J78" s="134"/>
      <c r="K78" s="134"/>
      <c r="L78" s="107"/>
    </row>
    <row r="79" spans="1:12" s="7" customFormat="1" ht="21.95" customHeight="1">
      <c r="A79" s="103"/>
      <c r="B79" s="104"/>
      <c r="C79" s="105"/>
      <c r="D79" s="67"/>
      <c r="E79" s="133"/>
      <c r="F79" s="133"/>
      <c r="G79" s="133"/>
      <c r="H79" s="133"/>
      <c r="I79" s="133"/>
      <c r="J79" s="133"/>
      <c r="K79" s="133"/>
      <c r="L79" s="107"/>
    </row>
    <row r="80" spans="1:12" s="7" customFormat="1" ht="21.95" customHeight="1">
      <c r="A80" s="103"/>
      <c r="B80" s="104"/>
      <c r="C80" s="105"/>
      <c r="D80" s="66"/>
      <c r="E80" s="134"/>
      <c r="F80" s="133"/>
      <c r="G80" s="134"/>
      <c r="H80" s="133"/>
      <c r="I80" s="134"/>
      <c r="J80" s="134"/>
      <c r="K80" s="134"/>
      <c r="L80" s="107"/>
    </row>
    <row r="81" spans="1:12" s="7" customFormat="1" ht="21.95" customHeight="1">
      <c r="A81" s="103"/>
      <c r="B81" s="104"/>
      <c r="C81" s="105"/>
      <c r="D81" s="67"/>
      <c r="E81" s="133"/>
      <c r="F81" s="133"/>
      <c r="G81" s="133"/>
      <c r="H81" s="133"/>
      <c r="I81" s="133"/>
      <c r="J81" s="133"/>
      <c r="K81" s="133"/>
      <c r="L81" s="107"/>
    </row>
    <row r="82" spans="1:12" s="7" customFormat="1" ht="21.95" customHeight="1">
      <c r="A82" s="103"/>
      <c r="B82" s="104"/>
      <c r="C82" s="105"/>
      <c r="D82" s="108"/>
      <c r="E82" s="134"/>
      <c r="F82" s="134"/>
      <c r="G82" s="134"/>
      <c r="H82" s="134"/>
      <c r="I82" s="134"/>
      <c r="J82" s="134"/>
      <c r="K82" s="134"/>
      <c r="L82" s="107"/>
    </row>
    <row r="83" spans="1:12" s="7" customFormat="1" ht="21.95" customHeight="1">
      <c r="A83" s="103"/>
      <c r="B83" s="104"/>
      <c r="C83" s="105"/>
      <c r="D83" s="108"/>
      <c r="E83" s="134"/>
      <c r="F83" s="134"/>
      <c r="G83" s="134"/>
      <c r="H83" s="134"/>
      <c r="I83" s="134"/>
      <c r="J83" s="134"/>
      <c r="K83" s="134"/>
      <c r="L83" s="107"/>
    </row>
    <row r="84" spans="1:12" s="7" customFormat="1" ht="21.95" customHeight="1">
      <c r="A84" s="77"/>
      <c r="B84" s="109"/>
      <c r="C84" s="65"/>
      <c r="D84" s="108"/>
      <c r="E84" s="134"/>
      <c r="F84" s="134"/>
      <c r="G84" s="134"/>
      <c r="H84" s="134"/>
      <c r="I84" s="134"/>
      <c r="J84" s="134"/>
      <c r="K84" s="134"/>
      <c r="L84" s="107"/>
    </row>
    <row r="85" spans="1:12" s="7" customFormat="1" ht="21.95" customHeight="1" thickBot="1">
      <c r="A85" s="110" t="s">
        <v>78</v>
      </c>
      <c r="B85" s="111"/>
      <c r="C85" s="63"/>
      <c r="D85" s="112"/>
      <c r="E85" s="133">
        <f>G85+I85+K85</f>
        <v>0</v>
      </c>
      <c r="F85" s="135"/>
      <c r="G85" s="135">
        <f>SUM(G64:G84)</f>
        <v>0</v>
      </c>
      <c r="H85" s="135"/>
      <c r="I85" s="135">
        <f>SUM(I64:I84)</f>
        <v>0</v>
      </c>
      <c r="J85" s="135"/>
      <c r="K85" s="135">
        <f>SUM(K64:K84)</f>
        <v>0</v>
      </c>
      <c r="L85" s="113"/>
    </row>
    <row r="86" spans="1:12" s="7" customFormat="1" ht="15" customHeight="1">
      <c r="A86" s="8"/>
      <c r="B86" s="8"/>
      <c r="C86" s="19"/>
      <c r="D86" s="20"/>
      <c r="E86" s="21"/>
      <c r="F86" s="21"/>
      <c r="G86" s="21"/>
      <c r="H86" s="21"/>
      <c r="I86" s="21"/>
      <c r="J86" s="21"/>
      <c r="K86" s="21"/>
      <c r="L86" s="8"/>
    </row>
    <row r="87" spans="1:12" s="7" customFormat="1" ht="15" customHeight="1">
      <c r="A87" s="9"/>
      <c r="B87" s="9"/>
      <c r="C87" s="13"/>
      <c r="D87" s="22"/>
      <c r="E87" s="23"/>
      <c r="F87" s="23"/>
      <c r="G87" s="23"/>
      <c r="H87" s="23"/>
      <c r="I87" s="23"/>
      <c r="J87" s="23"/>
      <c r="K87" s="23"/>
      <c r="L87" s="9"/>
    </row>
    <row r="88" spans="1:12" s="24" customFormat="1" ht="15" customHeight="1">
      <c r="A88" s="197">
        <f>A60+1</f>
        <v>3</v>
      </c>
      <c r="B88" s="197"/>
      <c r="C88" s="197"/>
      <c r="D88" s="197"/>
      <c r="E88" s="197"/>
      <c r="F88" s="197"/>
      <c r="G88" s="197"/>
      <c r="H88" s="197"/>
      <c r="I88" s="197"/>
      <c r="J88" s="197"/>
      <c r="K88" s="197"/>
      <c r="L88" s="197"/>
    </row>
    <row r="89" spans="1:12" ht="20.100000000000001" customHeight="1" thickBot="1">
      <c r="A89" s="3" t="str">
        <f>'총괄내역서 '!A8</f>
        <v xml:space="preserve"> 4. 상담실</v>
      </c>
      <c r="B89" s="3"/>
      <c r="C89" s="99"/>
      <c r="D89" s="100"/>
      <c r="E89" s="101"/>
      <c r="F89" s="101"/>
      <c r="G89" s="101"/>
      <c r="H89" s="101"/>
      <c r="I89" s="101"/>
      <c r="J89" s="101"/>
      <c r="K89" s="101"/>
      <c r="L89" s="102"/>
    </row>
    <row r="90" spans="1:12" s="12" customFormat="1" ht="20.100000000000001" customHeight="1">
      <c r="A90" s="214" t="s">
        <v>50</v>
      </c>
      <c r="B90" s="216" t="s">
        <v>13</v>
      </c>
      <c r="C90" s="216" t="s">
        <v>14</v>
      </c>
      <c r="D90" s="220" t="s">
        <v>15</v>
      </c>
      <c r="E90" s="219" t="s">
        <v>16</v>
      </c>
      <c r="F90" s="219" t="s">
        <v>23</v>
      </c>
      <c r="G90" s="219"/>
      <c r="H90" s="219" t="s">
        <v>24</v>
      </c>
      <c r="I90" s="219"/>
      <c r="J90" s="219" t="s">
        <v>25</v>
      </c>
      <c r="K90" s="219"/>
      <c r="L90" s="212" t="s">
        <v>12</v>
      </c>
    </row>
    <row r="91" spans="1:12" s="12" customFormat="1" ht="20.100000000000001" customHeight="1">
      <c r="A91" s="215"/>
      <c r="B91" s="217"/>
      <c r="C91" s="217"/>
      <c r="D91" s="221"/>
      <c r="E91" s="222"/>
      <c r="F91" s="170" t="s">
        <v>26</v>
      </c>
      <c r="G91" s="170" t="s">
        <v>27</v>
      </c>
      <c r="H91" s="170" t="s">
        <v>26</v>
      </c>
      <c r="I91" s="170" t="s">
        <v>27</v>
      </c>
      <c r="J91" s="170" t="s">
        <v>26</v>
      </c>
      <c r="K91" s="170" t="s">
        <v>27</v>
      </c>
      <c r="L91" s="213"/>
    </row>
    <row r="92" spans="1:12" s="7" customFormat="1" ht="21.95" customHeight="1">
      <c r="A92" s="103" t="str">
        <f>수량산출표!A100</f>
        <v xml:space="preserve">   사인</v>
      </c>
      <c r="B92" s="104" t="str">
        <f>수량산출표!B100</f>
        <v xml:space="preserve"> 컷팅쉬트(사인)</v>
      </c>
      <c r="C92" s="105" t="str">
        <f>수량산출표!J100</f>
        <v>㎡</v>
      </c>
      <c r="D92" s="106">
        <f>수량산출표!I100</f>
        <v>18</v>
      </c>
      <c r="E92" s="133">
        <f>G92+I92+K92</f>
        <v>0</v>
      </c>
      <c r="F92" s="184"/>
      <c r="G92" s="184"/>
      <c r="H92" s="184"/>
      <c r="I92" s="184"/>
      <c r="J92" s="184"/>
      <c r="K92" s="184"/>
      <c r="L92" s="107" t="s">
        <v>149</v>
      </c>
    </row>
    <row r="93" spans="1:12" s="7" customFormat="1" ht="21.95" customHeight="1">
      <c r="A93" s="103" t="str">
        <f>수량산출표!A101</f>
        <v xml:space="preserve">   도장</v>
      </c>
      <c r="B93" s="104" t="str">
        <f>수량산출표!B101</f>
        <v xml:space="preserve"> 프라이머</v>
      </c>
      <c r="C93" s="105" t="str">
        <f>수량산출표!J101</f>
        <v>㎡</v>
      </c>
      <c r="D93" s="106">
        <f>수량산출표!I101</f>
        <v>18</v>
      </c>
      <c r="E93" s="133">
        <f>G93+I93+K93</f>
        <v>0</v>
      </c>
      <c r="F93" s="133"/>
      <c r="G93" s="133"/>
      <c r="H93" s="133"/>
      <c r="I93" s="133"/>
      <c r="J93" s="133"/>
      <c r="K93" s="133"/>
      <c r="L93" s="107" t="s">
        <v>206</v>
      </c>
    </row>
    <row r="94" spans="1:12" s="7" customFormat="1" ht="21.95" customHeight="1">
      <c r="A94" s="103"/>
      <c r="B94" s="104" t="str">
        <f>수량산출표!B102</f>
        <v xml:space="preserve"> 수성도장</v>
      </c>
      <c r="C94" s="105" t="str">
        <f>수량산출표!J102</f>
        <v>㎡</v>
      </c>
      <c r="D94" s="106">
        <f>수량산출표!I102</f>
        <v>18</v>
      </c>
      <c r="E94" s="133">
        <f>G94+I94+K94</f>
        <v>0</v>
      </c>
      <c r="F94" s="133"/>
      <c r="G94" s="133"/>
      <c r="H94" s="133"/>
      <c r="I94" s="133"/>
      <c r="J94" s="133"/>
      <c r="K94" s="133"/>
      <c r="L94" s="107" t="s">
        <v>207</v>
      </c>
    </row>
    <row r="95" spans="1:12" s="7" customFormat="1" ht="21.95" customHeight="1">
      <c r="A95" s="103"/>
      <c r="B95" s="104"/>
      <c r="C95" s="105"/>
      <c r="D95" s="178"/>
      <c r="E95" s="133"/>
      <c r="F95" s="133"/>
      <c r="G95" s="133"/>
      <c r="H95" s="133"/>
      <c r="I95" s="133"/>
      <c r="J95" s="133"/>
      <c r="K95" s="133"/>
      <c r="L95" s="107"/>
    </row>
    <row r="96" spans="1:12" s="7" customFormat="1" ht="21.95" customHeight="1">
      <c r="A96" s="103"/>
      <c r="B96" s="104"/>
      <c r="C96" s="105"/>
      <c r="D96" s="178"/>
      <c r="E96" s="133"/>
      <c r="F96" s="133"/>
      <c r="G96" s="133"/>
      <c r="H96" s="133"/>
      <c r="I96" s="133"/>
      <c r="J96" s="133"/>
      <c r="K96" s="133"/>
      <c r="L96" s="107"/>
    </row>
    <row r="97" spans="1:12" s="7" customFormat="1" ht="21.95" customHeight="1">
      <c r="A97" s="103"/>
      <c r="B97" s="104"/>
      <c r="C97" s="105"/>
      <c r="D97" s="106"/>
      <c r="E97" s="133"/>
      <c r="F97" s="133"/>
      <c r="G97" s="133"/>
      <c r="H97" s="133"/>
      <c r="I97" s="133"/>
      <c r="J97" s="133"/>
      <c r="K97" s="133"/>
      <c r="L97" s="107"/>
    </row>
    <row r="98" spans="1:12" s="7" customFormat="1" ht="21.95" customHeight="1">
      <c r="A98" s="103"/>
      <c r="B98" s="104"/>
      <c r="C98" s="105"/>
      <c r="D98" s="106"/>
      <c r="E98" s="133"/>
      <c r="F98" s="133"/>
      <c r="G98" s="133"/>
      <c r="H98" s="133"/>
      <c r="I98" s="133"/>
      <c r="J98" s="133"/>
      <c r="K98" s="133"/>
      <c r="L98" s="107"/>
    </row>
    <row r="99" spans="1:12" s="7" customFormat="1" ht="21.95" customHeight="1">
      <c r="A99" s="103"/>
      <c r="B99" s="104"/>
      <c r="C99" s="105"/>
      <c r="D99" s="106"/>
      <c r="E99" s="133"/>
      <c r="F99" s="133"/>
      <c r="G99" s="133"/>
      <c r="H99" s="133"/>
      <c r="I99" s="133"/>
      <c r="J99" s="133"/>
      <c r="K99" s="133"/>
      <c r="L99" s="107"/>
    </row>
    <row r="100" spans="1:12" s="7" customFormat="1" ht="21.95" customHeight="1">
      <c r="A100" s="103"/>
      <c r="B100" s="104"/>
      <c r="C100" s="105"/>
      <c r="D100" s="106"/>
      <c r="E100" s="133"/>
      <c r="F100" s="133"/>
      <c r="G100" s="133"/>
      <c r="H100" s="133"/>
      <c r="I100" s="133"/>
      <c r="J100" s="133"/>
      <c r="K100" s="133"/>
      <c r="L100" s="107"/>
    </row>
    <row r="101" spans="1:12" s="7" customFormat="1" ht="21.95" customHeight="1">
      <c r="A101" s="103"/>
      <c r="B101" s="104"/>
      <c r="C101" s="105"/>
      <c r="D101" s="106"/>
      <c r="E101" s="133"/>
      <c r="F101" s="133"/>
      <c r="G101" s="133"/>
      <c r="H101" s="133"/>
      <c r="I101" s="133"/>
      <c r="J101" s="133"/>
      <c r="K101" s="133"/>
      <c r="L101" s="107"/>
    </row>
    <row r="102" spans="1:12" s="7" customFormat="1" ht="21.95" customHeight="1">
      <c r="A102" s="103"/>
      <c r="B102" s="104"/>
      <c r="C102" s="105"/>
      <c r="D102" s="106"/>
      <c r="E102" s="133"/>
      <c r="F102" s="133"/>
      <c r="G102" s="133"/>
      <c r="H102" s="133"/>
      <c r="I102" s="133"/>
      <c r="J102" s="133"/>
      <c r="K102" s="133"/>
      <c r="L102" s="107"/>
    </row>
    <row r="103" spans="1:12" s="7" customFormat="1" ht="21.95" customHeight="1">
      <c r="A103" s="103"/>
      <c r="B103" s="104"/>
      <c r="C103" s="105"/>
      <c r="D103" s="106"/>
      <c r="E103" s="133"/>
      <c r="F103" s="133"/>
      <c r="G103" s="133"/>
      <c r="H103" s="133"/>
      <c r="I103" s="133"/>
      <c r="J103" s="133"/>
      <c r="K103" s="133"/>
      <c r="L103" s="107"/>
    </row>
    <row r="104" spans="1:12" s="7" customFormat="1" ht="21.95" customHeight="1">
      <c r="A104" s="103"/>
      <c r="B104" s="104"/>
      <c r="C104" s="105"/>
      <c r="D104" s="106"/>
      <c r="E104" s="133"/>
      <c r="F104" s="133"/>
      <c r="G104" s="133"/>
      <c r="H104" s="133"/>
      <c r="I104" s="133"/>
      <c r="J104" s="133"/>
      <c r="K104" s="133"/>
      <c r="L104" s="107"/>
    </row>
    <row r="105" spans="1:12" s="7" customFormat="1" ht="21.95" customHeight="1">
      <c r="A105" s="103"/>
      <c r="B105" s="104"/>
      <c r="C105" s="105"/>
      <c r="D105" s="67"/>
      <c r="E105" s="133"/>
      <c r="F105" s="133"/>
      <c r="G105" s="133"/>
      <c r="H105" s="133"/>
      <c r="I105" s="133"/>
      <c r="J105" s="133"/>
      <c r="K105" s="133"/>
      <c r="L105" s="107"/>
    </row>
    <row r="106" spans="1:12" s="7" customFormat="1" ht="21.95" customHeight="1">
      <c r="A106" s="103"/>
      <c r="B106" s="104"/>
      <c r="C106" s="105"/>
      <c r="D106" s="66"/>
      <c r="E106" s="134"/>
      <c r="F106" s="133"/>
      <c r="G106" s="134"/>
      <c r="H106" s="134"/>
      <c r="I106" s="134"/>
      <c r="J106" s="134"/>
      <c r="K106" s="134"/>
      <c r="L106" s="107"/>
    </row>
    <row r="107" spans="1:12" s="7" customFormat="1" ht="21.95" customHeight="1">
      <c r="A107" s="103"/>
      <c r="B107" s="104"/>
      <c r="C107" s="105"/>
      <c r="D107" s="67"/>
      <c r="E107" s="133"/>
      <c r="F107" s="133"/>
      <c r="G107" s="133"/>
      <c r="H107" s="133"/>
      <c r="I107" s="133"/>
      <c r="J107" s="133"/>
      <c r="K107" s="133"/>
      <c r="L107" s="107"/>
    </row>
    <row r="108" spans="1:12" s="7" customFormat="1" ht="21.95" customHeight="1">
      <c r="A108" s="103"/>
      <c r="B108" s="104"/>
      <c r="C108" s="105"/>
      <c r="D108" s="66"/>
      <c r="E108" s="134"/>
      <c r="F108" s="133"/>
      <c r="G108" s="134"/>
      <c r="H108" s="133"/>
      <c r="I108" s="134"/>
      <c r="J108" s="134"/>
      <c r="K108" s="134"/>
      <c r="L108" s="107"/>
    </row>
    <row r="109" spans="1:12" s="7" customFormat="1" ht="21.95" customHeight="1">
      <c r="A109" s="103"/>
      <c r="B109" s="104"/>
      <c r="C109" s="105"/>
      <c r="D109" s="67"/>
      <c r="E109" s="133"/>
      <c r="F109" s="133"/>
      <c r="G109" s="133"/>
      <c r="H109" s="133"/>
      <c r="I109" s="133"/>
      <c r="J109" s="133"/>
      <c r="K109" s="133"/>
      <c r="L109" s="107"/>
    </row>
    <row r="110" spans="1:12" s="7" customFormat="1" ht="21.95" customHeight="1">
      <c r="A110" s="103"/>
      <c r="B110" s="104"/>
      <c r="C110" s="105"/>
      <c r="D110" s="108"/>
      <c r="E110" s="134"/>
      <c r="F110" s="134"/>
      <c r="G110" s="134"/>
      <c r="H110" s="134"/>
      <c r="I110" s="134"/>
      <c r="J110" s="134"/>
      <c r="K110" s="134"/>
      <c r="L110" s="107"/>
    </row>
    <row r="111" spans="1:12" s="7" customFormat="1" ht="21.95" customHeight="1">
      <c r="A111" s="103"/>
      <c r="B111" s="104"/>
      <c r="C111" s="105"/>
      <c r="D111" s="108"/>
      <c r="E111" s="134"/>
      <c r="F111" s="134"/>
      <c r="G111" s="134"/>
      <c r="H111" s="134"/>
      <c r="I111" s="134"/>
      <c r="J111" s="134"/>
      <c r="K111" s="134"/>
      <c r="L111" s="107"/>
    </row>
    <row r="112" spans="1:12" s="7" customFormat="1" ht="21.95" customHeight="1">
      <c r="A112" s="77"/>
      <c r="B112" s="109"/>
      <c r="C112" s="65"/>
      <c r="D112" s="108"/>
      <c r="E112" s="134"/>
      <c r="F112" s="134"/>
      <c r="G112" s="134"/>
      <c r="H112" s="134"/>
      <c r="I112" s="134"/>
      <c r="J112" s="134"/>
      <c r="K112" s="134"/>
      <c r="L112" s="107"/>
    </row>
    <row r="113" spans="1:12" s="7" customFormat="1" ht="21.95" customHeight="1" thickBot="1">
      <c r="A113" s="110" t="s">
        <v>78</v>
      </c>
      <c r="B113" s="111"/>
      <c r="C113" s="63"/>
      <c r="D113" s="112"/>
      <c r="E113" s="133">
        <f>G113+I113+K113</f>
        <v>0</v>
      </c>
      <c r="F113" s="135"/>
      <c r="G113" s="135">
        <f>SUM(G92:G112)</f>
        <v>0</v>
      </c>
      <c r="H113" s="135"/>
      <c r="I113" s="135">
        <f>SUM(I92:I112)</f>
        <v>0</v>
      </c>
      <c r="J113" s="135"/>
      <c r="K113" s="135">
        <f>SUM(K92:K112)</f>
        <v>0</v>
      </c>
      <c r="L113" s="113"/>
    </row>
    <row r="114" spans="1:12" s="7" customFormat="1" ht="15" customHeight="1">
      <c r="A114" s="8"/>
      <c r="B114" s="8"/>
      <c r="C114" s="19"/>
      <c r="D114" s="20"/>
      <c r="E114" s="21"/>
      <c r="F114" s="21"/>
      <c r="G114" s="21"/>
      <c r="H114" s="21"/>
      <c r="I114" s="21"/>
      <c r="J114" s="21"/>
      <c r="K114" s="21"/>
      <c r="L114" s="8"/>
    </row>
    <row r="115" spans="1:12" s="24" customFormat="1" ht="15" customHeight="1">
      <c r="A115" s="197">
        <f>A87+4</f>
        <v>4</v>
      </c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</row>
    <row r="116" spans="1:12" s="24" customFormat="1" ht="15" customHeight="1">
      <c r="A116" s="197"/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</row>
    <row r="117" spans="1:12" ht="20.100000000000001" customHeight="1" thickBot="1">
      <c r="A117" s="3" t="str">
        <f>'총괄내역서 '!A9</f>
        <v xml:space="preserve"> 5. 청소년활동공간</v>
      </c>
      <c r="B117" s="3"/>
      <c r="C117" s="99"/>
      <c r="D117" s="100"/>
      <c r="E117" s="101"/>
      <c r="F117" s="101"/>
      <c r="G117" s="101"/>
      <c r="H117" s="101"/>
      <c r="I117" s="101"/>
      <c r="J117" s="101"/>
      <c r="K117" s="101"/>
      <c r="L117" s="102"/>
    </row>
    <row r="118" spans="1:12" s="12" customFormat="1" ht="20.100000000000001" customHeight="1">
      <c r="A118" s="214" t="s">
        <v>50</v>
      </c>
      <c r="B118" s="216" t="s">
        <v>13</v>
      </c>
      <c r="C118" s="216" t="s">
        <v>14</v>
      </c>
      <c r="D118" s="220" t="s">
        <v>15</v>
      </c>
      <c r="E118" s="219" t="s">
        <v>16</v>
      </c>
      <c r="F118" s="219" t="s">
        <v>23</v>
      </c>
      <c r="G118" s="219"/>
      <c r="H118" s="219" t="s">
        <v>24</v>
      </c>
      <c r="I118" s="219"/>
      <c r="J118" s="219" t="s">
        <v>25</v>
      </c>
      <c r="K118" s="219"/>
      <c r="L118" s="212" t="s">
        <v>12</v>
      </c>
    </row>
    <row r="119" spans="1:12" s="12" customFormat="1" ht="20.100000000000001" customHeight="1">
      <c r="A119" s="215"/>
      <c r="B119" s="217"/>
      <c r="C119" s="217"/>
      <c r="D119" s="221"/>
      <c r="E119" s="222"/>
      <c r="F119" s="170" t="s">
        <v>26</v>
      </c>
      <c r="G119" s="170" t="s">
        <v>27</v>
      </c>
      <c r="H119" s="170" t="s">
        <v>26</v>
      </c>
      <c r="I119" s="170" t="s">
        <v>27</v>
      </c>
      <c r="J119" s="170" t="s">
        <v>26</v>
      </c>
      <c r="K119" s="170" t="s">
        <v>27</v>
      </c>
      <c r="L119" s="213"/>
    </row>
    <row r="120" spans="1:12" s="7" customFormat="1" ht="21.95" customHeight="1">
      <c r="A120" s="103" t="str">
        <f>수량산출표!A131</f>
        <v xml:space="preserve">   월/바닥</v>
      </c>
      <c r="B120" s="104" t="str">
        <f>수량산출표!B131</f>
        <v xml:space="preserve"> 포맥스3T</v>
      </c>
      <c r="C120" s="105" t="str">
        <f>수량산출표!J131</f>
        <v>㎡</v>
      </c>
      <c r="D120" s="106">
        <f>수량산출표!I131</f>
        <v>54</v>
      </c>
      <c r="E120" s="133">
        <f>G120+I120+K120</f>
        <v>0</v>
      </c>
      <c r="F120" s="133"/>
      <c r="G120" s="133"/>
      <c r="H120" s="133"/>
      <c r="I120" s="133"/>
      <c r="J120" s="133"/>
      <c r="K120" s="133"/>
      <c r="L120" s="107" t="s">
        <v>212</v>
      </c>
    </row>
    <row r="121" spans="1:12" s="7" customFormat="1" ht="21.95" customHeight="1">
      <c r="A121" s="103"/>
      <c r="B121" s="104" t="str">
        <f>수량산출표!B132</f>
        <v xml:space="preserve"> 실사출력</v>
      </c>
      <c r="C121" s="105" t="str">
        <f>수량산출표!J132</f>
        <v>㎡</v>
      </c>
      <c r="D121" s="106">
        <f>수량산출표!I132</f>
        <v>54</v>
      </c>
      <c r="E121" s="184">
        <f>G121+I121+K121</f>
        <v>0</v>
      </c>
      <c r="F121" s="184"/>
      <c r="G121" s="184"/>
      <c r="H121" s="184"/>
      <c r="I121" s="184"/>
      <c r="J121" s="184"/>
      <c r="K121" s="184"/>
      <c r="L121" s="107" t="s">
        <v>213</v>
      </c>
    </row>
    <row r="122" spans="1:12" s="7" customFormat="1" ht="21.95" customHeight="1">
      <c r="A122" s="103"/>
      <c r="B122" s="104" t="str">
        <f>수량산출표!B133</f>
        <v xml:space="preserve"> 컷팅쉬트(사인)</v>
      </c>
      <c r="C122" s="105" t="str">
        <f>수량산출표!J133</f>
        <v>㎡</v>
      </c>
      <c r="D122" s="106">
        <f>수량산출표!I133</f>
        <v>54</v>
      </c>
      <c r="E122" s="133">
        <f>G122+I122+K122</f>
        <v>0</v>
      </c>
      <c r="F122" s="184"/>
      <c r="G122" s="184"/>
      <c r="H122" s="184"/>
      <c r="I122" s="184"/>
      <c r="J122" s="184"/>
      <c r="K122" s="184"/>
      <c r="L122" s="107" t="s">
        <v>205</v>
      </c>
    </row>
    <row r="123" spans="1:12" s="7" customFormat="1" ht="21.95" customHeight="1">
      <c r="A123" s="103"/>
      <c r="B123" s="104" t="str">
        <f>수량산출표!B134</f>
        <v xml:space="preserve"> 투명UV</v>
      </c>
      <c r="C123" s="105" t="str">
        <f>수량산출표!J134</f>
        <v>㎡</v>
      </c>
      <c r="D123" s="106">
        <f>수량산출표!I134</f>
        <v>2.2000000000000002</v>
      </c>
      <c r="E123" s="133">
        <f>G123+I123+K123</f>
        <v>0</v>
      </c>
      <c r="F123" s="133"/>
      <c r="G123" s="133"/>
      <c r="H123" s="133"/>
      <c r="I123" s="133"/>
      <c r="J123" s="133"/>
      <c r="K123" s="133"/>
      <c r="L123" s="107" t="s">
        <v>173</v>
      </c>
    </row>
    <row r="124" spans="1:12" s="7" customFormat="1" ht="21.95" customHeight="1">
      <c r="A124" s="103"/>
      <c r="B124" s="104"/>
      <c r="C124" s="105"/>
      <c r="D124" s="106"/>
      <c r="E124" s="133"/>
      <c r="F124" s="133"/>
      <c r="G124" s="133"/>
      <c r="H124" s="133"/>
      <c r="I124" s="133"/>
      <c r="J124" s="133"/>
      <c r="K124" s="133"/>
      <c r="L124" s="107"/>
    </row>
    <row r="125" spans="1:12" s="7" customFormat="1" ht="21.95" customHeight="1">
      <c r="A125" s="103"/>
      <c r="B125" s="104"/>
      <c r="C125" s="105"/>
      <c r="D125" s="106"/>
      <c r="E125" s="133"/>
      <c r="F125" s="133"/>
      <c r="G125" s="133"/>
      <c r="H125" s="133"/>
      <c r="I125" s="133"/>
      <c r="J125" s="133"/>
      <c r="K125" s="133"/>
      <c r="L125" s="107"/>
    </row>
    <row r="126" spans="1:12" s="7" customFormat="1" ht="21.95" customHeight="1">
      <c r="A126" s="103"/>
      <c r="B126" s="104"/>
      <c r="C126" s="105"/>
      <c r="D126" s="106"/>
      <c r="E126" s="133"/>
      <c r="F126" s="133"/>
      <c r="G126" s="133"/>
      <c r="H126" s="133"/>
      <c r="I126" s="133"/>
      <c r="J126" s="133"/>
      <c r="K126" s="133"/>
      <c r="L126" s="107"/>
    </row>
    <row r="127" spans="1:12" s="7" customFormat="1" ht="21.95" customHeight="1">
      <c r="A127" s="103"/>
      <c r="B127" s="104"/>
      <c r="C127" s="105"/>
      <c r="D127" s="106"/>
      <c r="E127" s="133"/>
      <c r="F127" s="133"/>
      <c r="G127" s="133"/>
      <c r="H127" s="133"/>
      <c r="I127" s="133"/>
      <c r="J127" s="133"/>
      <c r="K127" s="133"/>
      <c r="L127" s="107"/>
    </row>
    <row r="128" spans="1:12" s="7" customFormat="1" ht="21.95" customHeight="1">
      <c r="A128" s="103"/>
      <c r="B128" s="104"/>
      <c r="C128" s="105"/>
      <c r="D128" s="106"/>
      <c r="E128" s="133"/>
      <c r="F128" s="133"/>
      <c r="G128" s="133"/>
      <c r="H128" s="133"/>
      <c r="I128" s="133"/>
      <c r="J128" s="133"/>
      <c r="K128" s="133"/>
      <c r="L128" s="107"/>
    </row>
    <row r="129" spans="1:12" s="7" customFormat="1" ht="21.95" customHeight="1">
      <c r="A129" s="103"/>
      <c r="B129" s="104"/>
      <c r="C129" s="105"/>
      <c r="D129" s="106"/>
      <c r="E129" s="133"/>
      <c r="F129" s="133"/>
      <c r="G129" s="133"/>
      <c r="H129" s="133"/>
      <c r="I129" s="133"/>
      <c r="J129" s="133"/>
      <c r="K129" s="133"/>
      <c r="L129" s="107"/>
    </row>
    <row r="130" spans="1:12" s="7" customFormat="1" ht="21.95" customHeight="1">
      <c r="A130" s="103"/>
      <c r="B130" s="104"/>
      <c r="C130" s="105"/>
      <c r="D130" s="106"/>
      <c r="E130" s="133"/>
      <c r="F130" s="133"/>
      <c r="G130" s="133"/>
      <c r="H130" s="133"/>
      <c r="I130" s="133"/>
      <c r="J130" s="133"/>
      <c r="K130" s="133"/>
      <c r="L130" s="107"/>
    </row>
    <row r="131" spans="1:12" s="7" customFormat="1" ht="21.95" customHeight="1">
      <c r="A131" s="103"/>
      <c r="B131" s="104"/>
      <c r="C131" s="105"/>
      <c r="D131" s="106"/>
      <c r="E131" s="133"/>
      <c r="F131" s="133"/>
      <c r="G131" s="133"/>
      <c r="H131" s="133"/>
      <c r="I131" s="133"/>
      <c r="J131" s="133"/>
      <c r="K131" s="133"/>
      <c r="L131" s="107"/>
    </row>
    <row r="132" spans="1:12" s="7" customFormat="1" ht="21.95" customHeight="1">
      <c r="A132" s="103"/>
      <c r="B132" s="104"/>
      <c r="C132" s="105"/>
      <c r="D132" s="106"/>
      <c r="E132" s="133"/>
      <c r="F132" s="133"/>
      <c r="G132" s="133"/>
      <c r="H132" s="133"/>
      <c r="I132" s="133"/>
      <c r="J132" s="133"/>
      <c r="K132" s="133"/>
      <c r="L132" s="107"/>
    </row>
    <row r="133" spans="1:12" s="7" customFormat="1" ht="21.95" customHeight="1">
      <c r="A133" s="103"/>
      <c r="B133" s="104"/>
      <c r="C133" s="105"/>
      <c r="D133" s="67"/>
      <c r="E133" s="133"/>
      <c r="F133" s="133"/>
      <c r="G133" s="133"/>
      <c r="H133" s="133"/>
      <c r="I133" s="133"/>
      <c r="J133" s="133"/>
      <c r="K133" s="133"/>
      <c r="L133" s="107"/>
    </row>
    <row r="134" spans="1:12" s="7" customFormat="1" ht="21.95" customHeight="1">
      <c r="A134" s="103"/>
      <c r="B134" s="104"/>
      <c r="C134" s="105"/>
      <c r="D134" s="66"/>
      <c r="E134" s="134"/>
      <c r="F134" s="133"/>
      <c r="G134" s="134"/>
      <c r="H134" s="134"/>
      <c r="I134" s="134"/>
      <c r="J134" s="134"/>
      <c r="K134" s="134"/>
      <c r="L134" s="107"/>
    </row>
    <row r="135" spans="1:12" s="7" customFormat="1" ht="21.95" customHeight="1">
      <c r="A135" s="103"/>
      <c r="B135" s="104"/>
      <c r="C135" s="105"/>
      <c r="D135" s="67"/>
      <c r="E135" s="133"/>
      <c r="F135" s="133"/>
      <c r="G135" s="133"/>
      <c r="H135" s="133"/>
      <c r="I135" s="133"/>
      <c r="J135" s="133"/>
      <c r="K135" s="133"/>
      <c r="L135" s="107"/>
    </row>
    <row r="136" spans="1:12" s="7" customFormat="1" ht="21.95" customHeight="1">
      <c r="A136" s="103"/>
      <c r="B136" s="104"/>
      <c r="C136" s="105"/>
      <c r="D136" s="66"/>
      <c r="E136" s="134"/>
      <c r="F136" s="133"/>
      <c r="G136" s="134"/>
      <c r="H136" s="133"/>
      <c r="I136" s="134"/>
      <c r="J136" s="134"/>
      <c r="K136" s="134"/>
      <c r="L136" s="107"/>
    </row>
    <row r="137" spans="1:12" s="7" customFormat="1" ht="21.95" customHeight="1">
      <c r="A137" s="103"/>
      <c r="B137" s="104"/>
      <c r="C137" s="105"/>
      <c r="D137" s="67"/>
      <c r="E137" s="133"/>
      <c r="F137" s="133"/>
      <c r="G137" s="133"/>
      <c r="H137" s="133"/>
      <c r="I137" s="133"/>
      <c r="J137" s="133"/>
      <c r="K137" s="133"/>
      <c r="L137" s="107"/>
    </row>
    <row r="138" spans="1:12" s="7" customFormat="1" ht="21.95" customHeight="1">
      <c r="A138" s="103"/>
      <c r="B138" s="104"/>
      <c r="C138" s="105"/>
      <c r="D138" s="108"/>
      <c r="E138" s="134"/>
      <c r="F138" s="134"/>
      <c r="G138" s="134"/>
      <c r="H138" s="134"/>
      <c r="I138" s="134"/>
      <c r="J138" s="134"/>
      <c r="K138" s="134"/>
      <c r="L138" s="107"/>
    </row>
    <row r="139" spans="1:12" s="7" customFormat="1" ht="21.95" customHeight="1">
      <c r="A139" s="103"/>
      <c r="B139" s="104"/>
      <c r="C139" s="105"/>
      <c r="D139" s="108"/>
      <c r="E139" s="134"/>
      <c r="F139" s="134"/>
      <c r="G139" s="134"/>
      <c r="H139" s="134"/>
      <c r="I139" s="134"/>
      <c r="J139" s="134"/>
      <c r="K139" s="134"/>
      <c r="L139" s="107"/>
    </row>
    <row r="140" spans="1:12" s="7" customFormat="1" ht="21.95" customHeight="1">
      <c r="A140" s="77"/>
      <c r="B140" s="109"/>
      <c r="C140" s="65"/>
      <c r="D140" s="108"/>
      <c r="E140" s="134"/>
      <c r="F140" s="134"/>
      <c r="G140" s="134"/>
      <c r="H140" s="134"/>
      <c r="I140" s="134"/>
      <c r="J140" s="134"/>
      <c r="K140" s="134"/>
      <c r="L140" s="107"/>
    </row>
    <row r="141" spans="1:12" s="7" customFormat="1" ht="21.95" customHeight="1" thickBot="1">
      <c r="A141" s="110" t="s">
        <v>78</v>
      </c>
      <c r="B141" s="111"/>
      <c r="C141" s="63"/>
      <c r="D141" s="112"/>
      <c r="E141" s="133">
        <f>G141+I141+K141</f>
        <v>0</v>
      </c>
      <c r="F141" s="135"/>
      <c r="G141" s="135">
        <f>SUM(G120:G140)</f>
        <v>0</v>
      </c>
      <c r="H141" s="135"/>
      <c r="I141" s="135">
        <f>SUM(I120:I140)</f>
        <v>0</v>
      </c>
      <c r="J141" s="135"/>
      <c r="K141" s="135">
        <f>SUM(K120:K140)</f>
        <v>0</v>
      </c>
      <c r="L141" s="113"/>
    </row>
    <row r="142" spans="1:12" s="7" customFormat="1" ht="15" customHeight="1">
      <c r="A142" s="8"/>
      <c r="B142" s="8"/>
      <c r="C142" s="19"/>
      <c r="D142" s="20"/>
      <c r="E142" s="21"/>
      <c r="F142" s="21"/>
      <c r="G142" s="21"/>
      <c r="H142" s="21"/>
      <c r="I142" s="21"/>
      <c r="J142" s="21"/>
      <c r="K142" s="21"/>
      <c r="L142" s="8"/>
    </row>
    <row r="143" spans="1:12" s="24" customFormat="1" ht="15" customHeight="1">
      <c r="A143" s="197">
        <f>A116+5</f>
        <v>5</v>
      </c>
      <c r="B143" s="197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</row>
    <row r="144" spans="1:12" s="24" customFormat="1" ht="15" customHeight="1">
      <c r="A144" s="197"/>
      <c r="B144" s="197"/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</row>
    <row r="145" spans="1:12" ht="20.100000000000001" customHeight="1" thickBot="1">
      <c r="A145" s="3" t="str">
        <f>'총괄내역서 '!A10</f>
        <v xml:space="preserve"> 6. 방과후 교실</v>
      </c>
      <c r="B145" s="3"/>
      <c r="C145" s="99"/>
      <c r="D145" s="100"/>
      <c r="E145" s="101"/>
      <c r="F145" s="101"/>
      <c r="G145" s="101"/>
      <c r="H145" s="101"/>
      <c r="I145" s="101"/>
      <c r="J145" s="101"/>
      <c r="K145" s="101"/>
      <c r="L145" s="102"/>
    </row>
    <row r="146" spans="1:12" s="12" customFormat="1" ht="20.100000000000001" customHeight="1">
      <c r="A146" s="214" t="s">
        <v>50</v>
      </c>
      <c r="B146" s="216" t="s">
        <v>13</v>
      </c>
      <c r="C146" s="216" t="s">
        <v>14</v>
      </c>
      <c r="D146" s="220" t="s">
        <v>15</v>
      </c>
      <c r="E146" s="219" t="s">
        <v>16</v>
      </c>
      <c r="F146" s="219" t="s">
        <v>23</v>
      </c>
      <c r="G146" s="219"/>
      <c r="H146" s="219" t="s">
        <v>24</v>
      </c>
      <c r="I146" s="219"/>
      <c r="J146" s="219" t="s">
        <v>25</v>
      </c>
      <c r="K146" s="219"/>
      <c r="L146" s="212" t="s">
        <v>12</v>
      </c>
    </row>
    <row r="147" spans="1:12" s="12" customFormat="1" ht="20.100000000000001" customHeight="1">
      <c r="A147" s="215"/>
      <c r="B147" s="217"/>
      <c r="C147" s="217"/>
      <c r="D147" s="221"/>
      <c r="E147" s="222"/>
      <c r="F147" s="170" t="s">
        <v>26</v>
      </c>
      <c r="G147" s="170" t="s">
        <v>27</v>
      </c>
      <c r="H147" s="170" t="s">
        <v>26</v>
      </c>
      <c r="I147" s="170" t="s">
        <v>27</v>
      </c>
      <c r="J147" s="170" t="s">
        <v>26</v>
      </c>
      <c r="K147" s="170" t="s">
        <v>27</v>
      </c>
      <c r="L147" s="213"/>
    </row>
    <row r="148" spans="1:12" s="7" customFormat="1" ht="21.95" customHeight="1">
      <c r="A148" s="103" t="str">
        <f>수량산출표!A162</f>
        <v xml:space="preserve">   도장</v>
      </c>
      <c r="B148" s="104" t="str">
        <f>수량산출표!B162</f>
        <v xml:space="preserve"> 프라이머</v>
      </c>
      <c r="C148" s="105" t="str">
        <f>수량산출표!J162</f>
        <v>㎡</v>
      </c>
      <c r="D148" s="106">
        <f>수량산출표!I162</f>
        <v>216</v>
      </c>
      <c r="E148" s="133">
        <f>G148+I148+K148</f>
        <v>0</v>
      </c>
      <c r="F148" s="133"/>
      <c r="G148" s="133"/>
      <c r="H148" s="133"/>
      <c r="I148" s="133"/>
      <c r="J148" s="133"/>
      <c r="K148" s="133"/>
      <c r="L148" s="107" t="s">
        <v>206</v>
      </c>
    </row>
    <row r="149" spans="1:12" s="7" customFormat="1" ht="21.95" customHeight="1">
      <c r="A149" s="103"/>
      <c r="B149" s="104" t="str">
        <f>수량산출표!B163</f>
        <v xml:space="preserve"> 수성도장</v>
      </c>
      <c r="C149" s="105" t="str">
        <f>수량산출표!J163</f>
        <v>㎡</v>
      </c>
      <c r="D149" s="106">
        <f>수량산출표!I163</f>
        <v>216</v>
      </c>
      <c r="E149" s="133">
        <f>G149+I149+K149</f>
        <v>0</v>
      </c>
      <c r="F149" s="133"/>
      <c r="G149" s="133"/>
      <c r="H149" s="133"/>
      <c r="I149" s="133"/>
      <c r="J149" s="133"/>
      <c r="K149" s="133"/>
      <c r="L149" s="107" t="s">
        <v>207</v>
      </c>
    </row>
    <row r="150" spans="1:12" s="7" customFormat="1" ht="21.95" customHeight="1">
      <c r="A150" s="103"/>
      <c r="B150" s="104"/>
      <c r="C150" s="105"/>
      <c r="D150" s="178"/>
      <c r="E150" s="133"/>
      <c r="F150" s="133"/>
      <c r="G150" s="133"/>
      <c r="H150" s="133"/>
      <c r="I150" s="133"/>
      <c r="J150" s="133"/>
      <c r="K150" s="133"/>
      <c r="L150" s="107"/>
    </row>
    <row r="151" spans="1:12" s="7" customFormat="1" ht="21.95" customHeight="1">
      <c r="A151" s="103"/>
      <c r="B151" s="104"/>
      <c r="C151" s="105"/>
      <c r="D151" s="178"/>
      <c r="E151" s="133"/>
      <c r="F151" s="133"/>
      <c r="G151" s="133"/>
      <c r="H151" s="133"/>
      <c r="I151" s="133"/>
      <c r="J151" s="133"/>
      <c r="K151" s="133"/>
      <c r="L151" s="107"/>
    </row>
    <row r="152" spans="1:12" s="7" customFormat="1" ht="21.95" customHeight="1">
      <c r="A152" s="103"/>
      <c r="B152" s="104"/>
      <c r="C152" s="105"/>
      <c r="D152" s="178"/>
      <c r="E152" s="133"/>
      <c r="F152" s="133"/>
      <c r="G152" s="133"/>
      <c r="H152" s="133"/>
      <c r="I152" s="133"/>
      <c r="J152" s="133"/>
      <c r="K152" s="133"/>
      <c r="L152" s="107"/>
    </row>
    <row r="153" spans="1:12" s="7" customFormat="1" ht="21.95" customHeight="1">
      <c r="A153" s="103"/>
      <c r="B153" s="104"/>
      <c r="C153" s="105"/>
      <c r="D153" s="178"/>
      <c r="E153" s="133"/>
      <c r="F153" s="133"/>
      <c r="G153" s="133"/>
      <c r="H153" s="133"/>
      <c r="I153" s="133"/>
      <c r="J153" s="133"/>
      <c r="K153" s="133"/>
      <c r="L153" s="107"/>
    </row>
    <row r="154" spans="1:12" s="7" customFormat="1" ht="21.95" customHeight="1">
      <c r="A154" s="103"/>
      <c r="B154" s="104"/>
      <c r="C154" s="105"/>
      <c r="D154" s="106"/>
      <c r="E154" s="133"/>
      <c r="F154" s="133"/>
      <c r="G154" s="133"/>
      <c r="H154" s="133"/>
      <c r="I154" s="133"/>
      <c r="J154" s="133"/>
      <c r="K154" s="133"/>
      <c r="L154" s="107"/>
    </row>
    <row r="155" spans="1:12" s="7" customFormat="1" ht="21.95" customHeight="1">
      <c r="A155" s="103"/>
      <c r="B155" s="104"/>
      <c r="C155" s="105"/>
      <c r="D155" s="106"/>
      <c r="E155" s="133"/>
      <c r="F155" s="133"/>
      <c r="G155" s="133"/>
      <c r="H155" s="133"/>
      <c r="I155" s="133"/>
      <c r="J155" s="133"/>
      <c r="K155" s="133"/>
      <c r="L155" s="107"/>
    </row>
    <row r="156" spans="1:12" s="7" customFormat="1" ht="21.95" customHeight="1">
      <c r="A156" s="103"/>
      <c r="B156" s="104"/>
      <c r="C156" s="105"/>
      <c r="D156" s="106"/>
      <c r="E156" s="133"/>
      <c r="F156" s="133"/>
      <c r="G156" s="133"/>
      <c r="H156" s="133"/>
      <c r="I156" s="133"/>
      <c r="J156" s="133"/>
      <c r="K156" s="133"/>
      <c r="L156" s="107"/>
    </row>
    <row r="157" spans="1:12" s="7" customFormat="1" ht="21.95" customHeight="1">
      <c r="A157" s="103"/>
      <c r="B157" s="104"/>
      <c r="C157" s="105"/>
      <c r="D157" s="106"/>
      <c r="E157" s="133"/>
      <c r="F157" s="133"/>
      <c r="G157" s="133"/>
      <c r="H157" s="133"/>
      <c r="I157" s="133"/>
      <c r="J157" s="133"/>
      <c r="K157" s="133"/>
      <c r="L157" s="107"/>
    </row>
    <row r="158" spans="1:12" s="7" customFormat="1" ht="21.95" customHeight="1">
      <c r="A158" s="103"/>
      <c r="B158" s="104"/>
      <c r="C158" s="105"/>
      <c r="D158" s="106"/>
      <c r="E158" s="133"/>
      <c r="F158" s="133"/>
      <c r="G158" s="133"/>
      <c r="H158" s="133"/>
      <c r="I158" s="133"/>
      <c r="J158" s="133"/>
      <c r="K158" s="133"/>
      <c r="L158" s="107"/>
    </row>
    <row r="159" spans="1:12" s="7" customFormat="1" ht="21.95" customHeight="1">
      <c r="A159" s="103"/>
      <c r="B159" s="104"/>
      <c r="C159" s="105"/>
      <c r="D159" s="106"/>
      <c r="E159" s="133"/>
      <c r="F159" s="133"/>
      <c r="G159" s="133"/>
      <c r="H159" s="133"/>
      <c r="I159" s="133"/>
      <c r="J159" s="133"/>
      <c r="K159" s="133"/>
      <c r="L159" s="107"/>
    </row>
    <row r="160" spans="1:12" s="7" customFormat="1" ht="21.95" customHeight="1">
      <c r="A160" s="103"/>
      <c r="B160" s="104"/>
      <c r="C160" s="105"/>
      <c r="D160" s="106"/>
      <c r="E160" s="133"/>
      <c r="F160" s="133"/>
      <c r="G160" s="133"/>
      <c r="H160" s="133"/>
      <c r="I160" s="133"/>
      <c r="J160" s="133"/>
      <c r="K160" s="133"/>
      <c r="L160" s="107"/>
    </row>
    <row r="161" spans="1:12" s="7" customFormat="1" ht="21.95" customHeight="1">
      <c r="A161" s="103"/>
      <c r="B161" s="104"/>
      <c r="C161" s="105"/>
      <c r="D161" s="67"/>
      <c r="E161" s="133"/>
      <c r="F161" s="133"/>
      <c r="G161" s="133"/>
      <c r="H161" s="133"/>
      <c r="I161" s="133"/>
      <c r="J161" s="133"/>
      <c r="K161" s="133"/>
      <c r="L161" s="107"/>
    </row>
    <row r="162" spans="1:12" s="7" customFormat="1" ht="21.95" customHeight="1">
      <c r="A162" s="103"/>
      <c r="B162" s="104"/>
      <c r="C162" s="105"/>
      <c r="D162" s="66"/>
      <c r="E162" s="134"/>
      <c r="F162" s="133"/>
      <c r="G162" s="134"/>
      <c r="H162" s="134"/>
      <c r="I162" s="134"/>
      <c r="J162" s="134"/>
      <c r="K162" s="134"/>
      <c r="L162" s="107"/>
    </row>
    <row r="163" spans="1:12" s="7" customFormat="1" ht="21.95" customHeight="1">
      <c r="A163" s="103"/>
      <c r="B163" s="104"/>
      <c r="C163" s="105"/>
      <c r="D163" s="67"/>
      <c r="E163" s="133"/>
      <c r="F163" s="133"/>
      <c r="G163" s="133"/>
      <c r="H163" s="133"/>
      <c r="I163" s="133"/>
      <c r="J163" s="133"/>
      <c r="K163" s="133"/>
      <c r="L163" s="107"/>
    </row>
    <row r="164" spans="1:12" s="7" customFormat="1" ht="21.95" customHeight="1">
      <c r="A164" s="103"/>
      <c r="B164" s="104"/>
      <c r="C164" s="105"/>
      <c r="D164" s="66"/>
      <c r="E164" s="134"/>
      <c r="F164" s="133"/>
      <c r="G164" s="134"/>
      <c r="H164" s="133"/>
      <c r="I164" s="134"/>
      <c r="J164" s="134"/>
      <c r="K164" s="134"/>
      <c r="L164" s="107"/>
    </row>
    <row r="165" spans="1:12" s="7" customFormat="1" ht="21.95" customHeight="1">
      <c r="A165" s="103"/>
      <c r="B165" s="104"/>
      <c r="C165" s="105"/>
      <c r="D165" s="67"/>
      <c r="E165" s="133"/>
      <c r="F165" s="133"/>
      <c r="G165" s="133"/>
      <c r="H165" s="133"/>
      <c r="I165" s="133"/>
      <c r="J165" s="133"/>
      <c r="K165" s="133"/>
      <c r="L165" s="107"/>
    </row>
    <row r="166" spans="1:12" s="7" customFormat="1" ht="21.95" customHeight="1">
      <c r="A166" s="103"/>
      <c r="B166" s="104"/>
      <c r="C166" s="105"/>
      <c r="D166" s="108"/>
      <c r="E166" s="134"/>
      <c r="F166" s="134"/>
      <c r="G166" s="134"/>
      <c r="H166" s="134"/>
      <c r="I166" s="134"/>
      <c r="J166" s="134"/>
      <c r="K166" s="134"/>
      <c r="L166" s="107"/>
    </row>
    <row r="167" spans="1:12" s="7" customFormat="1" ht="21.95" customHeight="1">
      <c r="A167" s="103"/>
      <c r="B167" s="104"/>
      <c r="C167" s="105"/>
      <c r="D167" s="108"/>
      <c r="E167" s="134"/>
      <c r="F167" s="134"/>
      <c r="G167" s="134"/>
      <c r="H167" s="134"/>
      <c r="I167" s="134"/>
      <c r="J167" s="134"/>
      <c r="K167" s="134"/>
      <c r="L167" s="107"/>
    </row>
    <row r="168" spans="1:12" s="7" customFormat="1" ht="21.95" customHeight="1">
      <c r="A168" s="77"/>
      <c r="B168" s="109"/>
      <c r="C168" s="65"/>
      <c r="D168" s="108"/>
      <c r="E168" s="134"/>
      <c r="F168" s="134"/>
      <c r="G168" s="134"/>
      <c r="H168" s="134"/>
      <c r="I168" s="134"/>
      <c r="J168" s="134"/>
      <c r="K168" s="134"/>
      <c r="L168" s="107"/>
    </row>
    <row r="169" spans="1:12" s="7" customFormat="1" ht="21.95" customHeight="1" thickBot="1">
      <c r="A169" s="110" t="s">
        <v>78</v>
      </c>
      <c r="B169" s="111"/>
      <c r="C169" s="63"/>
      <c r="D169" s="112"/>
      <c r="E169" s="133">
        <f>G169+I169+K169</f>
        <v>0</v>
      </c>
      <c r="F169" s="135"/>
      <c r="G169" s="135">
        <f>SUM(G148:G168)</f>
        <v>0</v>
      </c>
      <c r="H169" s="135"/>
      <c r="I169" s="135">
        <f>SUM(I148:I168)</f>
        <v>0</v>
      </c>
      <c r="J169" s="135"/>
      <c r="K169" s="135">
        <f>SUM(K148:K168)</f>
        <v>0</v>
      </c>
      <c r="L169" s="113"/>
    </row>
    <row r="170" spans="1:12" s="7" customFormat="1" ht="15" customHeight="1">
      <c r="A170" s="8"/>
      <c r="B170" s="8"/>
      <c r="C170" s="19"/>
      <c r="D170" s="20"/>
      <c r="E170" s="21"/>
      <c r="F170" s="21"/>
      <c r="G170" s="21"/>
      <c r="H170" s="21"/>
      <c r="I170" s="21"/>
      <c r="J170" s="21"/>
      <c r="K170" s="21"/>
      <c r="L170" s="8"/>
    </row>
    <row r="171" spans="1:12" s="24" customFormat="1" ht="15" customHeight="1">
      <c r="A171" s="197">
        <f>A144+6</f>
        <v>6</v>
      </c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</row>
    <row r="172" spans="1:12" s="24" customFormat="1" ht="15" customHeight="1">
      <c r="A172" s="197"/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</row>
    <row r="173" spans="1:12" ht="20.100000000000001" customHeight="1" thickBot="1">
      <c r="A173" s="3" t="str">
        <f>'총괄내역서 '!A11</f>
        <v xml:space="preserve"> 7. 케렌시아</v>
      </c>
      <c r="B173" s="3"/>
      <c r="C173" s="99"/>
      <c r="D173" s="100"/>
      <c r="E173" s="101"/>
      <c r="F173" s="101"/>
      <c r="G173" s="101"/>
      <c r="H173" s="101"/>
      <c r="I173" s="101"/>
      <c r="J173" s="101"/>
      <c r="K173" s="101"/>
      <c r="L173" s="102"/>
    </row>
    <row r="174" spans="1:12" s="12" customFormat="1" ht="20.100000000000001" customHeight="1">
      <c r="A174" s="214" t="s">
        <v>50</v>
      </c>
      <c r="B174" s="216" t="s">
        <v>13</v>
      </c>
      <c r="C174" s="216" t="s">
        <v>14</v>
      </c>
      <c r="D174" s="220" t="s">
        <v>15</v>
      </c>
      <c r="E174" s="219" t="s">
        <v>16</v>
      </c>
      <c r="F174" s="219" t="s">
        <v>23</v>
      </c>
      <c r="G174" s="219"/>
      <c r="H174" s="219" t="s">
        <v>24</v>
      </c>
      <c r="I174" s="219"/>
      <c r="J174" s="219" t="s">
        <v>25</v>
      </c>
      <c r="K174" s="219"/>
      <c r="L174" s="212" t="s">
        <v>12</v>
      </c>
    </row>
    <row r="175" spans="1:12" s="12" customFormat="1" ht="20.100000000000001" customHeight="1">
      <c r="A175" s="215"/>
      <c r="B175" s="217"/>
      <c r="C175" s="217"/>
      <c r="D175" s="221"/>
      <c r="E175" s="222"/>
      <c r="F175" s="170" t="s">
        <v>26</v>
      </c>
      <c r="G175" s="170" t="s">
        <v>27</v>
      </c>
      <c r="H175" s="170" t="s">
        <v>26</v>
      </c>
      <c r="I175" s="170" t="s">
        <v>27</v>
      </c>
      <c r="J175" s="170" t="s">
        <v>26</v>
      </c>
      <c r="K175" s="170" t="s">
        <v>27</v>
      </c>
      <c r="L175" s="213"/>
    </row>
    <row r="176" spans="1:12" s="7" customFormat="1" ht="21.95" customHeight="1">
      <c r="A176" s="103" t="str">
        <f>수량산출표!A202</f>
        <v xml:space="preserve">   케렌시아</v>
      </c>
      <c r="B176" s="104" t="str">
        <f>수량산출표!B202</f>
        <v xml:space="preserve"> 실사출력 </v>
      </c>
      <c r="C176" s="105" t="str">
        <f>수량산출표!J202</f>
        <v>㎡</v>
      </c>
      <c r="D176" s="106">
        <f>수량산출표!I202</f>
        <v>54</v>
      </c>
      <c r="E176" s="184">
        <f t="shared" ref="E176" si="2">G176+I176+K176</f>
        <v>0</v>
      </c>
      <c r="F176" s="184"/>
      <c r="G176" s="184"/>
      <c r="H176" s="184"/>
      <c r="I176" s="184"/>
      <c r="J176" s="184"/>
      <c r="K176" s="184"/>
      <c r="L176" s="107" t="s">
        <v>211</v>
      </c>
    </row>
    <row r="177" spans="1:12" s="7" customFormat="1" ht="21.95" customHeight="1">
      <c r="A177" s="103"/>
      <c r="B177" s="104"/>
      <c r="C177" s="105"/>
      <c r="D177" s="106"/>
      <c r="E177" s="133"/>
      <c r="F177" s="133"/>
      <c r="G177" s="133"/>
      <c r="H177" s="133"/>
      <c r="I177" s="133"/>
      <c r="J177" s="133"/>
      <c r="K177" s="133"/>
      <c r="L177" s="107"/>
    </row>
    <row r="178" spans="1:12" s="7" customFormat="1" ht="21.95" customHeight="1">
      <c r="A178" s="103"/>
      <c r="B178" s="104"/>
      <c r="C178" s="105"/>
      <c r="D178" s="106"/>
      <c r="E178" s="133"/>
      <c r="F178" s="133"/>
      <c r="G178" s="133"/>
      <c r="H178" s="133"/>
      <c r="I178" s="133"/>
      <c r="J178" s="133"/>
      <c r="K178" s="133"/>
      <c r="L178" s="107"/>
    </row>
    <row r="179" spans="1:12" s="7" customFormat="1" ht="21.95" customHeight="1">
      <c r="A179" s="103"/>
      <c r="B179" s="104"/>
      <c r="C179" s="105"/>
      <c r="D179" s="106"/>
      <c r="E179" s="133"/>
      <c r="F179" s="133"/>
      <c r="G179" s="133"/>
      <c r="H179" s="133"/>
      <c r="I179" s="133"/>
      <c r="J179" s="133"/>
      <c r="K179" s="133"/>
      <c r="L179" s="107"/>
    </row>
    <row r="180" spans="1:12" s="7" customFormat="1" ht="21.95" customHeight="1">
      <c r="A180" s="103"/>
      <c r="B180" s="104"/>
      <c r="C180" s="105"/>
      <c r="D180" s="67"/>
      <c r="E180" s="133"/>
      <c r="F180" s="133"/>
      <c r="G180" s="133"/>
      <c r="H180" s="133"/>
      <c r="I180" s="133"/>
      <c r="J180" s="133"/>
      <c r="K180" s="133"/>
      <c r="L180" s="107"/>
    </row>
    <row r="181" spans="1:12" s="7" customFormat="1" ht="21.95" customHeight="1">
      <c r="A181" s="103"/>
      <c r="B181" s="104"/>
      <c r="C181" s="105"/>
      <c r="D181" s="66"/>
      <c r="E181" s="134"/>
      <c r="F181" s="133"/>
      <c r="G181" s="134"/>
      <c r="H181" s="134"/>
      <c r="I181" s="134"/>
      <c r="J181" s="134"/>
      <c r="K181" s="134"/>
      <c r="L181" s="107"/>
    </row>
    <row r="182" spans="1:12" s="7" customFormat="1" ht="21.95" customHeight="1">
      <c r="A182" s="103"/>
      <c r="B182" s="104"/>
      <c r="C182" s="105"/>
      <c r="D182" s="67"/>
      <c r="E182" s="133"/>
      <c r="F182" s="133"/>
      <c r="G182" s="133"/>
      <c r="H182" s="133"/>
      <c r="I182" s="133"/>
      <c r="J182" s="133"/>
      <c r="K182" s="133"/>
      <c r="L182" s="107"/>
    </row>
    <row r="183" spans="1:12" s="7" customFormat="1" ht="21.95" customHeight="1">
      <c r="A183" s="103"/>
      <c r="B183" s="104"/>
      <c r="C183" s="105"/>
      <c r="D183" s="66"/>
      <c r="E183" s="134"/>
      <c r="F183" s="133"/>
      <c r="G183" s="134"/>
      <c r="H183" s="133"/>
      <c r="I183" s="134"/>
      <c r="J183" s="134"/>
      <c r="K183" s="134"/>
      <c r="L183" s="107"/>
    </row>
    <row r="184" spans="1:12" s="7" customFormat="1" ht="21.95" customHeight="1">
      <c r="A184" s="103"/>
      <c r="B184" s="104"/>
      <c r="C184" s="105"/>
      <c r="D184" s="67"/>
      <c r="E184" s="133"/>
      <c r="F184" s="133"/>
      <c r="G184" s="133"/>
      <c r="H184" s="133"/>
      <c r="I184" s="133"/>
      <c r="J184" s="133"/>
      <c r="K184" s="133"/>
      <c r="L184" s="107"/>
    </row>
    <row r="185" spans="1:12" s="7" customFormat="1" ht="21.95" customHeight="1">
      <c r="A185" s="103"/>
      <c r="B185" s="104"/>
      <c r="C185" s="105"/>
      <c r="D185" s="108"/>
      <c r="E185" s="134"/>
      <c r="F185" s="134"/>
      <c r="G185" s="134"/>
      <c r="H185" s="134"/>
      <c r="I185" s="134"/>
      <c r="J185" s="134"/>
      <c r="K185" s="134"/>
      <c r="L185" s="107"/>
    </row>
    <row r="186" spans="1:12" s="7" customFormat="1" ht="21.95" customHeight="1">
      <c r="A186" s="103"/>
      <c r="B186" s="104"/>
      <c r="C186" s="105"/>
      <c r="D186" s="108"/>
      <c r="E186" s="134"/>
      <c r="F186" s="134"/>
      <c r="G186" s="134"/>
      <c r="H186" s="134"/>
      <c r="I186" s="134"/>
      <c r="J186" s="134"/>
      <c r="K186" s="134"/>
      <c r="L186" s="107"/>
    </row>
    <row r="187" spans="1:12" s="7" customFormat="1" ht="21.95" customHeight="1">
      <c r="A187" s="77"/>
      <c r="B187" s="109"/>
      <c r="C187" s="65"/>
      <c r="D187" s="108"/>
      <c r="E187" s="134"/>
      <c r="F187" s="134"/>
      <c r="G187" s="134"/>
      <c r="H187" s="134"/>
      <c r="I187" s="134"/>
      <c r="J187" s="134"/>
      <c r="K187" s="134"/>
      <c r="L187" s="107"/>
    </row>
    <row r="188" spans="1:12" s="7" customFormat="1" ht="21.95" customHeight="1" thickBot="1">
      <c r="A188" s="110" t="s">
        <v>78</v>
      </c>
      <c r="B188" s="111"/>
      <c r="C188" s="63"/>
      <c r="D188" s="112"/>
      <c r="E188" s="133">
        <f>G188+I188+K188</f>
        <v>0</v>
      </c>
      <c r="F188" s="135"/>
      <c r="G188" s="135">
        <f>SUM(G176:G187)</f>
        <v>0</v>
      </c>
      <c r="H188" s="135"/>
      <c r="I188" s="135">
        <f>SUM(I176:I187)</f>
        <v>0</v>
      </c>
      <c r="J188" s="135"/>
      <c r="K188" s="135">
        <f>SUM(K176:K187)</f>
        <v>0</v>
      </c>
      <c r="L188" s="113"/>
    </row>
    <row r="189" spans="1:12" s="7" customFormat="1" ht="15" customHeight="1">
      <c r="A189" s="8"/>
      <c r="B189" s="8"/>
      <c r="C189" s="19"/>
      <c r="D189" s="20"/>
      <c r="E189" s="21"/>
      <c r="F189" s="21"/>
      <c r="G189" s="21"/>
      <c r="H189" s="21"/>
      <c r="I189" s="21"/>
      <c r="J189" s="21"/>
      <c r="K189" s="21"/>
      <c r="L189" s="8"/>
    </row>
    <row r="190" spans="1:12" s="7" customFormat="1" ht="15" customHeight="1">
      <c r="A190" s="9"/>
      <c r="B190" s="9"/>
      <c r="C190" s="13"/>
      <c r="D190" s="22"/>
      <c r="E190" s="23"/>
      <c r="F190" s="23"/>
      <c r="G190" s="23"/>
      <c r="H190" s="23"/>
      <c r="I190" s="23"/>
      <c r="J190" s="23"/>
      <c r="K190" s="23"/>
      <c r="L190" s="9"/>
    </row>
    <row r="191" spans="1:12" s="24" customFormat="1" ht="15" customHeight="1">
      <c r="A191" s="197">
        <f>A172+7</f>
        <v>7</v>
      </c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</row>
  </sheetData>
  <mergeCells count="73">
    <mergeCell ref="F174:G174"/>
    <mergeCell ref="H174:I174"/>
    <mergeCell ref="J174:K174"/>
    <mergeCell ref="L174:L175"/>
    <mergeCell ref="A191:L191"/>
    <mergeCell ref="A174:A175"/>
    <mergeCell ref="B174:B175"/>
    <mergeCell ref="C174:C175"/>
    <mergeCell ref="D174:D175"/>
    <mergeCell ref="E174:E175"/>
    <mergeCell ref="F146:G146"/>
    <mergeCell ref="H146:I146"/>
    <mergeCell ref="J146:K146"/>
    <mergeCell ref="L146:L147"/>
    <mergeCell ref="A172:L172"/>
    <mergeCell ref="A146:A147"/>
    <mergeCell ref="B146:B147"/>
    <mergeCell ref="C146:C147"/>
    <mergeCell ref="D146:D147"/>
    <mergeCell ref="E146:E147"/>
    <mergeCell ref="A171:L171"/>
    <mergeCell ref="F118:G118"/>
    <mergeCell ref="H118:I118"/>
    <mergeCell ref="J118:K118"/>
    <mergeCell ref="L118:L119"/>
    <mergeCell ref="A144:L144"/>
    <mergeCell ref="A118:A119"/>
    <mergeCell ref="B118:B119"/>
    <mergeCell ref="C118:C119"/>
    <mergeCell ref="D118:D119"/>
    <mergeCell ref="E118:E119"/>
    <mergeCell ref="A143:L143"/>
    <mergeCell ref="F90:G90"/>
    <mergeCell ref="H90:I90"/>
    <mergeCell ref="J90:K90"/>
    <mergeCell ref="L90:L91"/>
    <mergeCell ref="A116:L116"/>
    <mergeCell ref="A90:A91"/>
    <mergeCell ref="B90:B91"/>
    <mergeCell ref="C90:C91"/>
    <mergeCell ref="D90:D91"/>
    <mergeCell ref="E90:E91"/>
    <mergeCell ref="A115:L115"/>
    <mergeCell ref="F62:G62"/>
    <mergeCell ref="H62:I62"/>
    <mergeCell ref="J62:K62"/>
    <mergeCell ref="L62:L63"/>
    <mergeCell ref="A5:A6"/>
    <mergeCell ref="B5:B6"/>
    <mergeCell ref="J5:K5"/>
    <mergeCell ref="L5:L6"/>
    <mergeCell ref="A32:L32"/>
    <mergeCell ref="C5:C6"/>
    <mergeCell ref="D5:D6"/>
    <mergeCell ref="E5:E6"/>
    <mergeCell ref="F5:G5"/>
    <mergeCell ref="H5:I5"/>
    <mergeCell ref="A88:L88"/>
    <mergeCell ref="F34:G34"/>
    <mergeCell ref="D34:D35"/>
    <mergeCell ref="E34:E35"/>
    <mergeCell ref="H34:I34"/>
    <mergeCell ref="J34:K34"/>
    <mergeCell ref="L34:L35"/>
    <mergeCell ref="A34:A35"/>
    <mergeCell ref="B34:B35"/>
    <mergeCell ref="C34:C35"/>
    <mergeCell ref="A60:L60"/>
    <mergeCell ref="A62:A63"/>
    <mergeCell ref="B62:B63"/>
    <mergeCell ref="C62:C63"/>
    <mergeCell ref="D62:D63"/>
    <mergeCell ref="E62:E63"/>
  </mergeCells>
  <phoneticPr fontId="2" type="noConversion"/>
  <pageMargins left="0.47244094488188981" right="0.39370078740157483" top="1.1811023622047245" bottom="0.59055118110236227" header="0.78740157480314965" footer="0.39370078740157483"/>
  <pageSetup paperSize="9" scale="75" orientation="landscape" r:id="rId1"/>
  <headerFooter>
    <oddHeader>&amp;C&amp;"굴림,굵게"&amp;22내        역        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181"/>
  <sheetViews>
    <sheetView showGridLines="0" zoomScale="80" zoomScaleNormal="80" workbookViewId="0">
      <selection activeCell="E5" sqref="E5"/>
    </sheetView>
  </sheetViews>
  <sheetFormatPr defaultColWidth="8.875" defaultRowHeight="14.25"/>
  <cols>
    <col min="1" max="1" width="20.375" style="5" customWidth="1"/>
    <col min="2" max="2" width="18.625" style="5" customWidth="1"/>
    <col min="3" max="3" width="6.625" style="5" customWidth="1"/>
    <col min="4" max="4" width="9.625" style="5" customWidth="1"/>
    <col min="5" max="11" width="14.625" style="5" customWidth="1"/>
    <col min="12" max="12" width="10.375" style="37" customWidth="1"/>
    <col min="13" max="13" width="14.625" style="2" customWidth="1"/>
    <col min="14" max="252" width="9" style="5"/>
    <col min="253" max="253" width="16.625" style="5" customWidth="1"/>
    <col min="254" max="254" width="18.625" style="5" customWidth="1"/>
    <col min="255" max="255" width="6.625" style="5" customWidth="1"/>
    <col min="256" max="256" width="9.625" style="5" customWidth="1"/>
    <col min="257" max="263" width="14.625" style="5" customWidth="1"/>
    <col min="264" max="264" width="12.625" style="5" customWidth="1"/>
    <col min="265" max="508" width="9" style="5"/>
    <col min="509" max="509" width="16.625" style="5" customWidth="1"/>
    <col min="510" max="510" width="18.625" style="5" customWidth="1"/>
    <col min="511" max="511" width="6.625" style="5" customWidth="1"/>
    <col min="512" max="512" width="9.625" style="5" customWidth="1"/>
    <col min="513" max="519" width="14.625" style="5" customWidth="1"/>
    <col min="520" max="520" width="12.625" style="5" customWidth="1"/>
    <col min="521" max="764" width="9" style="5"/>
    <col min="765" max="765" width="16.625" style="5" customWidth="1"/>
    <col min="766" max="766" width="18.625" style="5" customWidth="1"/>
    <col min="767" max="767" width="6.625" style="5" customWidth="1"/>
    <col min="768" max="768" width="9.625" style="5" customWidth="1"/>
    <col min="769" max="775" width="14.625" style="5" customWidth="1"/>
    <col min="776" max="776" width="12.625" style="5" customWidth="1"/>
    <col min="777" max="1020" width="9" style="5"/>
    <col min="1021" max="1021" width="16.625" style="5" customWidth="1"/>
    <col min="1022" max="1022" width="18.625" style="5" customWidth="1"/>
    <col min="1023" max="1023" width="6.625" style="5" customWidth="1"/>
    <col min="1024" max="1024" width="9.625" style="5" customWidth="1"/>
    <col min="1025" max="1031" width="14.625" style="5" customWidth="1"/>
    <col min="1032" max="1032" width="12.625" style="5" customWidth="1"/>
    <col min="1033" max="1276" width="9" style="5"/>
    <col min="1277" max="1277" width="16.625" style="5" customWidth="1"/>
    <col min="1278" max="1278" width="18.625" style="5" customWidth="1"/>
    <col min="1279" max="1279" width="6.625" style="5" customWidth="1"/>
    <col min="1280" max="1280" width="9.625" style="5" customWidth="1"/>
    <col min="1281" max="1287" width="14.625" style="5" customWidth="1"/>
    <col min="1288" max="1288" width="12.625" style="5" customWidth="1"/>
    <col min="1289" max="1532" width="9" style="5"/>
    <col min="1533" max="1533" width="16.625" style="5" customWidth="1"/>
    <col min="1534" max="1534" width="18.625" style="5" customWidth="1"/>
    <col min="1535" max="1535" width="6.625" style="5" customWidth="1"/>
    <col min="1536" max="1536" width="9.625" style="5" customWidth="1"/>
    <col min="1537" max="1543" width="14.625" style="5" customWidth="1"/>
    <col min="1544" max="1544" width="12.625" style="5" customWidth="1"/>
    <col min="1545" max="1788" width="9" style="5"/>
    <col min="1789" max="1789" width="16.625" style="5" customWidth="1"/>
    <col min="1790" max="1790" width="18.625" style="5" customWidth="1"/>
    <col min="1791" max="1791" width="6.625" style="5" customWidth="1"/>
    <col min="1792" max="1792" width="9.625" style="5" customWidth="1"/>
    <col min="1793" max="1799" width="14.625" style="5" customWidth="1"/>
    <col min="1800" max="1800" width="12.625" style="5" customWidth="1"/>
    <col min="1801" max="2044" width="9" style="5"/>
    <col min="2045" max="2045" width="16.625" style="5" customWidth="1"/>
    <col min="2046" max="2046" width="18.625" style="5" customWidth="1"/>
    <col min="2047" max="2047" width="6.625" style="5" customWidth="1"/>
    <col min="2048" max="2048" width="9.625" style="5" customWidth="1"/>
    <col min="2049" max="2055" width="14.625" style="5" customWidth="1"/>
    <col min="2056" max="2056" width="12.625" style="5" customWidth="1"/>
    <col min="2057" max="2300" width="9" style="5"/>
    <col min="2301" max="2301" width="16.625" style="5" customWidth="1"/>
    <col min="2302" max="2302" width="18.625" style="5" customWidth="1"/>
    <col min="2303" max="2303" width="6.625" style="5" customWidth="1"/>
    <col min="2304" max="2304" width="9.625" style="5" customWidth="1"/>
    <col min="2305" max="2311" width="14.625" style="5" customWidth="1"/>
    <col min="2312" max="2312" width="12.625" style="5" customWidth="1"/>
    <col min="2313" max="2556" width="9" style="5"/>
    <col min="2557" max="2557" width="16.625" style="5" customWidth="1"/>
    <col min="2558" max="2558" width="18.625" style="5" customWidth="1"/>
    <col min="2559" max="2559" width="6.625" style="5" customWidth="1"/>
    <col min="2560" max="2560" width="9.625" style="5" customWidth="1"/>
    <col min="2561" max="2567" width="14.625" style="5" customWidth="1"/>
    <col min="2568" max="2568" width="12.625" style="5" customWidth="1"/>
    <col min="2569" max="2812" width="9" style="5"/>
    <col min="2813" max="2813" width="16.625" style="5" customWidth="1"/>
    <col min="2814" max="2814" width="18.625" style="5" customWidth="1"/>
    <col min="2815" max="2815" width="6.625" style="5" customWidth="1"/>
    <col min="2816" max="2816" width="9.625" style="5" customWidth="1"/>
    <col min="2817" max="2823" width="14.625" style="5" customWidth="1"/>
    <col min="2824" max="2824" width="12.625" style="5" customWidth="1"/>
    <col min="2825" max="3068" width="9" style="5"/>
    <col min="3069" max="3069" width="16.625" style="5" customWidth="1"/>
    <col min="3070" max="3070" width="18.625" style="5" customWidth="1"/>
    <col min="3071" max="3071" width="6.625" style="5" customWidth="1"/>
    <col min="3072" max="3072" width="9.625" style="5" customWidth="1"/>
    <col min="3073" max="3079" width="14.625" style="5" customWidth="1"/>
    <col min="3080" max="3080" width="12.625" style="5" customWidth="1"/>
    <col min="3081" max="3324" width="9" style="5"/>
    <col min="3325" max="3325" width="16.625" style="5" customWidth="1"/>
    <col min="3326" max="3326" width="18.625" style="5" customWidth="1"/>
    <col min="3327" max="3327" width="6.625" style="5" customWidth="1"/>
    <col min="3328" max="3328" width="9.625" style="5" customWidth="1"/>
    <col min="3329" max="3335" width="14.625" style="5" customWidth="1"/>
    <col min="3336" max="3336" width="12.625" style="5" customWidth="1"/>
    <col min="3337" max="3580" width="9" style="5"/>
    <col min="3581" max="3581" width="16.625" style="5" customWidth="1"/>
    <col min="3582" max="3582" width="18.625" style="5" customWidth="1"/>
    <col min="3583" max="3583" width="6.625" style="5" customWidth="1"/>
    <col min="3584" max="3584" width="9.625" style="5" customWidth="1"/>
    <col min="3585" max="3591" width="14.625" style="5" customWidth="1"/>
    <col min="3592" max="3592" width="12.625" style="5" customWidth="1"/>
    <col min="3593" max="3836" width="9" style="5"/>
    <col min="3837" max="3837" width="16.625" style="5" customWidth="1"/>
    <col min="3838" max="3838" width="18.625" style="5" customWidth="1"/>
    <col min="3839" max="3839" width="6.625" style="5" customWidth="1"/>
    <col min="3840" max="3840" width="9.625" style="5" customWidth="1"/>
    <col min="3841" max="3847" width="14.625" style="5" customWidth="1"/>
    <col min="3848" max="3848" width="12.625" style="5" customWidth="1"/>
    <col min="3849" max="4092" width="9" style="5"/>
    <col min="4093" max="4093" width="16.625" style="5" customWidth="1"/>
    <col min="4094" max="4094" width="18.625" style="5" customWidth="1"/>
    <col min="4095" max="4095" width="6.625" style="5" customWidth="1"/>
    <col min="4096" max="4096" width="9.625" style="5" customWidth="1"/>
    <col min="4097" max="4103" width="14.625" style="5" customWidth="1"/>
    <col min="4104" max="4104" width="12.625" style="5" customWidth="1"/>
    <col min="4105" max="4348" width="9" style="5"/>
    <col min="4349" max="4349" width="16.625" style="5" customWidth="1"/>
    <col min="4350" max="4350" width="18.625" style="5" customWidth="1"/>
    <col min="4351" max="4351" width="6.625" style="5" customWidth="1"/>
    <col min="4352" max="4352" width="9.625" style="5" customWidth="1"/>
    <col min="4353" max="4359" width="14.625" style="5" customWidth="1"/>
    <col min="4360" max="4360" width="12.625" style="5" customWidth="1"/>
    <col min="4361" max="4604" width="9" style="5"/>
    <col min="4605" max="4605" width="16.625" style="5" customWidth="1"/>
    <col min="4606" max="4606" width="18.625" style="5" customWidth="1"/>
    <col min="4607" max="4607" width="6.625" style="5" customWidth="1"/>
    <col min="4608" max="4608" width="9.625" style="5" customWidth="1"/>
    <col min="4609" max="4615" width="14.625" style="5" customWidth="1"/>
    <col min="4616" max="4616" width="12.625" style="5" customWidth="1"/>
    <col min="4617" max="4860" width="9" style="5"/>
    <col min="4861" max="4861" width="16.625" style="5" customWidth="1"/>
    <col min="4862" max="4862" width="18.625" style="5" customWidth="1"/>
    <col min="4863" max="4863" width="6.625" style="5" customWidth="1"/>
    <col min="4864" max="4864" width="9.625" style="5" customWidth="1"/>
    <col min="4865" max="4871" width="14.625" style="5" customWidth="1"/>
    <col min="4872" max="4872" width="12.625" style="5" customWidth="1"/>
    <col min="4873" max="5116" width="9" style="5"/>
    <col min="5117" max="5117" width="16.625" style="5" customWidth="1"/>
    <col min="5118" max="5118" width="18.625" style="5" customWidth="1"/>
    <col min="5119" max="5119" width="6.625" style="5" customWidth="1"/>
    <col min="5120" max="5120" width="9.625" style="5" customWidth="1"/>
    <col min="5121" max="5127" width="14.625" style="5" customWidth="1"/>
    <col min="5128" max="5128" width="12.625" style="5" customWidth="1"/>
    <col min="5129" max="5372" width="9" style="5"/>
    <col min="5373" max="5373" width="16.625" style="5" customWidth="1"/>
    <col min="5374" max="5374" width="18.625" style="5" customWidth="1"/>
    <col min="5375" max="5375" width="6.625" style="5" customWidth="1"/>
    <col min="5376" max="5376" width="9.625" style="5" customWidth="1"/>
    <col min="5377" max="5383" width="14.625" style="5" customWidth="1"/>
    <col min="5384" max="5384" width="12.625" style="5" customWidth="1"/>
    <col min="5385" max="5628" width="9" style="5"/>
    <col min="5629" max="5629" width="16.625" style="5" customWidth="1"/>
    <col min="5630" max="5630" width="18.625" style="5" customWidth="1"/>
    <col min="5631" max="5631" width="6.625" style="5" customWidth="1"/>
    <col min="5632" max="5632" width="9.625" style="5" customWidth="1"/>
    <col min="5633" max="5639" width="14.625" style="5" customWidth="1"/>
    <col min="5640" max="5640" width="12.625" style="5" customWidth="1"/>
    <col min="5641" max="5884" width="9" style="5"/>
    <col min="5885" max="5885" width="16.625" style="5" customWidth="1"/>
    <col min="5886" max="5886" width="18.625" style="5" customWidth="1"/>
    <col min="5887" max="5887" width="6.625" style="5" customWidth="1"/>
    <col min="5888" max="5888" width="9.625" style="5" customWidth="1"/>
    <col min="5889" max="5895" width="14.625" style="5" customWidth="1"/>
    <col min="5896" max="5896" width="12.625" style="5" customWidth="1"/>
    <col min="5897" max="6140" width="9" style="5"/>
    <col min="6141" max="6141" width="16.625" style="5" customWidth="1"/>
    <col min="6142" max="6142" width="18.625" style="5" customWidth="1"/>
    <col min="6143" max="6143" width="6.625" style="5" customWidth="1"/>
    <col min="6144" max="6144" width="9.625" style="5" customWidth="1"/>
    <col min="6145" max="6151" width="14.625" style="5" customWidth="1"/>
    <col min="6152" max="6152" width="12.625" style="5" customWidth="1"/>
    <col min="6153" max="6396" width="9" style="5"/>
    <col min="6397" max="6397" width="16.625" style="5" customWidth="1"/>
    <col min="6398" max="6398" width="18.625" style="5" customWidth="1"/>
    <col min="6399" max="6399" width="6.625" style="5" customWidth="1"/>
    <col min="6400" max="6400" width="9.625" style="5" customWidth="1"/>
    <col min="6401" max="6407" width="14.625" style="5" customWidth="1"/>
    <col min="6408" max="6408" width="12.625" style="5" customWidth="1"/>
    <col min="6409" max="6652" width="9" style="5"/>
    <col min="6653" max="6653" width="16.625" style="5" customWidth="1"/>
    <col min="6654" max="6654" width="18.625" style="5" customWidth="1"/>
    <col min="6655" max="6655" width="6.625" style="5" customWidth="1"/>
    <col min="6656" max="6656" width="9.625" style="5" customWidth="1"/>
    <col min="6657" max="6663" width="14.625" style="5" customWidth="1"/>
    <col min="6664" max="6664" width="12.625" style="5" customWidth="1"/>
    <col min="6665" max="6908" width="9" style="5"/>
    <col min="6909" max="6909" width="16.625" style="5" customWidth="1"/>
    <col min="6910" max="6910" width="18.625" style="5" customWidth="1"/>
    <col min="6911" max="6911" width="6.625" style="5" customWidth="1"/>
    <col min="6912" max="6912" width="9.625" style="5" customWidth="1"/>
    <col min="6913" max="6919" width="14.625" style="5" customWidth="1"/>
    <col min="6920" max="6920" width="12.625" style="5" customWidth="1"/>
    <col min="6921" max="7164" width="9" style="5"/>
    <col min="7165" max="7165" width="16.625" style="5" customWidth="1"/>
    <col min="7166" max="7166" width="18.625" style="5" customWidth="1"/>
    <col min="7167" max="7167" width="6.625" style="5" customWidth="1"/>
    <col min="7168" max="7168" width="9.625" style="5" customWidth="1"/>
    <col min="7169" max="7175" width="14.625" style="5" customWidth="1"/>
    <col min="7176" max="7176" width="12.625" style="5" customWidth="1"/>
    <col min="7177" max="7420" width="9" style="5"/>
    <col min="7421" max="7421" width="16.625" style="5" customWidth="1"/>
    <col min="7422" max="7422" width="18.625" style="5" customWidth="1"/>
    <col min="7423" max="7423" width="6.625" style="5" customWidth="1"/>
    <col min="7424" max="7424" width="9.625" style="5" customWidth="1"/>
    <col min="7425" max="7431" width="14.625" style="5" customWidth="1"/>
    <col min="7432" max="7432" width="12.625" style="5" customWidth="1"/>
    <col min="7433" max="7676" width="9" style="5"/>
    <col min="7677" max="7677" width="16.625" style="5" customWidth="1"/>
    <col min="7678" max="7678" width="18.625" style="5" customWidth="1"/>
    <col min="7679" max="7679" width="6.625" style="5" customWidth="1"/>
    <col min="7680" max="7680" width="9.625" style="5" customWidth="1"/>
    <col min="7681" max="7687" width="14.625" style="5" customWidth="1"/>
    <col min="7688" max="7688" width="12.625" style="5" customWidth="1"/>
    <col min="7689" max="7932" width="9" style="5"/>
    <col min="7933" max="7933" width="16.625" style="5" customWidth="1"/>
    <col min="7934" max="7934" width="18.625" style="5" customWidth="1"/>
    <col min="7935" max="7935" width="6.625" style="5" customWidth="1"/>
    <col min="7936" max="7936" width="9.625" style="5" customWidth="1"/>
    <col min="7937" max="7943" width="14.625" style="5" customWidth="1"/>
    <col min="7944" max="7944" width="12.625" style="5" customWidth="1"/>
    <col min="7945" max="8188" width="9" style="5"/>
    <col min="8189" max="8189" width="16.625" style="5" customWidth="1"/>
    <col min="8190" max="8190" width="18.625" style="5" customWidth="1"/>
    <col min="8191" max="8191" width="6.625" style="5" customWidth="1"/>
    <col min="8192" max="8192" width="9.625" style="5" customWidth="1"/>
    <col min="8193" max="8199" width="14.625" style="5" customWidth="1"/>
    <col min="8200" max="8200" width="12.625" style="5" customWidth="1"/>
    <col min="8201" max="8444" width="9" style="5"/>
    <col min="8445" max="8445" width="16.625" style="5" customWidth="1"/>
    <col min="8446" max="8446" width="18.625" style="5" customWidth="1"/>
    <col min="8447" max="8447" width="6.625" style="5" customWidth="1"/>
    <col min="8448" max="8448" width="9.625" style="5" customWidth="1"/>
    <col min="8449" max="8455" width="14.625" style="5" customWidth="1"/>
    <col min="8456" max="8456" width="12.625" style="5" customWidth="1"/>
    <col min="8457" max="8700" width="9" style="5"/>
    <col min="8701" max="8701" width="16.625" style="5" customWidth="1"/>
    <col min="8702" max="8702" width="18.625" style="5" customWidth="1"/>
    <col min="8703" max="8703" width="6.625" style="5" customWidth="1"/>
    <col min="8704" max="8704" width="9.625" style="5" customWidth="1"/>
    <col min="8705" max="8711" width="14.625" style="5" customWidth="1"/>
    <col min="8712" max="8712" width="12.625" style="5" customWidth="1"/>
    <col min="8713" max="8956" width="9" style="5"/>
    <col min="8957" max="8957" width="16.625" style="5" customWidth="1"/>
    <col min="8958" max="8958" width="18.625" style="5" customWidth="1"/>
    <col min="8959" max="8959" width="6.625" style="5" customWidth="1"/>
    <col min="8960" max="8960" width="9.625" style="5" customWidth="1"/>
    <col min="8961" max="8967" width="14.625" style="5" customWidth="1"/>
    <col min="8968" max="8968" width="12.625" style="5" customWidth="1"/>
    <col min="8969" max="9212" width="9" style="5"/>
    <col min="9213" max="9213" width="16.625" style="5" customWidth="1"/>
    <col min="9214" max="9214" width="18.625" style="5" customWidth="1"/>
    <col min="9215" max="9215" width="6.625" style="5" customWidth="1"/>
    <col min="9216" max="9216" width="9.625" style="5" customWidth="1"/>
    <col min="9217" max="9223" width="14.625" style="5" customWidth="1"/>
    <col min="9224" max="9224" width="12.625" style="5" customWidth="1"/>
    <col min="9225" max="9468" width="9" style="5"/>
    <col min="9469" max="9469" width="16.625" style="5" customWidth="1"/>
    <col min="9470" max="9470" width="18.625" style="5" customWidth="1"/>
    <col min="9471" max="9471" width="6.625" style="5" customWidth="1"/>
    <col min="9472" max="9472" width="9.625" style="5" customWidth="1"/>
    <col min="9473" max="9479" width="14.625" style="5" customWidth="1"/>
    <col min="9480" max="9480" width="12.625" style="5" customWidth="1"/>
    <col min="9481" max="9724" width="9" style="5"/>
    <col min="9725" max="9725" width="16.625" style="5" customWidth="1"/>
    <col min="9726" max="9726" width="18.625" style="5" customWidth="1"/>
    <col min="9727" max="9727" width="6.625" style="5" customWidth="1"/>
    <col min="9728" max="9728" width="9.625" style="5" customWidth="1"/>
    <col min="9729" max="9735" width="14.625" style="5" customWidth="1"/>
    <col min="9736" max="9736" width="12.625" style="5" customWidth="1"/>
    <col min="9737" max="9980" width="9" style="5"/>
    <col min="9981" max="9981" width="16.625" style="5" customWidth="1"/>
    <col min="9982" max="9982" width="18.625" style="5" customWidth="1"/>
    <col min="9983" max="9983" width="6.625" style="5" customWidth="1"/>
    <col min="9984" max="9984" width="9.625" style="5" customWidth="1"/>
    <col min="9985" max="9991" width="14.625" style="5" customWidth="1"/>
    <col min="9992" max="9992" width="12.625" style="5" customWidth="1"/>
    <col min="9993" max="10236" width="9" style="5"/>
    <col min="10237" max="10237" width="16.625" style="5" customWidth="1"/>
    <col min="10238" max="10238" width="18.625" style="5" customWidth="1"/>
    <col min="10239" max="10239" width="6.625" style="5" customWidth="1"/>
    <col min="10240" max="10240" width="9.625" style="5" customWidth="1"/>
    <col min="10241" max="10247" width="14.625" style="5" customWidth="1"/>
    <col min="10248" max="10248" width="12.625" style="5" customWidth="1"/>
    <col min="10249" max="10492" width="9" style="5"/>
    <col min="10493" max="10493" width="16.625" style="5" customWidth="1"/>
    <col min="10494" max="10494" width="18.625" style="5" customWidth="1"/>
    <col min="10495" max="10495" width="6.625" style="5" customWidth="1"/>
    <col min="10496" max="10496" width="9.625" style="5" customWidth="1"/>
    <col min="10497" max="10503" width="14.625" style="5" customWidth="1"/>
    <col min="10504" max="10504" width="12.625" style="5" customWidth="1"/>
    <col min="10505" max="10748" width="9" style="5"/>
    <col min="10749" max="10749" width="16.625" style="5" customWidth="1"/>
    <col min="10750" max="10750" width="18.625" style="5" customWidth="1"/>
    <col min="10751" max="10751" width="6.625" style="5" customWidth="1"/>
    <col min="10752" max="10752" width="9.625" style="5" customWidth="1"/>
    <col min="10753" max="10759" width="14.625" style="5" customWidth="1"/>
    <col min="10760" max="10760" width="12.625" style="5" customWidth="1"/>
    <col min="10761" max="11004" width="9" style="5"/>
    <col min="11005" max="11005" width="16.625" style="5" customWidth="1"/>
    <col min="11006" max="11006" width="18.625" style="5" customWidth="1"/>
    <col min="11007" max="11007" width="6.625" style="5" customWidth="1"/>
    <col min="11008" max="11008" width="9.625" style="5" customWidth="1"/>
    <col min="11009" max="11015" width="14.625" style="5" customWidth="1"/>
    <col min="11016" max="11016" width="12.625" style="5" customWidth="1"/>
    <col min="11017" max="11260" width="9" style="5"/>
    <col min="11261" max="11261" width="16.625" style="5" customWidth="1"/>
    <col min="11262" max="11262" width="18.625" style="5" customWidth="1"/>
    <col min="11263" max="11263" width="6.625" style="5" customWidth="1"/>
    <col min="11264" max="11264" width="9.625" style="5" customWidth="1"/>
    <col min="11265" max="11271" width="14.625" style="5" customWidth="1"/>
    <col min="11272" max="11272" width="12.625" style="5" customWidth="1"/>
    <col min="11273" max="11516" width="9" style="5"/>
    <col min="11517" max="11517" width="16.625" style="5" customWidth="1"/>
    <col min="11518" max="11518" width="18.625" style="5" customWidth="1"/>
    <col min="11519" max="11519" width="6.625" style="5" customWidth="1"/>
    <col min="11520" max="11520" width="9.625" style="5" customWidth="1"/>
    <col min="11521" max="11527" width="14.625" style="5" customWidth="1"/>
    <col min="11528" max="11528" width="12.625" style="5" customWidth="1"/>
    <col min="11529" max="11772" width="9" style="5"/>
    <col min="11773" max="11773" width="16.625" style="5" customWidth="1"/>
    <col min="11774" max="11774" width="18.625" style="5" customWidth="1"/>
    <col min="11775" max="11775" width="6.625" style="5" customWidth="1"/>
    <col min="11776" max="11776" width="9.625" style="5" customWidth="1"/>
    <col min="11777" max="11783" width="14.625" style="5" customWidth="1"/>
    <col min="11784" max="11784" width="12.625" style="5" customWidth="1"/>
    <col min="11785" max="12028" width="9" style="5"/>
    <col min="12029" max="12029" width="16.625" style="5" customWidth="1"/>
    <col min="12030" max="12030" width="18.625" style="5" customWidth="1"/>
    <col min="12031" max="12031" width="6.625" style="5" customWidth="1"/>
    <col min="12032" max="12032" width="9.625" style="5" customWidth="1"/>
    <col min="12033" max="12039" width="14.625" style="5" customWidth="1"/>
    <col min="12040" max="12040" width="12.625" style="5" customWidth="1"/>
    <col min="12041" max="12284" width="9" style="5"/>
    <col min="12285" max="12285" width="16.625" style="5" customWidth="1"/>
    <col min="12286" max="12286" width="18.625" style="5" customWidth="1"/>
    <col min="12287" max="12287" width="6.625" style="5" customWidth="1"/>
    <col min="12288" max="12288" width="9.625" style="5" customWidth="1"/>
    <col min="12289" max="12295" width="14.625" style="5" customWidth="1"/>
    <col min="12296" max="12296" width="12.625" style="5" customWidth="1"/>
    <col min="12297" max="12540" width="9" style="5"/>
    <col min="12541" max="12541" width="16.625" style="5" customWidth="1"/>
    <col min="12542" max="12542" width="18.625" style="5" customWidth="1"/>
    <col min="12543" max="12543" width="6.625" style="5" customWidth="1"/>
    <col min="12544" max="12544" width="9.625" style="5" customWidth="1"/>
    <col min="12545" max="12551" width="14.625" style="5" customWidth="1"/>
    <col min="12552" max="12552" width="12.625" style="5" customWidth="1"/>
    <col min="12553" max="12796" width="9" style="5"/>
    <col min="12797" max="12797" width="16.625" style="5" customWidth="1"/>
    <col min="12798" max="12798" width="18.625" style="5" customWidth="1"/>
    <col min="12799" max="12799" width="6.625" style="5" customWidth="1"/>
    <col min="12800" max="12800" width="9.625" style="5" customWidth="1"/>
    <col min="12801" max="12807" width="14.625" style="5" customWidth="1"/>
    <col min="12808" max="12808" width="12.625" style="5" customWidth="1"/>
    <col min="12809" max="13052" width="9" style="5"/>
    <col min="13053" max="13053" width="16.625" style="5" customWidth="1"/>
    <col min="13054" max="13054" width="18.625" style="5" customWidth="1"/>
    <col min="13055" max="13055" width="6.625" style="5" customWidth="1"/>
    <col min="13056" max="13056" width="9.625" style="5" customWidth="1"/>
    <col min="13057" max="13063" width="14.625" style="5" customWidth="1"/>
    <col min="13064" max="13064" width="12.625" style="5" customWidth="1"/>
    <col min="13065" max="13308" width="9" style="5"/>
    <col min="13309" max="13309" width="16.625" style="5" customWidth="1"/>
    <col min="13310" max="13310" width="18.625" style="5" customWidth="1"/>
    <col min="13311" max="13311" width="6.625" style="5" customWidth="1"/>
    <col min="13312" max="13312" width="9.625" style="5" customWidth="1"/>
    <col min="13313" max="13319" width="14.625" style="5" customWidth="1"/>
    <col min="13320" max="13320" width="12.625" style="5" customWidth="1"/>
    <col min="13321" max="13564" width="9" style="5"/>
    <col min="13565" max="13565" width="16.625" style="5" customWidth="1"/>
    <col min="13566" max="13566" width="18.625" style="5" customWidth="1"/>
    <col min="13567" max="13567" width="6.625" style="5" customWidth="1"/>
    <col min="13568" max="13568" width="9.625" style="5" customWidth="1"/>
    <col min="13569" max="13575" width="14.625" style="5" customWidth="1"/>
    <col min="13576" max="13576" width="12.625" style="5" customWidth="1"/>
    <col min="13577" max="13820" width="9" style="5"/>
    <col min="13821" max="13821" width="16.625" style="5" customWidth="1"/>
    <col min="13822" max="13822" width="18.625" style="5" customWidth="1"/>
    <col min="13823" max="13823" width="6.625" style="5" customWidth="1"/>
    <col min="13824" max="13824" width="9.625" style="5" customWidth="1"/>
    <col min="13825" max="13831" width="14.625" style="5" customWidth="1"/>
    <col min="13832" max="13832" width="12.625" style="5" customWidth="1"/>
    <col min="13833" max="14076" width="9" style="5"/>
    <col min="14077" max="14077" width="16.625" style="5" customWidth="1"/>
    <col min="14078" max="14078" width="18.625" style="5" customWidth="1"/>
    <col min="14079" max="14079" width="6.625" style="5" customWidth="1"/>
    <col min="14080" max="14080" width="9.625" style="5" customWidth="1"/>
    <col min="14081" max="14087" width="14.625" style="5" customWidth="1"/>
    <col min="14088" max="14088" width="12.625" style="5" customWidth="1"/>
    <col min="14089" max="14332" width="9" style="5"/>
    <col min="14333" max="14333" width="16.625" style="5" customWidth="1"/>
    <col min="14334" max="14334" width="18.625" style="5" customWidth="1"/>
    <col min="14335" max="14335" width="6.625" style="5" customWidth="1"/>
    <col min="14336" max="14336" width="9.625" style="5" customWidth="1"/>
    <col min="14337" max="14343" width="14.625" style="5" customWidth="1"/>
    <col min="14344" max="14344" width="12.625" style="5" customWidth="1"/>
    <col min="14345" max="14588" width="9" style="5"/>
    <col min="14589" max="14589" width="16.625" style="5" customWidth="1"/>
    <col min="14590" max="14590" width="18.625" style="5" customWidth="1"/>
    <col min="14591" max="14591" width="6.625" style="5" customWidth="1"/>
    <col min="14592" max="14592" width="9.625" style="5" customWidth="1"/>
    <col min="14593" max="14599" width="14.625" style="5" customWidth="1"/>
    <col min="14600" max="14600" width="12.625" style="5" customWidth="1"/>
    <col min="14601" max="14844" width="9" style="5"/>
    <col min="14845" max="14845" width="16.625" style="5" customWidth="1"/>
    <col min="14846" max="14846" width="18.625" style="5" customWidth="1"/>
    <col min="14847" max="14847" width="6.625" style="5" customWidth="1"/>
    <col min="14848" max="14848" width="9.625" style="5" customWidth="1"/>
    <col min="14849" max="14855" width="14.625" style="5" customWidth="1"/>
    <col min="14856" max="14856" width="12.625" style="5" customWidth="1"/>
    <col min="14857" max="15100" width="9" style="5"/>
    <col min="15101" max="15101" width="16.625" style="5" customWidth="1"/>
    <col min="15102" max="15102" width="18.625" style="5" customWidth="1"/>
    <col min="15103" max="15103" width="6.625" style="5" customWidth="1"/>
    <col min="15104" max="15104" width="9.625" style="5" customWidth="1"/>
    <col min="15105" max="15111" width="14.625" style="5" customWidth="1"/>
    <col min="15112" max="15112" width="12.625" style="5" customWidth="1"/>
    <col min="15113" max="15356" width="9" style="5"/>
    <col min="15357" max="15357" width="16.625" style="5" customWidth="1"/>
    <col min="15358" max="15358" width="18.625" style="5" customWidth="1"/>
    <col min="15359" max="15359" width="6.625" style="5" customWidth="1"/>
    <col min="15360" max="15360" width="9.625" style="5" customWidth="1"/>
    <col min="15361" max="15367" width="14.625" style="5" customWidth="1"/>
    <col min="15368" max="15368" width="12.625" style="5" customWidth="1"/>
    <col min="15369" max="15612" width="9" style="5"/>
    <col min="15613" max="15613" width="16.625" style="5" customWidth="1"/>
    <col min="15614" max="15614" width="18.625" style="5" customWidth="1"/>
    <col min="15615" max="15615" width="6.625" style="5" customWidth="1"/>
    <col min="15616" max="15616" width="9.625" style="5" customWidth="1"/>
    <col min="15617" max="15623" width="14.625" style="5" customWidth="1"/>
    <col min="15624" max="15624" width="12.625" style="5" customWidth="1"/>
    <col min="15625" max="15868" width="9" style="5"/>
    <col min="15869" max="15869" width="16.625" style="5" customWidth="1"/>
    <col min="15870" max="15870" width="18.625" style="5" customWidth="1"/>
    <col min="15871" max="15871" width="6.625" style="5" customWidth="1"/>
    <col min="15872" max="15872" width="9.625" style="5" customWidth="1"/>
    <col min="15873" max="15879" width="14.625" style="5" customWidth="1"/>
    <col min="15880" max="15880" width="12.625" style="5" customWidth="1"/>
    <col min="15881" max="16124" width="9" style="5"/>
    <col min="16125" max="16125" width="16.625" style="5" customWidth="1"/>
    <col min="16126" max="16126" width="18.625" style="5" customWidth="1"/>
    <col min="16127" max="16127" width="6.625" style="5" customWidth="1"/>
    <col min="16128" max="16128" width="9.625" style="5" customWidth="1"/>
    <col min="16129" max="16135" width="14.625" style="5" customWidth="1"/>
    <col min="16136" max="16136" width="12.625" style="5" customWidth="1"/>
    <col min="16137" max="16384" width="9" style="5"/>
  </cols>
  <sheetData>
    <row r="1" spans="1:13" ht="20.100000000000001" customHeight="1"/>
    <row r="2" spans="1:13" ht="20.100000000000001" customHeight="1" thickBot="1">
      <c r="A2" s="47" t="s">
        <v>199</v>
      </c>
      <c r="B2" s="28"/>
      <c r="C2" s="6"/>
      <c r="D2" s="11"/>
      <c r="E2" s="29"/>
      <c r="F2" s="29"/>
      <c r="G2" s="29"/>
      <c r="H2" s="29"/>
      <c r="I2" s="29"/>
      <c r="J2" s="29"/>
      <c r="K2" s="29"/>
      <c r="L2" s="30"/>
    </row>
    <row r="3" spans="1:13" s="10" customFormat="1" ht="20.100000000000001" customHeight="1">
      <c r="A3" s="225" t="s">
        <v>28</v>
      </c>
      <c r="B3" s="227" t="s">
        <v>29</v>
      </c>
      <c r="C3" s="229" t="s">
        <v>30</v>
      </c>
      <c r="D3" s="231" t="s">
        <v>31</v>
      </c>
      <c r="E3" s="233" t="s">
        <v>32</v>
      </c>
      <c r="F3" s="235" t="s">
        <v>33</v>
      </c>
      <c r="G3" s="236"/>
      <c r="H3" s="235" t="s">
        <v>34</v>
      </c>
      <c r="I3" s="236"/>
      <c r="J3" s="235" t="s">
        <v>35</v>
      </c>
      <c r="K3" s="236"/>
      <c r="L3" s="237" t="s">
        <v>11</v>
      </c>
      <c r="M3" s="223">
        <v>0.5</v>
      </c>
    </row>
    <row r="4" spans="1:13" s="10" customFormat="1" ht="20.100000000000001" customHeight="1">
      <c r="A4" s="226"/>
      <c r="B4" s="228"/>
      <c r="C4" s="230"/>
      <c r="D4" s="232"/>
      <c r="E4" s="234"/>
      <c r="F4" s="73" t="s">
        <v>36</v>
      </c>
      <c r="G4" s="73" t="s">
        <v>27</v>
      </c>
      <c r="H4" s="73" t="s">
        <v>36</v>
      </c>
      <c r="I4" s="73" t="s">
        <v>27</v>
      </c>
      <c r="J4" s="73" t="s">
        <v>36</v>
      </c>
      <c r="K4" s="73" t="s">
        <v>27</v>
      </c>
      <c r="L4" s="238"/>
      <c r="M4" s="224"/>
    </row>
    <row r="5" spans="1:13" s="31" customFormat="1" ht="20.100000000000001" customHeight="1">
      <c r="A5" s="142" t="s">
        <v>169</v>
      </c>
      <c r="B5" s="143" t="s">
        <v>170</v>
      </c>
      <c r="C5" s="144" t="s">
        <v>150</v>
      </c>
      <c r="D5" s="145">
        <v>1</v>
      </c>
      <c r="E5" s="74">
        <f t="shared" ref="E5" si="0">G5+I5+K5</f>
        <v>0</v>
      </c>
      <c r="F5" s="74"/>
      <c r="G5" s="74"/>
      <c r="H5" s="74"/>
      <c r="I5" s="74"/>
      <c r="J5" s="74"/>
      <c r="K5" s="75"/>
      <c r="L5" s="76"/>
      <c r="M5" s="187"/>
    </row>
    <row r="6" spans="1:13" s="31" customFormat="1" ht="20.100000000000001" customHeight="1">
      <c r="A6" s="142"/>
      <c r="B6" s="143"/>
      <c r="C6" s="144"/>
      <c r="D6" s="145"/>
      <c r="E6" s="74"/>
      <c r="F6" s="74"/>
      <c r="G6" s="74"/>
      <c r="H6" s="74"/>
      <c r="I6" s="74"/>
      <c r="J6" s="74"/>
      <c r="K6" s="75"/>
      <c r="L6" s="98"/>
      <c r="M6" s="187"/>
    </row>
    <row r="7" spans="1:13" s="31" customFormat="1" ht="20.100000000000001" customHeight="1">
      <c r="A7" s="142"/>
      <c r="B7" s="143"/>
      <c r="C7" s="144"/>
      <c r="D7" s="145"/>
      <c r="E7" s="74"/>
      <c r="F7" s="74"/>
      <c r="G7" s="74"/>
      <c r="H7" s="74"/>
      <c r="I7" s="74"/>
      <c r="J7" s="74"/>
      <c r="K7" s="75"/>
      <c r="L7" s="98"/>
      <c r="M7" s="187"/>
    </row>
    <row r="8" spans="1:13" s="10" customFormat="1" ht="20.100000000000001" customHeight="1">
      <c r="A8" s="142"/>
      <c r="B8" s="143"/>
      <c r="C8" s="144"/>
      <c r="D8" s="145"/>
      <c r="E8" s="74"/>
      <c r="F8" s="74"/>
      <c r="G8" s="74"/>
      <c r="H8" s="74"/>
      <c r="I8" s="74"/>
      <c r="J8" s="74"/>
      <c r="K8" s="75"/>
      <c r="L8" s="76"/>
      <c r="M8" s="2"/>
    </row>
    <row r="9" spans="1:13" s="10" customFormat="1" ht="20.100000000000001" customHeight="1">
      <c r="A9" s="142"/>
      <c r="B9" s="143"/>
      <c r="C9" s="144"/>
      <c r="D9" s="145"/>
      <c r="E9" s="74"/>
      <c r="F9" s="74"/>
      <c r="G9" s="74"/>
      <c r="H9" s="74"/>
      <c r="I9" s="74"/>
      <c r="J9" s="74"/>
      <c r="K9" s="75"/>
      <c r="L9" s="76"/>
      <c r="M9" s="2"/>
    </row>
    <row r="10" spans="1:13" s="10" customFormat="1" ht="20.100000000000001" customHeight="1">
      <c r="A10" s="142"/>
      <c r="B10" s="143"/>
      <c r="C10" s="144"/>
      <c r="D10" s="145"/>
      <c r="E10" s="74"/>
      <c r="F10" s="74"/>
      <c r="G10" s="74"/>
      <c r="H10" s="74"/>
      <c r="I10" s="74"/>
      <c r="J10" s="74"/>
      <c r="K10" s="75"/>
      <c r="L10" s="76"/>
      <c r="M10" s="2"/>
    </row>
    <row r="11" spans="1:13" s="10" customFormat="1" ht="20.100000000000001" customHeight="1">
      <c r="A11" s="142"/>
      <c r="B11" s="143"/>
      <c r="C11" s="144"/>
      <c r="D11" s="145"/>
      <c r="E11" s="74"/>
      <c r="F11" s="74"/>
      <c r="G11" s="74"/>
      <c r="H11" s="74"/>
      <c r="I11" s="74"/>
      <c r="J11" s="74"/>
      <c r="K11" s="75"/>
      <c r="L11" s="76"/>
      <c r="M11" s="2"/>
    </row>
    <row r="12" spans="1:13" s="10" customFormat="1" ht="20.100000000000001" customHeight="1">
      <c r="A12" s="142"/>
      <c r="B12" s="143"/>
      <c r="C12" s="144"/>
      <c r="D12" s="145"/>
      <c r="E12" s="74"/>
      <c r="F12" s="74"/>
      <c r="G12" s="74"/>
      <c r="H12" s="74"/>
      <c r="I12" s="74"/>
      <c r="J12" s="74"/>
      <c r="K12" s="75"/>
      <c r="L12" s="76"/>
      <c r="M12" s="2"/>
    </row>
    <row r="13" spans="1:13" s="10" customFormat="1" ht="20.100000000000001" customHeight="1">
      <c r="A13" s="142"/>
      <c r="B13" s="143"/>
      <c r="C13" s="144"/>
      <c r="D13" s="145"/>
      <c r="E13" s="74"/>
      <c r="F13" s="74"/>
      <c r="G13" s="74"/>
      <c r="H13" s="74"/>
      <c r="I13" s="74"/>
      <c r="J13" s="74"/>
      <c r="K13" s="75"/>
      <c r="L13" s="76"/>
      <c r="M13" s="2"/>
    </row>
    <row r="14" spans="1:13" s="10" customFormat="1" ht="20.100000000000001" customHeight="1">
      <c r="A14" s="142"/>
      <c r="B14" s="143"/>
      <c r="C14" s="144"/>
      <c r="D14" s="145"/>
      <c r="E14" s="74"/>
      <c r="F14" s="74"/>
      <c r="G14" s="74"/>
      <c r="H14" s="74"/>
      <c r="I14" s="74"/>
      <c r="J14" s="74"/>
      <c r="K14" s="75"/>
      <c r="L14" s="76"/>
      <c r="M14" s="2"/>
    </row>
    <row r="15" spans="1:13" s="10" customFormat="1" ht="20.100000000000001" customHeight="1">
      <c r="A15" s="142"/>
      <c r="B15" s="143"/>
      <c r="C15" s="144"/>
      <c r="D15" s="146"/>
      <c r="E15" s="74"/>
      <c r="F15" s="74"/>
      <c r="G15" s="74"/>
      <c r="H15" s="74"/>
      <c r="I15" s="74"/>
      <c r="J15" s="74"/>
      <c r="K15" s="75"/>
      <c r="L15" s="76"/>
      <c r="M15" s="2"/>
    </row>
    <row r="16" spans="1:13" s="10" customFormat="1" ht="20.100000000000001" customHeight="1">
      <c r="A16" s="142"/>
      <c r="B16" s="143"/>
      <c r="C16" s="144"/>
      <c r="D16" s="145"/>
      <c r="E16" s="74"/>
      <c r="F16" s="74"/>
      <c r="G16" s="74"/>
      <c r="H16" s="74"/>
      <c r="I16" s="74"/>
      <c r="J16" s="74"/>
      <c r="K16" s="75"/>
      <c r="L16" s="76"/>
      <c r="M16" s="2"/>
    </row>
    <row r="17" spans="1:13" s="10" customFormat="1" ht="20.100000000000001" customHeight="1">
      <c r="A17" s="80"/>
      <c r="B17" s="78"/>
      <c r="C17" s="81"/>
      <c r="D17" s="82"/>
      <c r="E17" s="79"/>
      <c r="F17" s="79"/>
      <c r="G17" s="79"/>
      <c r="H17" s="79"/>
      <c r="I17" s="79"/>
      <c r="J17" s="79"/>
      <c r="K17" s="79"/>
      <c r="L17" s="76"/>
      <c r="M17" s="2"/>
    </row>
    <row r="18" spans="1:13" s="10" customFormat="1" ht="20.100000000000001" customHeight="1">
      <c r="A18" s="80"/>
      <c r="B18" s="78"/>
      <c r="C18" s="81"/>
      <c r="D18" s="82"/>
      <c r="E18" s="79"/>
      <c r="F18" s="79"/>
      <c r="G18" s="79"/>
      <c r="H18" s="79"/>
      <c r="I18" s="79"/>
      <c r="J18" s="79"/>
      <c r="K18" s="79"/>
      <c r="L18" s="76"/>
      <c r="M18" s="2"/>
    </row>
    <row r="19" spans="1:13" s="10" customFormat="1" ht="20.100000000000001" customHeight="1">
      <c r="A19" s="80"/>
      <c r="B19" s="78"/>
      <c r="C19" s="81"/>
      <c r="D19" s="82"/>
      <c r="E19" s="79"/>
      <c r="F19" s="79"/>
      <c r="G19" s="79"/>
      <c r="H19" s="79"/>
      <c r="I19" s="79"/>
      <c r="J19" s="79"/>
      <c r="K19" s="79"/>
      <c r="L19" s="76"/>
      <c r="M19" s="2"/>
    </row>
    <row r="20" spans="1:13" s="10" customFormat="1" ht="20.100000000000001" customHeight="1">
      <c r="A20" s="80"/>
      <c r="B20" s="78"/>
      <c r="C20" s="81"/>
      <c r="D20" s="82"/>
      <c r="E20" s="79"/>
      <c r="F20" s="79"/>
      <c r="G20" s="79"/>
      <c r="H20" s="79"/>
      <c r="I20" s="79"/>
      <c r="J20" s="79"/>
      <c r="K20" s="79"/>
      <c r="L20" s="76"/>
      <c r="M20" s="2"/>
    </row>
    <row r="21" spans="1:13" s="10" customFormat="1" ht="20.100000000000001" customHeight="1">
      <c r="A21" s="80"/>
      <c r="B21" s="78"/>
      <c r="C21" s="81"/>
      <c r="D21" s="82"/>
      <c r="E21" s="79"/>
      <c r="F21" s="79"/>
      <c r="G21" s="79"/>
      <c r="H21" s="79"/>
      <c r="I21" s="79"/>
      <c r="J21" s="79"/>
      <c r="K21" s="79"/>
      <c r="L21" s="76"/>
      <c r="M21" s="2"/>
    </row>
    <row r="22" spans="1:13" s="10" customFormat="1" ht="20.100000000000001" customHeight="1">
      <c r="A22" s="80"/>
      <c r="B22" s="78"/>
      <c r="C22" s="81"/>
      <c r="D22" s="82"/>
      <c r="E22" s="79"/>
      <c r="F22" s="79"/>
      <c r="G22" s="79"/>
      <c r="H22" s="79"/>
      <c r="I22" s="79"/>
      <c r="J22" s="79"/>
      <c r="K22" s="79"/>
      <c r="L22" s="76"/>
      <c r="M22" s="2"/>
    </row>
    <row r="23" spans="1:13" s="10" customFormat="1" ht="20.100000000000001" customHeight="1">
      <c r="A23" s="80"/>
      <c r="B23" s="78"/>
      <c r="C23" s="81"/>
      <c r="D23" s="82"/>
      <c r="E23" s="79"/>
      <c r="F23" s="79"/>
      <c r="G23" s="79"/>
      <c r="H23" s="79"/>
      <c r="I23" s="79"/>
      <c r="J23" s="79"/>
      <c r="K23" s="79"/>
      <c r="L23" s="76"/>
      <c r="M23" s="2"/>
    </row>
    <row r="24" spans="1:13" s="10" customFormat="1" ht="20.100000000000001" customHeight="1">
      <c r="A24" s="80"/>
      <c r="B24" s="78"/>
      <c r="C24" s="81"/>
      <c r="D24" s="82"/>
      <c r="E24" s="79"/>
      <c r="F24" s="79"/>
      <c r="G24" s="79"/>
      <c r="H24" s="79"/>
      <c r="I24" s="79"/>
      <c r="J24" s="79"/>
      <c r="K24" s="79"/>
      <c r="L24" s="76"/>
      <c r="M24" s="2"/>
    </row>
    <row r="25" spans="1:13" s="10" customFormat="1" ht="20.100000000000001" customHeight="1">
      <c r="A25" s="80"/>
      <c r="B25" s="78"/>
      <c r="C25" s="81"/>
      <c r="D25" s="82"/>
      <c r="E25" s="79"/>
      <c r="F25" s="79"/>
      <c r="G25" s="79"/>
      <c r="H25" s="79"/>
      <c r="I25" s="79"/>
      <c r="J25" s="79"/>
      <c r="K25" s="79"/>
      <c r="L25" s="76"/>
      <c r="M25" s="2"/>
    </row>
    <row r="26" spans="1:13" s="10" customFormat="1" ht="20.100000000000001" customHeight="1">
      <c r="A26" s="80"/>
      <c r="B26" s="83"/>
      <c r="C26" s="81"/>
      <c r="D26" s="82"/>
      <c r="E26" s="79"/>
      <c r="F26" s="79"/>
      <c r="G26" s="79"/>
      <c r="H26" s="79"/>
      <c r="I26" s="79"/>
      <c r="J26" s="79"/>
      <c r="K26" s="79"/>
      <c r="L26" s="76"/>
      <c r="M26" s="2"/>
    </row>
    <row r="27" spans="1:13" s="32" customFormat="1" ht="20.100000000000001" customHeight="1">
      <c r="A27" s="84"/>
      <c r="B27" s="85"/>
      <c r="C27" s="86"/>
      <c r="D27" s="87"/>
      <c r="E27" s="88"/>
      <c r="F27" s="88"/>
      <c r="G27" s="89"/>
      <c r="H27" s="88"/>
      <c r="I27" s="89"/>
      <c r="J27" s="88"/>
      <c r="K27" s="88"/>
      <c r="L27" s="90"/>
      <c r="M27" s="188"/>
    </row>
    <row r="28" spans="1:13" s="32" customFormat="1" ht="20.100000000000001" customHeight="1" thickBot="1">
      <c r="A28" s="91" t="s">
        <v>54</v>
      </c>
      <c r="B28" s="92"/>
      <c r="C28" s="93"/>
      <c r="D28" s="94"/>
      <c r="E28" s="95">
        <f>G28+I28+K28</f>
        <v>0</v>
      </c>
      <c r="F28" s="95"/>
      <c r="G28" s="96">
        <f>SUM(G5:G27)</f>
        <v>0</v>
      </c>
      <c r="H28" s="95"/>
      <c r="I28" s="96">
        <f>SUM(I5:I27)</f>
        <v>0</v>
      </c>
      <c r="J28" s="95"/>
      <c r="K28" s="96">
        <f>SUM(K5:K27)</f>
        <v>0</v>
      </c>
      <c r="L28" s="97"/>
      <c r="M28" s="188"/>
    </row>
    <row r="29" spans="1:13" s="36" customFormat="1" ht="15" customHeight="1">
      <c r="A29" s="33"/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5"/>
      <c r="M29" s="189"/>
    </row>
    <row r="30" spans="1:13" s="36" customFormat="1" ht="15" customHeight="1">
      <c r="A30" s="33"/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5"/>
      <c r="M30" s="189"/>
    </row>
    <row r="31" spans="1:13" s="36" customFormat="1" ht="15" customHeight="1">
      <c r="A31" s="197">
        <f>1+0</f>
        <v>1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89"/>
    </row>
    <row r="32" spans="1:13" ht="20.100000000000001" customHeight="1" thickBot="1">
      <c r="A32" s="47" t="s">
        <v>200</v>
      </c>
      <c r="B32" s="28"/>
      <c r="C32" s="6"/>
      <c r="D32" s="11"/>
      <c r="E32" s="29"/>
      <c r="F32" s="29"/>
      <c r="G32" s="29"/>
      <c r="H32" s="29"/>
      <c r="I32" s="29"/>
      <c r="J32" s="29"/>
      <c r="K32" s="29"/>
      <c r="L32" s="30" t="s">
        <v>157</v>
      </c>
    </row>
    <row r="33" spans="1:13" s="10" customFormat="1" ht="20.100000000000001" customHeight="1">
      <c r="A33" s="225" t="s">
        <v>28</v>
      </c>
      <c r="B33" s="227" t="s">
        <v>29</v>
      </c>
      <c r="C33" s="229" t="s">
        <v>30</v>
      </c>
      <c r="D33" s="231" t="s">
        <v>31</v>
      </c>
      <c r="E33" s="233" t="s">
        <v>32</v>
      </c>
      <c r="F33" s="235" t="s">
        <v>33</v>
      </c>
      <c r="G33" s="236"/>
      <c r="H33" s="235" t="s">
        <v>34</v>
      </c>
      <c r="I33" s="236"/>
      <c r="J33" s="235" t="s">
        <v>35</v>
      </c>
      <c r="K33" s="236"/>
      <c r="L33" s="237" t="s">
        <v>11</v>
      </c>
      <c r="M33" s="223"/>
    </row>
    <row r="34" spans="1:13" s="10" customFormat="1" ht="20.100000000000001" customHeight="1">
      <c r="A34" s="226"/>
      <c r="B34" s="228"/>
      <c r="C34" s="230"/>
      <c r="D34" s="232"/>
      <c r="E34" s="234"/>
      <c r="F34" s="73" t="s">
        <v>36</v>
      </c>
      <c r="G34" s="73" t="s">
        <v>27</v>
      </c>
      <c r="H34" s="73" t="s">
        <v>36</v>
      </c>
      <c r="I34" s="73" t="s">
        <v>27</v>
      </c>
      <c r="J34" s="73" t="s">
        <v>36</v>
      </c>
      <c r="K34" s="73" t="s">
        <v>27</v>
      </c>
      <c r="L34" s="238"/>
      <c r="M34" s="224"/>
    </row>
    <row r="35" spans="1:13" s="31" customFormat="1" ht="20.100000000000001" customHeight="1">
      <c r="A35" s="142" t="s">
        <v>153</v>
      </c>
      <c r="B35" s="143" t="s">
        <v>154</v>
      </c>
      <c r="C35" s="144" t="s">
        <v>155</v>
      </c>
      <c r="D35" s="190">
        <v>0.19700000000000001</v>
      </c>
      <c r="E35" s="74">
        <f t="shared" ref="E35:E37" si="1">G35+I35+K35</f>
        <v>0</v>
      </c>
      <c r="F35" s="74"/>
      <c r="G35" s="74"/>
      <c r="H35" s="74"/>
      <c r="I35" s="74"/>
      <c r="J35" s="74"/>
      <c r="K35" s="75"/>
      <c r="L35" s="76"/>
      <c r="M35" s="187"/>
    </row>
    <row r="36" spans="1:13" s="31" customFormat="1" ht="20.100000000000001" customHeight="1">
      <c r="A36" s="142" t="s">
        <v>156</v>
      </c>
      <c r="B36" s="143" t="e">
        <f>#REF!</f>
        <v>#REF!</v>
      </c>
      <c r="C36" s="144" t="s">
        <v>93</v>
      </c>
      <c r="D36" s="190">
        <v>4.3999999999999997E-2</v>
      </c>
      <c r="E36" s="74">
        <f t="shared" si="1"/>
        <v>0</v>
      </c>
      <c r="F36" s="74"/>
      <c r="G36" s="74"/>
      <c r="H36" s="74"/>
      <c r="I36" s="74"/>
      <c r="J36" s="74"/>
      <c r="K36" s="75"/>
      <c r="L36" s="98"/>
      <c r="M36" s="187"/>
    </row>
    <row r="37" spans="1:13" s="31" customFormat="1" ht="20.100000000000001" customHeight="1">
      <c r="A37" s="142" t="s">
        <v>151</v>
      </c>
      <c r="B37" s="143" t="e">
        <f>#REF!</f>
        <v>#REF!</v>
      </c>
      <c r="C37" s="144" t="s">
        <v>93</v>
      </c>
      <c r="D37" s="190">
        <v>8.0000000000000002E-3</v>
      </c>
      <c r="E37" s="74">
        <f t="shared" si="1"/>
        <v>0</v>
      </c>
      <c r="F37" s="74"/>
      <c r="G37" s="74"/>
      <c r="H37" s="74"/>
      <c r="I37" s="74"/>
      <c r="J37" s="74"/>
      <c r="K37" s="75"/>
      <c r="L37" s="98"/>
      <c r="M37" s="187"/>
    </row>
    <row r="38" spans="1:13" s="10" customFormat="1" ht="20.100000000000001" customHeight="1">
      <c r="A38" s="142"/>
      <c r="B38" s="143"/>
      <c r="C38" s="144"/>
      <c r="D38" s="145"/>
      <c r="E38" s="74"/>
      <c r="F38" s="74"/>
      <c r="G38" s="74"/>
      <c r="H38" s="74"/>
      <c r="I38" s="74"/>
      <c r="J38" s="74"/>
      <c r="K38" s="75"/>
      <c r="L38" s="76"/>
      <c r="M38" s="2"/>
    </row>
    <row r="39" spans="1:13" s="10" customFormat="1" ht="20.100000000000001" customHeight="1">
      <c r="A39" s="142"/>
      <c r="B39" s="143"/>
      <c r="C39" s="144"/>
      <c r="D39" s="145"/>
      <c r="E39" s="74"/>
      <c r="F39" s="74"/>
      <c r="G39" s="74"/>
      <c r="H39" s="74"/>
      <c r="I39" s="74"/>
      <c r="J39" s="74"/>
      <c r="K39" s="75"/>
      <c r="L39" s="76"/>
      <c r="M39" s="2"/>
    </row>
    <row r="40" spans="1:13" s="10" customFormat="1" ht="20.100000000000001" customHeight="1">
      <c r="A40" s="142"/>
      <c r="B40" s="143"/>
      <c r="C40" s="144"/>
      <c r="D40" s="145"/>
      <c r="E40" s="74"/>
      <c r="F40" s="74"/>
      <c r="G40" s="74"/>
      <c r="H40" s="74"/>
      <c r="I40" s="74"/>
      <c r="J40" s="74"/>
      <c r="K40" s="75"/>
      <c r="L40" s="76"/>
      <c r="M40" s="2"/>
    </row>
    <row r="41" spans="1:13" s="10" customFormat="1" ht="20.100000000000001" customHeight="1">
      <c r="A41" s="142"/>
      <c r="B41" s="143"/>
      <c r="C41" s="144"/>
      <c r="D41" s="145"/>
      <c r="E41" s="74"/>
      <c r="F41" s="74"/>
      <c r="G41" s="74"/>
      <c r="H41" s="74"/>
      <c r="I41" s="74"/>
      <c r="J41" s="74"/>
      <c r="K41" s="75"/>
      <c r="L41" s="76"/>
      <c r="M41" s="2"/>
    </row>
    <row r="42" spans="1:13" s="10" customFormat="1" ht="20.100000000000001" customHeight="1">
      <c r="A42" s="142"/>
      <c r="B42" s="143"/>
      <c r="C42" s="144"/>
      <c r="D42" s="145"/>
      <c r="E42" s="74"/>
      <c r="F42" s="74"/>
      <c r="G42" s="74"/>
      <c r="H42" s="74"/>
      <c r="I42" s="74"/>
      <c r="J42" s="74"/>
      <c r="K42" s="75"/>
      <c r="L42" s="76"/>
      <c r="M42" s="2"/>
    </row>
    <row r="43" spans="1:13" s="10" customFormat="1" ht="20.100000000000001" customHeight="1">
      <c r="A43" s="142"/>
      <c r="B43" s="143"/>
      <c r="C43" s="144"/>
      <c r="D43" s="145"/>
      <c r="E43" s="74"/>
      <c r="F43" s="74"/>
      <c r="G43" s="74"/>
      <c r="H43" s="74"/>
      <c r="I43" s="74"/>
      <c r="J43" s="74"/>
      <c r="K43" s="75"/>
      <c r="L43" s="76"/>
      <c r="M43" s="2"/>
    </row>
    <row r="44" spans="1:13" s="10" customFormat="1" ht="20.100000000000001" customHeight="1">
      <c r="A44" s="142"/>
      <c r="B44" s="143"/>
      <c r="C44" s="144"/>
      <c r="D44" s="145"/>
      <c r="E44" s="74"/>
      <c r="F44" s="74"/>
      <c r="G44" s="74"/>
      <c r="H44" s="74"/>
      <c r="I44" s="74"/>
      <c r="J44" s="74"/>
      <c r="K44" s="75"/>
      <c r="L44" s="76"/>
      <c r="M44" s="2"/>
    </row>
    <row r="45" spans="1:13" s="10" customFormat="1" ht="20.100000000000001" customHeight="1">
      <c r="A45" s="142"/>
      <c r="B45" s="143"/>
      <c r="C45" s="144"/>
      <c r="D45" s="146"/>
      <c r="E45" s="74"/>
      <c r="F45" s="74"/>
      <c r="G45" s="74"/>
      <c r="H45" s="74"/>
      <c r="I45" s="74"/>
      <c r="J45" s="74"/>
      <c r="K45" s="75"/>
      <c r="L45" s="76"/>
      <c r="M45" s="2"/>
    </row>
    <row r="46" spans="1:13" s="10" customFormat="1" ht="20.100000000000001" customHeight="1">
      <c r="A46" s="142"/>
      <c r="B46" s="143"/>
      <c r="C46" s="144"/>
      <c r="D46" s="145"/>
      <c r="E46" s="74"/>
      <c r="F46" s="74"/>
      <c r="G46" s="74"/>
      <c r="H46" s="74"/>
      <c r="I46" s="74"/>
      <c r="J46" s="74"/>
      <c r="K46" s="75"/>
      <c r="L46" s="76"/>
      <c r="M46" s="2"/>
    </row>
    <row r="47" spans="1:13" s="10" customFormat="1" ht="20.100000000000001" customHeight="1">
      <c r="A47" s="80"/>
      <c r="B47" s="78"/>
      <c r="C47" s="81"/>
      <c r="D47" s="82"/>
      <c r="E47" s="79"/>
      <c r="F47" s="79"/>
      <c r="G47" s="79"/>
      <c r="H47" s="79"/>
      <c r="I47" s="79"/>
      <c r="J47" s="79"/>
      <c r="K47" s="79"/>
      <c r="L47" s="76"/>
      <c r="M47" s="2"/>
    </row>
    <row r="48" spans="1:13" s="10" customFormat="1" ht="20.100000000000001" customHeight="1">
      <c r="A48" s="80"/>
      <c r="B48" s="78"/>
      <c r="C48" s="81"/>
      <c r="D48" s="82"/>
      <c r="E48" s="79"/>
      <c r="F48" s="79"/>
      <c r="G48" s="79"/>
      <c r="H48" s="79"/>
      <c r="I48" s="79"/>
      <c r="J48" s="79"/>
      <c r="K48" s="79"/>
      <c r="L48" s="76"/>
      <c r="M48" s="2"/>
    </row>
    <row r="49" spans="1:13" s="10" customFormat="1" ht="20.100000000000001" customHeight="1">
      <c r="A49" s="80"/>
      <c r="B49" s="78"/>
      <c r="C49" s="81"/>
      <c r="D49" s="82"/>
      <c r="E49" s="79"/>
      <c r="F49" s="79"/>
      <c r="G49" s="79"/>
      <c r="H49" s="79"/>
      <c r="I49" s="79"/>
      <c r="J49" s="79"/>
      <c r="K49" s="79"/>
      <c r="L49" s="76"/>
      <c r="M49" s="2"/>
    </row>
    <row r="50" spans="1:13" s="10" customFormat="1" ht="20.100000000000001" customHeight="1">
      <c r="A50" s="80"/>
      <c r="B50" s="78"/>
      <c r="C50" s="81"/>
      <c r="D50" s="82"/>
      <c r="E50" s="79"/>
      <c r="F50" s="79"/>
      <c r="G50" s="79"/>
      <c r="H50" s="79"/>
      <c r="I50" s="79"/>
      <c r="J50" s="79"/>
      <c r="K50" s="79"/>
      <c r="L50" s="76"/>
      <c r="M50" s="2"/>
    </row>
    <row r="51" spans="1:13" s="10" customFormat="1" ht="20.100000000000001" customHeight="1">
      <c r="A51" s="80"/>
      <c r="B51" s="78"/>
      <c r="C51" s="81"/>
      <c r="D51" s="82"/>
      <c r="E51" s="79"/>
      <c r="F51" s="79"/>
      <c r="G51" s="79"/>
      <c r="H51" s="79"/>
      <c r="I51" s="79"/>
      <c r="J51" s="79"/>
      <c r="K51" s="79"/>
      <c r="L51" s="76"/>
      <c r="M51" s="2"/>
    </row>
    <row r="52" spans="1:13" s="10" customFormat="1" ht="20.100000000000001" customHeight="1">
      <c r="A52" s="80"/>
      <c r="B52" s="78"/>
      <c r="C52" s="81"/>
      <c r="D52" s="82"/>
      <c r="E52" s="79"/>
      <c r="F52" s="79"/>
      <c r="G52" s="79"/>
      <c r="H52" s="79"/>
      <c r="I52" s="79"/>
      <c r="J52" s="79"/>
      <c r="K52" s="79"/>
      <c r="L52" s="76"/>
      <c r="M52" s="2"/>
    </row>
    <row r="53" spans="1:13" s="10" customFormat="1" ht="20.100000000000001" customHeight="1">
      <c r="A53" s="80"/>
      <c r="B53" s="78"/>
      <c r="C53" s="81"/>
      <c r="D53" s="82"/>
      <c r="E53" s="79"/>
      <c r="F53" s="79"/>
      <c r="G53" s="79"/>
      <c r="H53" s="79"/>
      <c r="I53" s="79"/>
      <c r="J53" s="79"/>
      <c r="K53" s="79"/>
      <c r="L53" s="76"/>
      <c r="M53" s="2"/>
    </row>
    <row r="54" spans="1:13" s="10" customFormat="1" ht="20.100000000000001" customHeight="1">
      <c r="A54" s="80"/>
      <c r="B54" s="78"/>
      <c r="C54" s="81"/>
      <c r="D54" s="82"/>
      <c r="E54" s="79"/>
      <c r="F54" s="79"/>
      <c r="G54" s="79"/>
      <c r="H54" s="79"/>
      <c r="I54" s="79"/>
      <c r="J54" s="79"/>
      <c r="K54" s="79"/>
      <c r="L54" s="76"/>
      <c r="M54" s="2"/>
    </row>
    <row r="55" spans="1:13" s="10" customFormat="1" ht="20.100000000000001" customHeight="1">
      <c r="A55" s="80"/>
      <c r="B55" s="78"/>
      <c r="C55" s="81"/>
      <c r="D55" s="82"/>
      <c r="E55" s="79"/>
      <c r="F55" s="79"/>
      <c r="G55" s="79"/>
      <c r="H55" s="79"/>
      <c r="I55" s="79"/>
      <c r="J55" s="79"/>
      <c r="K55" s="79"/>
      <c r="L55" s="76"/>
      <c r="M55" s="2"/>
    </row>
    <row r="56" spans="1:13" s="10" customFormat="1" ht="20.100000000000001" customHeight="1">
      <c r="A56" s="80"/>
      <c r="B56" s="83"/>
      <c r="C56" s="81"/>
      <c r="D56" s="82"/>
      <c r="E56" s="79"/>
      <c r="F56" s="79"/>
      <c r="G56" s="79"/>
      <c r="H56" s="79"/>
      <c r="I56" s="79"/>
      <c r="J56" s="79"/>
      <c r="K56" s="79"/>
      <c r="L56" s="76"/>
      <c r="M56" s="2"/>
    </row>
    <row r="57" spans="1:13" s="32" customFormat="1" ht="20.100000000000001" customHeight="1">
      <c r="A57" s="84"/>
      <c r="B57" s="85"/>
      <c r="C57" s="86"/>
      <c r="D57" s="87"/>
      <c r="E57" s="88"/>
      <c r="F57" s="88"/>
      <c r="G57" s="89"/>
      <c r="H57" s="88"/>
      <c r="I57" s="89"/>
      <c r="J57" s="88"/>
      <c r="K57" s="88"/>
      <c r="L57" s="90"/>
      <c r="M57" s="188"/>
    </row>
    <row r="58" spans="1:13" s="32" customFormat="1" ht="20.100000000000001" customHeight="1" thickBot="1">
      <c r="A58" s="91" t="s">
        <v>54</v>
      </c>
      <c r="B58" s="92"/>
      <c r="C58" s="93"/>
      <c r="D58" s="94"/>
      <c r="E58" s="95">
        <f>G58+I58+K58</f>
        <v>0</v>
      </c>
      <c r="F58" s="95"/>
      <c r="G58" s="96">
        <f>SUM(G35:G57)</f>
        <v>0</v>
      </c>
      <c r="H58" s="95"/>
      <c r="I58" s="96">
        <f>SUM(I35:I57)</f>
        <v>0</v>
      </c>
      <c r="J58" s="95"/>
      <c r="K58" s="96">
        <f>SUM(K35:K57)</f>
        <v>0</v>
      </c>
      <c r="L58" s="97"/>
      <c r="M58" s="188"/>
    </row>
    <row r="59" spans="1:13" s="36" customFormat="1" ht="15" customHeight="1">
      <c r="A59" s="33"/>
      <c r="B59" s="33"/>
      <c r="C59" s="33"/>
      <c r="D59" s="33"/>
      <c r="E59" s="34"/>
      <c r="F59" s="34"/>
      <c r="G59" s="34"/>
      <c r="H59" s="34"/>
      <c r="I59" s="34"/>
      <c r="J59" s="34"/>
      <c r="K59" s="34"/>
      <c r="L59" s="35"/>
      <c r="M59" s="189"/>
    </row>
    <row r="60" spans="1:13" s="36" customFormat="1" ht="15" customHeight="1">
      <c r="A60" s="33"/>
      <c r="B60" s="33"/>
      <c r="C60" s="33"/>
      <c r="D60" s="33"/>
      <c r="E60" s="34"/>
      <c r="F60" s="34"/>
      <c r="G60" s="34"/>
      <c r="H60" s="34"/>
      <c r="I60" s="34"/>
      <c r="J60" s="34"/>
      <c r="K60" s="34"/>
      <c r="L60" s="35"/>
      <c r="M60" s="189"/>
    </row>
    <row r="61" spans="1:13" s="36" customFormat="1" ht="15" customHeight="1">
      <c r="A61" s="197">
        <f>A31+1</f>
        <v>2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89"/>
    </row>
    <row r="62" spans="1:13" ht="20.100000000000001" customHeight="1" thickBot="1">
      <c r="A62" s="47" t="s">
        <v>201</v>
      </c>
      <c r="B62" s="28"/>
      <c r="C62" s="6"/>
      <c r="D62" s="11"/>
      <c r="E62" s="29"/>
      <c r="F62" s="29"/>
      <c r="G62" s="29"/>
      <c r="H62" s="29"/>
      <c r="I62" s="29"/>
      <c r="J62" s="29"/>
      <c r="K62" s="29"/>
      <c r="L62" s="30" t="s">
        <v>159</v>
      </c>
    </row>
    <row r="63" spans="1:13" s="10" customFormat="1" ht="20.100000000000001" customHeight="1">
      <c r="A63" s="225" t="s">
        <v>28</v>
      </c>
      <c r="B63" s="227" t="s">
        <v>29</v>
      </c>
      <c r="C63" s="229" t="s">
        <v>30</v>
      </c>
      <c r="D63" s="231" t="s">
        <v>31</v>
      </c>
      <c r="E63" s="233" t="s">
        <v>32</v>
      </c>
      <c r="F63" s="235" t="s">
        <v>33</v>
      </c>
      <c r="G63" s="236"/>
      <c r="H63" s="235" t="s">
        <v>34</v>
      </c>
      <c r="I63" s="236"/>
      <c r="J63" s="235" t="s">
        <v>35</v>
      </c>
      <c r="K63" s="236"/>
      <c r="L63" s="237" t="s">
        <v>11</v>
      </c>
      <c r="M63" s="223"/>
    </row>
    <row r="64" spans="1:13" s="10" customFormat="1" ht="20.100000000000001" customHeight="1">
      <c r="A64" s="226"/>
      <c r="B64" s="228"/>
      <c r="C64" s="230"/>
      <c r="D64" s="232"/>
      <c r="E64" s="234"/>
      <c r="F64" s="73" t="s">
        <v>36</v>
      </c>
      <c r="G64" s="73" t="s">
        <v>27</v>
      </c>
      <c r="H64" s="73" t="s">
        <v>36</v>
      </c>
      <c r="I64" s="73" t="s">
        <v>27</v>
      </c>
      <c r="J64" s="73" t="s">
        <v>36</v>
      </c>
      <c r="K64" s="73" t="s">
        <v>27</v>
      </c>
      <c r="L64" s="238"/>
      <c r="M64" s="224"/>
    </row>
    <row r="65" spans="1:13" s="31" customFormat="1" ht="20.100000000000001" customHeight="1">
      <c r="A65" s="142" t="s">
        <v>115</v>
      </c>
      <c r="B65" s="143" t="s">
        <v>158</v>
      </c>
      <c r="C65" s="144" t="s">
        <v>150</v>
      </c>
      <c r="D65" s="145">
        <v>1</v>
      </c>
      <c r="E65" s="74">
        <f t="shared" ref="E65:E67" si="2">G65+I65+K65</f>
        <v>0</v>
      </c>
      <c r="F65" s="74"/>
      <c r="G65" s="74"/>
      <c r="H65" s="74"/>
      <c r="I65" s="74"/>
      <c r="J65" s="74"/>
      <c r="K65" s="75"/>
      <c r="L65" s="76"/>
      <c r="M65" s="187"/>
    </row>
    <row r="66" spans="1:13" s="31" customFormat="1" ht="20.100000000000001" customHeight="1">
      <c r="A66" s="142" t="s">
        <v>160</v>
      </c>
      <c r="B66" s="143" t="e">
        <f>#REF!</f>
        <v>#REF!</v>
      </c>
      <c r="C66" s="144" t="s">
        <v>93</v>
      </c>
      <c r="D66" s="145">
        <v>0.06</v>
      </c>
      <c r="E66" s="74">
        <f t="shared" si="2"/>
        <v>0</v>
      </c>
      <c r="F66" s="74"/>
      <c r="G66" s="74"/>
      <c r="H66" s="74"/>
      <c r="I66" s="74"/>
      <c r="J66" s="74"/>
      <c r="K66" s="75"/>
      <c r="L66" s="98"/>
      <c r="M66" s="187"/>
    </row>
    <row r="67" spans="1:13" s="31" customFormat="1" ht="20.100000000000001" customHeight="1">
      <c r="A67" s="142" t="s">
        <v>151</v>
      </c>
      <c r="B67" s="143" t="e">
        <f>#REF!</f>
        <v>#REF!</v>
      </c>
      <c r="C67" s="144" t="s">
        <v>93</v>
      </c>
      <c r="D67" s="190">
        <v>6.0000000000000001E-3</v>
      </c>
      <c r="E67" s="74">
        <f t="shared" si="2"/>
        <v>0</v>
      </c>
      <c r="F67" s="74"/>
      <c r="G67" s="74"/>
      <c r="H67" s="74"/>
      <c r="I67" s="74"/>
      <c r="J67" s="74"/>
      <c r="K67" s="75"/>
      <c r="L67" s="98"/>
      <c r="M67" s="187"/>
    </row>
    <row r="68" spans="1:13" s="10" customFormat="1" ht="20.100000000000001" customHeight="1">
      <c r="A68" s="142"/>
      <c r="B68" s="143"/>
      <c r="C68" s="144"/>
      <c r="D68" s="145"/>
      <c r="E68" s="74"/>
      <c r="F68" s="74"/>
      <c r="G68" s="74"/>
      <c r="H68" s="74"/>
      <c r="I68" s="74"/>
      <c r="J68" s="74"/>
      <c r="K68" s="75"/>
      <c r="L68" s="76"/>
      <c r="M68" s="2"/>
    </row>
    <row r="69" spans="1:13" s="10" customFormat="1" ht="20.100000000000001" customHeight="1">
      <c r="A69" s="142"/>
      <c r="B69" s="143"/>
      <c r="C69" s="144"/>
      <c r="D69" s="145"/>
      <c r="E69" s="74"/>
      <c r="F69" s="74"/>
      <c r="G69" s="74"/>
      <c r="H69" s="74"/>
      <c r="I69" s="74"/>
      <c r="J69" s="74"/>
      <c r="K69" s="75"/>
      <c r="L69" s="76"/>
      <c r="M69" s="2"/>
    </row>
    <row r="70" spans="1:13" s="10" customFormat="1" ht="20.100000000000001" customHeight="1">
      <c r="A70" s="142"/>
      <c r="B70" s="143"/>
      <c r="C70" s="144"/>
      <c r="D70" s="145"/>
      <c r="E70" s="74"/>
      <c r="F70" s="74"/>
      <c r="G70" s="74"/>
      <c r="H70" s="74"/>
      <c r="I70" s="74"/>
      <c r="J70" s="74"/>
      <c r="K70" s="75"/>
      <c r="L70" s="76"/>
      <c r="M70" s="2"/>
    </row>
    <row r="71" spans="1:13" s="10" customFormat="1" ht="20.100000000000001" customHeight="1">
      <c r="A71" s="142"/>
      <c r="B71" s="143"/>
      <c r="C71" s="144"/>
      <c r="D71" s="145"/>
      <c r="E71" s="74"/>
      <c r="F71" s="74"/>
      <c r="G71" s="74"/>
      <c r="H71" s="74"/>
      <c r="I71" s="74"/>
      <c r="J71" s="74"/>
      <c r="K71" s="75"/>
      <c r="L71" s="76"/>
      <c r="M71" s="2"/>
    </row>
    <row r="72" spans="1:13" s="10" customFormat="1" ht="20.100000000000001" customHeight="1">
      <c r="A72" s="142"/>
      <c r="B72" s="143"/>
      <c r="C72" s="144"/>
      <c r="D72" s="145"/>
      <c r="E72" s="74"/>
      <c r="F72" s="74"/>
      <c r="G72" s="74"/>
      <c r="H72" s="74"/>
      <c r="I72" s="74"/>
      <c r="J72" s="74"/>
      <c r="K72" s="75"/>
      <c r="L72" s="76"/>
      <c r="M72" s="2"/>
    </row>
    <row r="73" spans="1:13" s="10" customFormat="1" ht="20.100000000000001" customHeight="1">
      <c r="A73" s="142"/>
      <c r="B73" s="143"/>
      <c r="C73" s="144"/>
      <c r="D73" s="145"/>
      <c r="E73" s="74"/>
      <c r="F73" s="74"/>
      <c r="G73" s="74"/>
      <c r="H73" s="74"/>
      <c r="I73" s="74"/>
      <c r="J73" s="74"/>
      <c r="K73" s="75"/>
      <c r="L73" s="76"/>
      <c r="M73" s="2"/>
    </row>
    <row r="74" spans="1:13" s="10" customFormat="1" ht="20.100000000000001" customHeight="1">
      <c r="A74" s="142"/>
      <c r="B74" s="143"/>
      <c r="C74" s="144"/>
      <c r="D74" s="145"/>
      <c r="E74" s="74"/>
      <c r="F74" s="74"/>
      <c r="G74" s="74"/>
      <c r="H74" s="74"/>
      <c r="I74" s="74"/>
      <c r="J74" s="74"/>
      <c r="K74" s="75"/>
      <c r="L74" s="76"/>
      <c r="M74" s="2"/>
    </row>
    <row r="75" spans="1:13" s="10" customFormat="1" ht="20.100000000000001" customHeight="1">
      <c r="A75" s="142"/>
      <c r="B75" s="143"/>
      <c r="C75" s="144"/>
      <c r="D75" s="146"/>
      <c r="E75" s="74"/>
      <c r="F75" s="74"/>
      <c r="G75" s="74"/>
      <c r="H75" s="74"/>
      <c r="I75" s="74"/>
      <c r="J75" s="74"/>
      <c r="K75" s="75"/>
      <c r="L75" s="76"/>
      <c r="M75" s="2"/>
    </row>
    <row r="76" spans="1:13" s="10" customFormat="1" ht="20.100000000000001" customHeight="1">
      <c r="A76" s="142"/>
      <c r="B76" s="143"/>
      <c r="C76" s="144"/>
      <c r="D76" s="145"/>
      <c r="E76" s="74"/>
      <c r="F76" s="74"/>
      <c r="G76" s="74"/>
      <c r="H76" s="74"/>
      <c r="I76" s="74"/>
      <c r="J76" s="74"/>
      <c r="K76" s="75"/>
      <c r="L76" s="76"/>
      <c r="M76" s="2"/>
    </row>
    <row r="77" spans="1:13" s="10" customFormat="1" ht="20.100000000000001" customHeight="1">
      <c r="A77" s="80"/>
      <c r="B77" s="78"/>
      <c r="C77" s="81"/>
      <c r="D77" s="82"/>
      <c r="E77" s="79"/>
      <c r="F77" s="79"/>
      <c r="G77" s="79"/>
      <c r="H77" s="79"/>
      <c r="I77" s="79"/>
      <c r="J77" s="79"/>
      <c r="K77" s="79"/>
      <c r="L77" s="76"/>
      <c r="M77" s="2"/>
    </row>
    <row r="78" spans="1:13" s="10" customFormat="1" ht="20.100000000000001" customHeight="1">
      <c r="A78" s="80"/>
      <c r="B78" s="78"/>
      <c r="C78" s="81"/>
      <c r="D78" s="82"/>
      <c r="E78" s="79"/>
      <c r="F78" s="79"/>
      <c r="G78" s="79"/>
      <c r="H78" s="79"/>
      <c r="I78" s="79"/>
      <c r="J78" s="79"/>
      <c r="K78" s="79"/>
      <c r="L78" s="76"/>
      <c r="M78" s="2"/>
    </row>
    <row r="79" spans="1:13" s="10" customFormat="1" ht="20.100000000000001" customHeight="1">
      <c r="A79" s="80"/>
      <c r="B79" s="78"/>
      <c r="C79" s="81"/>
      <c r="D79" s="82"/>
      <c r="E79" s="79"/>
      <c r="F79" s="79"/>
      <c r="G79" s="79"/>
      <c r="H79" s="79"/>
      <c r="I79" s="79"/>
      <c r="J79" s="79"/>
      <c r="K79" s="79"/>
      <c r="L79" s="76"/>
      <c r="M79" s="2"/>
    </row>
    <row r="80" spans="1:13" s="10" customFormat="1" ht="20.100000000000001" customHeight="1">
      <c r="A80" s="80"/>
      <c r="B80" s="78"/>
      <c r="C80" s="81"/>
      <c r="D80" s="82"/>
      <c r="E80" s="79"/>
      <c r="F80" s="79"/>
      <c r="G80" s="79"/>
      <c r="H80" s="79"/>
      <c r="I80" s="79"/>
      <c r="J80" s="79"/>
      <c r="K80" s="79"/>
      <c r="L80" s="76"/>
      <c r="M80" s="2"/>
    </row>
    <row r="81" spans="1:13" s="10" customFormat="1" ht="20.100000000000001" customHeight="1">
      <c r="A81" s="80"/>
      <c r="B81" s="78"/>
      <c r="C81" s="81"/>
      <c r="D81" s="82"/>
      <c r="E81" s="79"/>
      <c r="F81" s="79"/>
      <c r="G81" s="79"/>
      <c r="H81" s="79"/>
      <c r="I81" s="79"/>
      <c r="J81" s="79"/>
      <c r="K81" s="79"/>
      <c r="L81" s="76"/>
      <c r="M81" s="2"/>
    </row>
    <row r="82" spans="1:13" s="10" customFormat="1" ht="20.100000000000001" customHeight="1">
      <c r="A82" s="80"/>
      <c r="B82" s="78"/>
      <c r="C82" s="81"/>
      <c r="D82" s="82"/>
      <c r="E82" s="79"/>
      <c r="F82" s="79"/>
      <c r="G82" s="79"/>
      <c r="H82" s="79"/>
      <c r="I82" s="79"/>
      <c r="J82" s="79"/>
      <c r="K82" s="79"/>
      <c r="L82" s="76"/>
      <c r="M82" s="2"/>
    </row>
    <row r="83" spans="1:13" s="10" customFormat="1" ht="20.100000000000001" customHeight="1">
      <c r="A83" s="80"/>
      <c r="B83" s="78"/>
      <c r="C83" s="81"/>
      <c r="D83" s="82"/>
      <c r="E83" s="79"/>
      <c r="F83" s="79"/>
      <c r="G83" s="79"/>
      <c r="H83" s="79"/>
      <c r="I83" s="79"/>
      <c r="J83" s="79"/>
      <c r="K83" s="79"/>
      <c r="L83" s="76"/>
      <c r="M83" s="2"/>
    </row>
    <row r="84" spans="1:13" s="10" customFormat="1" ht="20.100000000000001" customHeight="1">
      <c r="A84" s="80"/>
      <c r="B84" s="78"/>
      <c r="C84" s="81"/>
      <c r="D84" s="82"/>
      <c r="E84" s="79"/>
      <c r="F84" s="79"/>
      <c r="G84" s="79"/>
      <c r="H84" s="79"/>
      <c r="I84" s="79"/>
      <c r="J84" s="79"/>
      <c r="K84" s="79"/>
      <c r="L84" s="76"/>
      <c r="M84" s="2"/>
    </row>
    <row r="85" spans="1:13" s="10" customFormat="1" ht="20.100000000000001" customHeight="1">
      <c r="A85" s="80"/>
      <c r="B85" s="78"/>
      <c r="C85" s="81"/>
      <c r="D85" s="82"/>
      <c r="E85" s="79"/>
      <c r="F85" s="79"/>
      <c r="G85" s="79"/>
      <c r="H85" s="79"/>
      <c r="I85" s="79"/>
      <c r="J85" s="79"/>
      <c r="K85" s="79"/>
      <c r="L85" s="76"/>
      <c r="M85" s="2"/>
    </row>
    <row r="86" spans="1:13" s="10" customFormat="1" ht="20.100000000000001" customHeight="1">
      <c r="A86" s="80"/>
      <c r="B86" s="83"/>
      <c r="C86" s="81"/>
      <c r="D86" s="82"/>
      <c r="E86" s="79"/>
      <c r="F86" s="79"/>
      <c r="G86" s="79"/>
      <c r="H86" s="79"/>
      <c r="I86" s="79"/>
      <c r="J86" s="79"/>
      <c r="K86" s="79"/>
      <c r="L86" s="76"/>
      <c r="M86" s="2"/>
    </row>
    <row r="87" spans="1:13" s="32" customFormat="1" ht="20.100000000000001" customHeight="1">
      <c r="A87" s="84"/>
      <c r="B87" s="85"/>
      <c r="C87" s="86"/>
      <c r="D87" s="87"/>
      <c r="E87" s="88"/>
      <c r="F87" s="88"/>
      <c r="G87" s="89"/>
      <c r="H87" s="88"/>
      <c r="I87" s="89"/>
      <c r="J87" s="88"/>
      <c r="K87" s="88"/>
      <c r="L87" s="90"/>
      <c r="M87" s="188"/>
    </row>
    <row r="88" spans="1:13" s="32" customFormat="1" ht="20.100000000000001" customHeight="1" thickBot="1">
      <c r="A88" s="91" t="s">
        <v>54</v>
      </c>
      <c r="B88" s="92"/>
      <c r="C88" s="93"/>
      <c r="D88" s="94"/>
      <c r="E88" s="95">
        <f>G88+I88+K88</f>
        <v>0</v>
      </c>
      <c r="F88" s="95"/>
      <c r="G88" s="96">
        <f>SUM(G65:G87)</f>
        <v>0</v>
      </c>
      <c r="H88" s="95"/>
      <c r="I88" s="96">
        <f>SUM(I65:I87)</f>
        <v>0</v>
      </c>
      <c r="J88" s="95"/>
      <c r="K88" s="96">
        <f>SUM(K65:K87)</f>
        <v>0</v>
      </c>
      <c r="L88" s="97"/>
      <c r="M88" s="188"/>
    </row>
    <row r="89" spans="1:13" s="36" customFormat="1" ht="15" customHeight="1">
      <c r="A89" s="33"/>
      <c r="B89" s="33"/>
      <c r="C89" s="33"/>
      <c r="D89" s="33"/>
      <c r="E89" s="34"/>
      <c r="F89" s="34"/>
      <c r="G89" s="34"/>
      <c r="H89" s="34"/>
      <c r="I89" s="34"/>
      <c r="J89" s="34"/>
      <c r="K89" s="34"/>
      <c r="L89" s="35"/>
      <c r="M89" s="189"/>
    </row>
    <row r="90" spans="1:13" s="36" customFormat="1" ht="15" customHeight="1">
      <c r="A90" s="33"/>
      <c r="B90" s="33"/>
      <c r="C90" s="33"/>
      <c r="D90" s="33"/>
      <c r="E90" s="34"/>
      <c r="F90" s="34"/>
      <c r="G90" s="34"/>
      <c r="H90" s="34"/>
      <c r="I90" s="34"/>
      <c r="J90" s="34"/>
      <c r="K90" s="34"/>
      <c r="L90" s="35"/>
      <c r="M90" s="189"/>
    </row>
    <row r="91" spans="1:13" s="36" customFormat="1" ht="15" customHeight="1">
      <c r="A91" s="197">
        <f>A61+1</f>
        <v>3</v>
      </c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89"/>
    </row>
    <row r="92" spans="1:13" ht="20.100000000000001" customHeight="1" thickBot="1">
      <c r="A92" s="47" t="s">
        <v>202</v>
      </c>
      <c r="B92" s="28"/>
      <c r="C92" s="6"/>
      <c r="D92" s="11"/>
      <c r="E92" s="29"/>
      <c r="F92" s="29"/>
      <c r="G92" s="29"/>
      <c r="H92" s="29"/>
      <c r="I92" s="29"/>
      <c r="J92" s="29"/>
      <c r="K92" s="29"/>
      <c r="L92" s="30" t="s">
        <v>161</v>
      </c>
    </row>
    <row r="93" spans="1:13" s="10" customFormat="1" ht="20.100000000000001" customHeight="1">
      <c r="A93" s="225" t="s">
        <v>28</v>
      </c>
      <c r="B93" s="227" t="s">
        <v>29</v>
      </c>
      <c r="C93" s="229" t="s">
        <v>30</v>
      </c>
      <c r="D93" s="231" t="s">
        <v>31</v>
      </c>
      <c r="E93" s="233" t="s">
        <v>32</v>
      </c>
      <c r="F93" s="235" t="s">
        <v>33</v>
      </c>
      <c r="G93" s="236"/>
      <c r="H93" s="235" t="s">
        <v>34</v>
      </c>
      <c r="I93" s="236"/>
      <c r="J93" s="235" t="s">
        <v>35</v>
      </c>
      <c r="K93" s="236"/>
      <c r="L93" s="237" t="s">
        <v>11</v>
      </c>
      <c r="M93" s="223"/>
    </row>
    <row r="94" spans="1:13" s="10" customFormat="1" ht="20.100000000000001" customHeight="1">
      <c r="A94" s="226"/>
      <c r="B94" s="228"/>
      <c r="C94" s="230"/>
      <c r="D94" s="232"/>
      <c r="E94" s="234"/>
      <c r="F94" s="73" t="s">
        <v>36</v>
      </c>
      <c r="G94" s="73" t="s">
        <v>27</v>
      </c>
      <c r="H94" s="73" t="s">
        <v>36</v>
      </c>
      <c r="I94" s="73" t="s">
        <v>27</v>
      </c>
      <c r="J94" s="73" t="s">
        <v>36</v>
      </c>
      <c r="K94" s="73" t="s">
        <v>27</v>
      </c>
      <c r="L94" s="238"/>
      <c r="M94" s="224"/>
    </row>
    <row r="95" spans="1:13" s="31" customFormat="1" ht="20.100000000000001" customHeight="1">
      <c r="A95" s="142" t="s">
        <v>115</v>
      </c>
      <c r="B95" s="143" t="s">
        <v>158</v>
      </c>
      <c r="C95" s="144" t="s">
        <v>150</v>
      </c>
      <c r="D95" s="145">
        <v>1</v>
      </c>
      <c r="E95" s="74">
        <f t="shared" ref="E95:E97" si="3">G95+I95+K95</f>
        <v>0</v>
      </c>
      <c r="F95" s="74"/>
      <c r="G95" s="74"/>
      <c r="H95" s="74"/>
      <c r="I95" s="74"/>
      <c r="J95" s="74"/>
      <c r="K95" s="75"/>
      <c r="L95" s="76"/>
      <c r="M95" s="187"/>
    </row>
    <row r="96" spans="1:13" s="31" customFormat="1" ht="20.100000000000001" customHeight="1">
      <c r="A96" s="142" t="s">
        <v>160</v>
      </c>
      <c r="B96" s="143" t="e">
        <f>#REF!</f>
        <v>#REF!</v>
      </c>
      <c r="C96" s="144" t="s">
        <v>93</v>
      </c>
      <c r="D96" s="190">
        <v>7.8E-2</v>
      </c>
      <c r="E96" s="74">
        <f t="shared" si="3"/>
        <v>0</v>
      </c>
      <c r="F96" s="74"/>
      <c r="G96" s="74"/>
      <c r="H96" s="74"/>
      <c r="I96" s="74"/>
      <c r="J96" s="74"/>
      <c r="K96" s="75"/>
      <c r="L96" s="98"/>
      <c r="M96" s="187"/>
    </row>
    <row r="97" spans="1:13" s="31" customFormat="1" ht="20.100000000000001" customHeight="1">
      <c r="A97" s="142" t="s">
        <v>151</v>
      </c>
      <c r="B97" s="143" t="e">
        <f>#REF!</f>
        <v>#REF!</v>
      </c>
      <c r="C97" s="144" t="s">
        <v>93</v>
      </c>
      <c r="D97" s="146">
        <v>7.7999999999999996E-3</v>
      </c>
      <c r="E97" s="74">
        <f t="shared" si="3"/>
        <v>0</v>
      </c>
      <c r="F97" s="74"/>
      <c r="G97" s="74"/>
      <c r="H97" s="74"/>
      <c r="I97" s="74"/>
      <c r="J97" s="74"/>
      <c r="K97" s="75"/>
      <c r="L97" s="98"/>
      <c r="M97" s="187"/>
    </row>
    <row r="98" spans="1:13" s="10" customFormat="1" ht="20.100000000000001" customHeight="1">
      <c r="A98" s="142"/>
      <c r="B98" s="143"/>
      <c r="C98" s="144"/>
      <c r="D98" s="145"/>
      <c r="E98" s="74"/>
      <c r="F98" s="74"/>
      <c r="G98" s="74"/>
      <c r="H98" s="74"/>
      <c r="I98" s="74"/>
      <c r="J98" s="74"/>
      <c r="K98" s="75"/>
      <c r="L98" s="76"/>
      <c r="M98" s="2"/>
    </row>
    <row r="99" spans="1:13" s="10" customFormat="1" ht="20.100000000000001" customHeight="1">
      <c r="A99" s="142"/>
      <c r="B99" s="143"/>
      <c r="C99" s="144"/>
      <c r="D99" s="145"/>
      <c r="E99" s="74"/>
      <c r="F99" s="74"/>
      <c r="G99" s="74"/>
      <c r="H99" s="74"/>
      <c r="I99" s="74"/>
      <c r="J99" s="74"/>
      <c r="K99" s="75"/>
      <c r="L99" s="76"/>
      <c r="M99" s="2"/>
    </row>
    <row r="100" spans="1:13" s="10" customFormat="1" ht="20.100000000000001" customHeight="1">
      <c r="A100" s="142"/>
      <c r="B100" s="143"/>
      <c r="C100" s="144"/>
      <c r="D100" s="145"/>
      <c r="E100" s="74"/>
      <c r="F100" s="74"/>
      <c r="G100" s="74"/>
      <c r="H100" s="74"/>
      <c r="I100" s="74"/>
      <c r="J100" s="74"/>
      <c r="K100" s="75"/>
      <c r="L100" s="76"/>
      <c r="M100" s="2"/>
    </row>
    <row r="101" spans="1:13" s="10" customFormat="1" ht="20.100000000000001" customHeight="1">
      <c r="A101" s="142"/>
      <c r="B101" s="143"/>
      <c r="C101" s="144"/>
      <c r="D101" s="145"/>
      <c r="E101" s="74"/>
      <c r="F101" s="74"/>
      <c r="G101" s="74"/>
      <c r="H101" s="74"/>
      <c r="I101" s="74"/>
      <c r="J101" s="74"/>
      <c r="K101" s="75"/>
      <c r="L101" s="76"/>
      <c r="M101" s="2"/>
    </row>
    <row r="102" spans="1:13" s="10" customFormat="1" ht="20.100000000000001" customHeight="1">
      <c r="A102" s="142"/>
      <c r="B102" s="143"/>
      <c r="C102" s="144"/>
      <c r="D102" s="145"/>
      <c r="E102" s="74"/>
      <c r="F102" s="74"/>
      <c r="G102" s="74"/>
      <c r="H102" s="74"/>
      <c r="I102" s="74"/>
      <c r="J102" s="74"/>
      <c r="K102" s="75"/>
      <c r="L102" s="76"/>
      <c r="M102" s="2"/>
    </row>
    <row r="103" spans="1:13" s="10" customFormat="1" ht="20.100000000000001" customHeight="1">
      <c r="A103" s="142"/>
      <c r="B103" s="143"/>
      <c r="C103" s="144"/>
      <c r="D103" s="145"/>
      <c r="E103" s="74"/>
      <c r="F103" s="74"/>
      <c r="G103" s="74"/>
      <c r="H103" s="74"/>
      <c r="I103" s="74"/>
      <c r="J103" s="74"/>
      <c r="K103" s="75"/>
      <c r="L103" s="76"/>
      <c r="M103" s="2"/>
    </row>
    <row r="104" spans="1:13" s="10" customFormat="1" ht="20.100000000000001" customHeight="1">
      <c r="A104" s="142"/>
      <c r="B104" s="143"/>
      <c r="C104" s="144"/>
      <c r="D104" s="145"/>
      <c r="E104" s="74"/>
      <c r="F104" s="74"/>
      <c r="G104" s="74"/>
      <c r="H104" s="74"/>
      <c r="I104" s="74"/>
      <c r="J104" s="74"/>
      <c r="K104" s="75"/>
      <c r="L104" s="76"/>
      <c r="M104" s="2"/>
    </row>
    <row r="105" spans="1:13" s="10" customFormat="1" ht="20.100000000000001" customHeight="1">
      <c r="A105" s="142"/>
      <c r="B105" s="143"/>
      <c r="C105" s="144"/>
      <c r="D105" s="146"/>
      <c r="E105" s="74"/>
      <c r="F105" s="74"/>
      <c r="G105" s="74"/>
      <c r="H105" s="74"/>
      <c r="I105" s="74"/>
      <c r="J105" s="74"/>
      <c r="K105" s="75"/>
      <c r="L105" s="76"/>
      <c r="M105" s="2"/>
    </row>
    <row r="106" spans="1:13" s="10" customFormat="1" ht="20.100000000000001" customHeight="1">
      <c r="A106" s="142"/>
      <c r="B106" s="143"/>
      <c r="C106" s="144"/>
      <c r="D106" s="145"/>
      <c r="E106" s="74"/>
      <c r="F106" s="74"/>
      <c r="G106" s="74"/>
      <c r="H106" s="74"/>
      <c r="I106" s="74"/>
      <c r="J106" s="74"/>
      <c r="K106" s="75"/>
      <c r="L106" s="76"/>
      <c r="M106" s="2"/>
    </row>
    <row r="107" spans="1:13" s="10" customFormat="1" ht="20.100000000000001" customHeight="1">
      <c r="A107" s="80"/>
      <c r="B107" s="78"/>
      <c r="C107" s="81"/>
      <c r="D107" s="82"/>
      <c r="E107" s="79"/>
      <c r="F107" s="79"/>
      <c r="G107" s="79"/>
      <c r="H107" s="79"/>
      <c r="I107" s="79"/>
      <c r="J107" s="79"/>
      <c r="K107" s="79"/>
      <c r="L107" s="76"/>
      <c r="M107" s="2"/>
    </row>
    <row r="108" spans="1:13" s="10" customFormat="1" ht="20.100000000000001" customHeight="1">
      <c r="A108" s="80"/>
      <c r="B108" s="78"/>
      <c r="C108" s="81"/>
      <c r="D108" s="82"/>
      <c r="E108" s="79"/>
      <c r="F108" s="79"/>
      <c r="G108" s="79"/>
      <c r="H108" s="79"/>
      <c r="I108" s="79"/>
      <c r="J108" s="79"/>
      <c r="K108" s="79"/>
      <c r="L108" s="76"/>
      <c r="M108" s="2"/>
    </row>
    <row r="109" spans="1:13" s="10" customFormat="1" ht="20.100000000000001" customHeight="1">
      <c r="A109" s="80"/>
      <c r="B109" s="78"/>
      <c r="C109" s="81"/>
      <c r="D109" s="82"/>
      <c r="E109" s="79"/>
      <c r="F109" s="79"/>
      <c r="G109" s="79"/>
      <c r="H109" s="79"/>
      <c r="I109" s="79"/>
      <c r="J109" s="79"/>
      <c r="K109" s="79"/>
      <c r="L109" s="76"/>
      <c r="M109" s="2"/>
    </row>
    <row r="110" spans="1:13" s="10" customFormat="1" ht="20.100000000000001" customHeight="1">
      <c r="A110" s="80"/>
      <c r="B110" s="78"/>
      <c r="C110" s="81"/>
      <c r="D110" s="82"/>
      <c r="E110" s="79"/>
      <c r="F110" s="79"/>
      <c r="G110" s="79"/>
      <c r="H110" s="79"/>
      <c r="I110" s="79"/>
      <c r="J110" s="79"/>
      <c r="K110" s="79"/>
      <c r="L110" s="76"/>
      <c r="M110" s="2"/>
    </row>
    <row r="111" spans="1:13" s="10" customFormat="1" ht="20.100000000000001" customHeight="1">
      <c r="A111" s="80"/>
      <c r="B111" s="78"/>
      <c r="C111" s="81"/>
      <c r="D111" s="82"/>
      <c r="E111" s="79"/>
      <c r="F111" s="79"/>
      <c r="G111" s="79"/>
      <c r="H111" s="79"/>
      <c r="I111" s="79"/>
      <c r="J111" s="79"/>
      <c r="K111" s="79"/>
      <c r="L111" s="76"/>
      <c r="M111" s="2"/>
    </row>
    <row r="112" spans="1:13" s="10" customFormat="1" ht="20.100000000000001" customHeight="1">
      <c r="A112" s="80"/>
      <c r="B112" s="78"/>
      <c r="C112" s="81"/>
      <c r="D112" s="82"/>
      <c r="E112" s="79"/>
      <c r="F112" s="79"/>
      <c r="G112" s="79"/>
      <c r="H112" s="79"/>
      <c r="I112" s="79"/>
      <c r="J112" s="79"/>
      <c r="K112" s="79"/>
      <c r="L112" s="76"/>
      <c r="M112" s="2"/>
    </row>
    <row r="113" spans="1:13" s="10" customFormat="1" ht="20.100000000000001" customHeight="1">
      <c r="A113" s="80"/>
      <c r="B113" s="78"/>
      <c r="C113" s="81"/>
      <c r="D113" s="82"/>
      <c r="E113" s="79"/>
      <c r="F113" s="79"/>
      <c r="G113" s="79"/>
      <c r="H113" s="79"/>
      <c r="I113" s="79"/>
      <c r="J113" s="79"/>
      <c r="K113" s="79"/>
      <c r="L113" s="76"/>
      <c r="M113" s="2"/>
    </row>
    <row r="114" spans="1:13" s="10" customFormat="1" ht="20.100000000000001" customHeight="1">
      <c r="A114" s="80"/>
      <c r="B114" s="78"/>
      <c r="C114" s="81"/>
      <c r="D114" s="82"/>
      <c r="E114" s="79"/>
      <c r="F114" s="79"/>
      <c r="G114" s="79"/>
      <c r="H114" s="79"/>
      <c r="I114" s="79"/>
      <c r="J114" s="79"/>
      <c r="K114" s="79"/>
      <c r="L114" s="76"/>
      <c r="M114" s="2"/>
    </row>
    <row r="115" spans="1:13" s="10" customFormat="1" ht="20.100000000000001" customHeight="1">
      <c r="A115" s="80"/>
      <c r="B115" s="78"/>
      <c r="C115" s="81"/>
      <c r="D115" s="82"/>
      <c r="E115" s="79"/>
      <c r="F115" s="79"/>
      <c r="G115" s="79"/>
      <c r="H115" s="79"/>
      <c r="I115" s="79"/>
      <c r="J115" s="79"/>
      <c r="K115" s="79"/>
      <c r="L115" s="76"/>
      <c r="M115" s="2"/>
    </row>
    <row r="116" spans="1:13" s="10" customFormat="1" ht="20.100000000000001" customHeight="1">
      <c r="A116" s="80"/>
      <c r="B116" s="83"/>
      <c r="C116" s="81"/>
      <c r="D116" s="82"/>
      <c r="E116" s="79"/>
      <c r="F116" s="79"/>
      <c r="G116" s="79"/>
      <c r="H116" s="79"/>
      <c r="I116" s="79"/>
      <c r="J116" s="79"/>
      <c r="K116" s="79"/>
      <c r="L116" s="76"/>
      <c r="M116" s="2"/>
    </row>
    <row r="117" spans="1:13" s="32" customFormat="1" ht="20.100000000000001" customHeight="1">
      <c r="A117" s="84"/>
      <c r="B117" s="85"/>
      <c r="C117" s="86"/>
      <c r="D117" s="87"/>
      <c r="E117" s="88"/>
      <c r="F117" s="88"/>
      <c r="G117" s="89"/>
      <c r="H117" s="88"/>
      <c r="I117" s="89"/>
      <c r="J117" s="88"/>
      <c r="K117" s="88"/>
      <c r="L117" s="90"/>
      <c r="M117" s="188"/>
    </row>
    <row r="118" spans="1:13" s="32" customFormat="1" ht="20.100000000000001" customHeight="1" thickBot="1">
      <c r="A118" s="91" t="s">
        <v>54</v>
      </c>
      <c r="B118" s="92"/>
      <c r="C118" s="93"/>
      <c r="D118" s="94"/>
      <c r="E118" s="95">
        <f>G118+I118+K118</f>
        <v>0</v>
      </c>
      <c r="F118" s="95"/>
      <c r="G118" s="96">
        <f>SUM(G95:G117)</f>
        <v>0</v>
      </c>
      <c r="H118" s="95"/>
      <c r="I118" s="96">
        <f>SUM(I95:I117)</f>
        <v>0</v>
      </c>
      <c r="J118" s="95"/>
      <c r="K118" s="96">
        <f>SUM(K95:K117)</f>
        <v>0</v>
      </c>
      <c r="L118" s="97"/>
      <c r="M118" s="188"/>
    </row>
    <row r="119" spans="1:13" s="36" customFormat="1" ht="15" customHeight="1">
      <c r="A119" s="33"/>
      <c r="B119" s="33"/>
      <c r="C119" s="33"/>
      <c r="D119" s="33"/>
      <c r="E119" s="34"/>
      <c r="F119" s="34"/>
      <c r="G119" s="34"/>
      <c r="H119" s="34"/>
      <c r="I119" s="34"/>
      <c r="J119" s="34"/>
      <c r="K119" s="34"/>
      <c r="L119" s="35"/>
      <c r="M119" s="189"/>
    </row>
    <row r="120" spans="1:13" s="36" customFormat="1" ht="15" customHeight="1">
      <c r="A120" s="33"/>
      <c r="B120" s="33"/>
      <c r="C120" s="33"/>
      <c r="D120" s="33"/>
      <c r="E120" s="34"/>
      <c r="F120" s="34"/>
      <c r="G120" s="34"/>
      <c r="H120" s="34"/>
      <c r="I120" s="34"/>
      <c r="J120" s="34"/>
      <c r="K120" s="34"/>
      <c r="L120" s="35"/>
      <c r="M120" s="189"/>
    </row>
    <row r="121" spans="1:13" s="36" customFormat="1" ht="15" customHeight="1">
      <c r="A121" s="197">
        <f>A91+1</f>
        <v>4</v>
      </c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89"/>
    </row>
    <row r="122" spans="1:13" ht="20.100000000000001" customHeight="1" thickBot="1">
      <c r="A122" s="47" t="s">
        <v>203</v>
      </c>
      <c r="B122" s="28"/>
      <c r="C122" s="6"/>
      <c r="D122" s="11"/>
      <c r="E122" s="29"/>
      <c r="F122" s="29"/>
      <c r="G122" s="29"/>
      <c r="H122" s="29"/>
      <c r="I122" s="29"/>
      <c r="J122" s="29"/>
      <c r="K122" s="29"/>
      <c r="L122" s="30" t="s">
        <v>163</v>
      </c>
    </row>
    <row r="123" spans="1:13" s="10" customFormat="1" ht="20.100000000000001" customHeight="1">
      <c r="A123" s="225" t="s">
        <v>28</v>
      </c>
      <c r="B123" s="227" t="s">
        <v>29</v>
      </c>
      <c r="C123" s="229" t="s">
        <v>30</v>
      </c>
      <c r="D123" s="231" t="s">
        <v>31</v>
      </c>
      <c r="E123" s="233" t="s">
        <v>32</v>
      </c>
      <c r="F123" s="235" t="s">
        <v>33</v>
      </c>
      <c r="G123" s="236"/>
      <c r="H123" s="235" t="s">
        <v>34</v>
      </c>
      <c r="I123" s="236"/>
      <c r="J123" s="235" t="s">
        <v>35</v>
      </c>
      <c r="K123" s="236"/>
      <c r="L123" s="237" t="s">
        <v>11</v>
      </c>
      <c r="M123" s="223"/>
    </row>
    <row r="124" spans="1:13" s="10" customFormat="1" ht="20.100000000000001" customHeight="1">
      <c r="A124" s="226"/>
      <c r="B124" s="228"/>
      <c r="C124" s="230"/>
      <c r="D124" s="232"/>
      <c r="E124" s="234"/>
      <c r="F124" s="73" t="s">
        <v>36</v>
      </c>
      <c r="G124" s="73" t="s">
        <v>27</v>
      </c>
      <c r="H124" s="73" t="s">
        <v>36</v>
      </c>
      <c r="I124" s="73" t="s">
        <v>27</v>
      </c>
      <c r="J124" s="73" t="s">
        <v>36</v>
      </c>
      <c r="K124" s="73" t="s">
        <v>27</v>
      </c>
      <c r="L124" s="238"/>
      <c r="M124" s="224"/>
    </row>
    <row r="125" spans="1:13" s="31" customFormat="1" ht="20.100000000000001" customHeight="1">
      <c r="A125" s="142" t="s">
        <v>162</v>
      </c>
      <c r="B125" s="143"/>
      <c r="C125" s="144" t="s">
        <v>150</v>
      </c>
      <c r="D125" s="145">
        <v>1</v>
      </c>
      <c r="E125" s="74">
        <f t="shared" ref="E125:E127" si="4">G125+I125+K125</f>
        <v>0</v>
      </c>
      <c r="F125" s="74"/>
      <c r="G125" s="74"/>
      <c r="H125" s="74"/>
      <c r="I125" s="74"/>
      <c r="J125" s="74"/>
      <c r="K125" s="75"/>
      <c r="L125" s="76"/>
      <c r="M125" s="187"/>
    </row>
    <row r="126" spans="1:13" s="31" customFormat="1" ht="20.100000000000001" customHeight="1">
      <c r="A126" s="142" t="s">
        <v>164</v>
      </c>
      <c r="B126" s="143" t="e">
        <f>#REF!</f>
        <v>#REF!</v>
      </c>
      <c r="C126" s="144" t="s">
        <v>93</v>
      </c>
      <c r="D126" s="190">
        <v>2.7E-2</v>
      </c>
      <c r="E126" s="74">
        <f t="shared" si="4"/>
        <v>0</v>
      </c>
      <c r="F126" s="74"/>
      <c r="G126" s="74"/>
      <c r="H126" s="74"/>
      <c r="I126" s="74"/>
      <c r="J126" s="74"/>
      <c r="K126" s="75"/>
      <c r="L126" s="98"/>
      <c r="M126" s="187"/>
    </row>
    <row r="127" spans="1:13" s="31" customFormat="1" ht="20.100000000000001" customHeight="1">
      <c r="A127" s="142" t="s">
        <v>151</v>
      </c>
      <c r="B127" s="143" t="e">
        <f>#REF!</f>
        <v>#REF!</v>
      </c>
      <c r="C127" s="144" t="s">
        <v>93</v>
      </c>
      <c r="D127" s="190">
        <v>6.0000000000000001E-3</v>
      </c>
      <c r="E127" s="74">
        <f t="shared" si="4"/>
        <v>0</v>
      </c>
      <c r="F127" s="74"/>
      <c r="G127" s="74"/>
      <c r="H127" s="74"/>
      <c r="I127" s="74"/>
      <c r="J127" s="74"/>
      <c r="K127" s="75"/>
      <c r="L127" s="98"/>
      <c r="M127" s="187"/>
    </row>
    <row r="128" spans="1:13" s="10" customFormat="1" ht="20.100000000000001" customHeight="1">
      <c r="A128" s="142"/>
      <c r="B128" s="143"/>
      <c r="C128" s="144"/>
      <c r="D128" s="145"/>
      <c r="E128" s="74"/>
      <c r="F128" s="74"/>
      <c r="G128" s="74"/>
      <c r="H128" s="74"/>
      <c r="I128" s="74"/>
      <c r="J128" s="74"/>
      <c r="K128" s="75"/>
      <c r="L128" s="76"/>
      <c r="M128" s="2"/>
    </row>
    <row r="129" spans="1:13" s="10" customFormat="1" ht="20.100000000000001" customHeight="1">
      <c r="A129" s="142"/>
      <c r="B129" s="143"/>
      <c r="C129" s="144"/>
      <c r="D129" s="145"/>
      <c r="E129" s="74"/>
      <c r="F129" s="74"/>
      <c r="G129" s="74"/>
      <c r="H129" s="74"/>
      <c r="I129" s="74"/>
      <c r="J129" s="74"/>
      <c r="K129" s="75"/>
      <c r="L129" s="76"/>
      <c r="M129" s="2"/>
    </row>
    <row r="130" spans="1:13" s="10" customFormat="1" ht="20.100000000000001" customHeight="1">
      <c r="A130" s="142"/>
      <c r="B130" s="143"/>
      <c r="C130" s="144"/>
      <c r="D130" s="145"/>
      <c r="E130" s="74"/>
      <c r="F130" s="74"/>
      <c r="G130" s="74"/>
      <c r="H130" s="74"/>
      <c r="I130" s="74"/>
      <c r="J130" s="74"/>
      <c r="K130" s="75"/>
      <c r="L130" s="76"/>
      <c r="M130" s="2"/>
    </row>
    <row r="131" spans="1:13" s="10" customFormat="1" ht="20.100000000000001" customHeight="1">
      <c r="A131" s="142"/>
      <c r="B131" s="143"/>
      <c r="C131" s="144"/>
      <c r="D131" s="145"/>
      <c r="E131" s="74"/>
      <c r="F131" s="74"/>
      <c r="G131" s="74"/>
      <c r="H131" s="74"/>
      <c r="I131" s="74"/>
      <c r="J131" s="74"/>
      <c r="K131" s="75"/>
      <c r="L131" s="76"/>
      <c r="M131" s="2"/>
    </row>
    <row r="132" spans="1:13" s="10" customFormat="1" ht="20.100000000000001" customHeight="1">
      <c r="A132" s="142"/>
      <c r="B132" s="143"/>
      <c r="C132" s="144"/>
      <c r="D132" s="145"/>
      <c r="E132" s="74"/>
      <c r="F132" s="74"/>
      <c r="G132" s="74"/>
      <c r="H132" s="74"/>
      <c r="I132" s="74"/>
      <c r="J132" s="74"/>
      <c r="K132" s="75"/>
      <c r="L132" s="76"/>
      <c r="M132" s="2"/>
    </row>
    <row r="133" spans="1:13" s="10" customFormat="1" ht="20.100000000000001" customHeight="1">
      <c r="A133" s="142"/>
      <c r="B133" s="143"/>
      <c r="C133" s="144"/>
      <c r="D133" s="145"/>
      <c r="E133" s="74"/>
      <c r="F133" s="74"/>
      <c r="G133" s="74"/>
      <c r="H133" s="74"/>
      <c r="I133" s="74"/>
      <c r="J133" s="74"/>
      <c r="K133" s="75"/>
      <c r="L133" s="76"/>
      <c r="M133" s="2"/>
    </row>
    <row r="134" spans="1:13" s="10" customFormat="1" ht="20.100000000000001" customHeight="1">
      <c r="A134" s="142"/>
      <c r="B134" s="143"/>
      <c r="C134" s="144"/>
      <c r="D134" s="145"/>
      <c r="E134" s="74"/>
      <c r="F134" s="74"/>
      <c r="G134" s="74"/>
      <c r="H134" s="74"/>
      <c r="I134" s="74"/>
      <c r="J134" s="74"/>
      <c r="K134" s="75"/>
      <c r="L134" s="76"/>
      <c r="M134" s="2"/>
    </row>
    <row r="135" spans="1:13" s="10" customFormat="1" ht="20.100000000000001" customHeight="1">
      <c r="A135" s="142"/>
      <c r="B135" s="143"/>
      <c r="C135" s="144"/>
      <c r="D135" s="146"/>
      <c r="E135" s="74"/>
      <c r="F135" s="74"/>
      <c r="G135" s="74"/>
      <c r="H135" s="74"/>
      <c r="I135" s="74"/>
      <c r="J135" s="74"/>
      <c r="K135" s="75"/>
      <c r="L135" s="76"/>
      <c r="M135" s="2"/>
    </row>
    <row r="136" spans="1:13" s="10" customFormat="1" ht="20.100000000000001" customHeight="1">
      <c r="A136" s="142"/>
      <c r="B136" s="143"/>
      <c r="C136" s="144"/>
      <c r="D136" s="145"/>
      <c r="E136" s="74"/>
      <c r="F136" s="74"/>
      <c r="G136" s="74"/>
      <c r="H136" s="74"/>
      <c r="I136" s="74"/>
      <c r="J136" s="74"/>
      <c r="K136" s="75"/>
      <c r="L136" s="76"/>
      <c r="M136" s="2"/>
    </row>
    <row r="137" spans="1:13" s="10" customFormat="1" ht="20.100000000000001" customHeight="1">
      <c r="A137" s="80"/>
      <c r="B137" s="78"/>
      <c r="C137" s="81"/>
      <c r="D137" s="82"/>
      <c r="E137" s="79"/>
      <c r="F137" s="79"/>
      <c r="G137" s="79"/>
      <c r="H137" s="79"/>
      <c r="I137" s="79"/>
      <c r="J137" s="79"/>
      <c r="K137" s="79"/>
      <c r="L137" s="76"/>
      <c r="M137" s="2"/>
    </row>
    <row r="138" spans="1:13" s="10" customFormat="1" ht="20.100000000000001" customHeight="1">
      <c r="A138" s="80"/>
      <c r="B138" s="78"/>
      <c r="C138" s="81"/>
      <c r="D138" s="82"/>
      <c r="E138" s="79"/>
      <c r="F138" s="79"/>
      <c r="G138" s="79"/>
      <c r="H138" s="79"/>
      <c r="I138" s="79"/>
      <c r="J138" s="79"/>
      <c r="K138" s="79"/>
      <c r="L138" s="76"/>
      <c r="M138" s="2"/>
    </row>
    <row r="139" spans="1:13" s="10" customFormat="1" ht="20.100000000000001" customHeight="1">
      <c r="A139" s="80"/>
      <c r="B139" s="78"/>
      <c r="C139" s="81"/>
      <c r="D139" s="82"/>
      <c r="E139" s="79"/>
      <c r="F139" s="79"/>
      <c r="G139" s="79"/>
      <c r="H139" s="79"/>
      <c r="I139" s="79"/>
      <c r="J139" s="79"/>
      <c r="K139" s="79"/>
      <c r="L139" s="76"/>
      <c r="M139" s="2"/>
    </row>
    <row r="140" spans="1:13" s="10" customFormat="1" ht="20.100000000000001" customHeight="1">
      <c r="A140" s="80"/>
      <c r="B140" s="78"/>
      <c r="C140" s="81"/>
      <c r="D140" s="82"/>
      <c r="E140" s="79"/>
      <c r="F140" s="79"/>
      <c r="G140" s="79"/>
      <c r="H140" s="79"/>
      <c r="I140" s="79"/>
      <c r="J140" s="79"/>
      <c r="K140" s="79"/>
      <c r="L140" s="76"/>
      <c r="M140" s="2"/>
    </row>
    <row r="141" spans="1:13" s="10" customFormat="1" ht="20.100000000000001" customHeight="1">
      <c r="A141" s="80"/>
      <c r="B141" s="78"/>
      <c r="C141" s="81"/>
      <c r="D141" s="82"/>
      <c r="E141" s="79"/>
      <c r="F141" s="79"/>
      <c r="G141" s="79"/>
      <c r="H141" s="79"/>
      <c r="I141" s="79"/>
      <c r="J141" s="79"/>
      <c r="K141" s="79"/>
      <c r="L141" s="76"/>
      <c r="M141" s="2"/>
    </row>
    <row r="142" spans="1:13" s="10" customFormat="1" ht="20.100000000000001" customHeight="1">
      <c r="A142" s="80"/>
      <c r="B142" s="78"/>
      <c r="C142" s="81"/>
      <c r="D142" s="82"/>
      <c r="E142" s="79"/>
      <c r="F142" s="79"/>
      <c r="G142" s="79"/>
      <c r="H142" s="79"/>
      <c r="I142" s="79"/>
      <c r="J142" s="79"/>
      <c r="K142" s="79"/>
      <c r="L142" s="76"/>
      <c r="M142" s="2"/>
    </row>
    <row r="143" spans="1:13" s="10" customFormat="1" ht="20.100000000000001" customHeight="1">
      <c r="A143" s="80"/>
      <c r="B143" s="78"/>
      <c r="C143" s="81"/>
      <c r="D143" s="82"/>
      <c r="E143" s="79"/>
      <c r="F143" s="79"/>
      <c r="G143" s="79"/>
      <c r="H143" s="79"/>
      <c r="I143" s="79"/>
      <c r="J143" s="79"/>
      <c r="K143" s="79"/>
      <c r="L143" s="76"/>
      <c r="M143" s="2"/>
    </row>
    <row r="144" spans="1:13" s="10" customFormat="1" ht="20.100000000000001" customHeight="1">
      <c r="A144" s="80"/>
      <c r="B144" s="78"/>
      <c r="C144" s="81"/>
      <c r="D144" s="82"/>
      <c r="E144" s="79"/>
      <c r="F144" s="79"/>
      <c r="G144" s="79"/>
      <c r="H144" s="79"/>
      <c r="I144" s="79"/>
      <c r="J144" s="79"/>
      <c r="K144" s="79"/>
      <c r="L144" s="76"/>
      <c r="M144" s="2"/>
    </row>
    <row r="145" spans="1:13" s="10" customFormat="1" ht="20.100000000000001" customHeight="1">
      <c r="A145" s="80"/>
      <c r="B145" s="78"/>
      <c r="C145" s="81"/>
      <c r="D145" s="82"/>
      <c r="E145" s="79"/>
      <c r="F145" s="79"/>
      <c r="G145" s="79"/>
      <c r="H145" s="79"/>
      <c r="I145" s="79"/>
      <c r="J145" s="79"/>
      <c r="K145" s="79"/>
      <c r="L145" s="76"/>
      <c r="M145" s="2"/>
    </row>
    <row r="146" spans="1:13" s="10" customFormat="1" ht="20.100000000000001" customHeight="1">
      <c r="A146" s="80"/>
      <c r="B146" s="83"/>
      <c r="C146" s="81"/>
      <c r="D146" s="82"/>
      <c r="E146" s="79"/>
      <c r="F146" s="79"/>
      <c r="G146" s="79"/>
      <c r="H146" s="79"/>
      <c r="I146" s="79"/>
      <c r="J146" s="79"/>
      <c r="K146" s="79"/>
      <c r="L146" s="76"/>
      <c r="M146" s="2"/>
    </row>
    <row r="147" spans="1:13" s="32" customFormat="1" ht="20.100000000000001" customHeight="1">
      <c r="A147" s="84"/>
      <c r="B147" s="85"/>
      <c r="C147" s="86"/>
      <c r="D147" s="87"/>
      <c r="E147" s="88"/>
      <c r="F147" s="88"/>
      <c r="G147" s="89"/>
      <c r="H147" s="88"/>
      <c r="I147" s="89"/>
      <c r="J147" s="88"/>
      <c r="K147" s="88"/>
      <c r="L147" s="90"/>
      <c r="M147" s="188"/>
    </row>
    <row r="148" spans="1:13" s="32" customFormat="1" ht="20.100000000000001" customHeight="1" thickBot="1">
      <c r="A148" s="91" t="s">
        <v>54</v>
      </c>
      <c r="B148" s="92"/>
      <c r="C148" s="93"/>
      <c r="D148" s="94"/>
      <c r="E148" s="95">
        <f>G148+I148+K148</f>
        <v>0</v>
      </c>
      <c r="F148" s="95"/>
      <c r="G148" s="96">
        <f>SUM(G125:G147)</f>
        <v>0</v>
      </c>
      <c r="H148" s="95"/>
      <c r="I148" s="96">
        <f>SUM(I125:I147)</f>
        <v>0</v>
      </c>
      <c r="J148" s="95"/>
      <c r="K148" s="96">
        <f>SUM(K125:K147)</f>
        <v>0</v>
      </c>
      <c r="L148" s="97"/>
      <c r="M148" s="188"/>
    </row>
    <row r="149" spans="1:13" s="36" customFormat="1" ht="15" customHeight="1">
      <c r="A149" s="33"/>
      <c r="B149" s="33"/>
      <c r="C149" s="33"/>
      <c r="D149" s="33"/>
      <c r="E149" s="34"/>
      <c r="F149" s="34"/>
      <c r="G149" s="34"/>
      <c r="H149" s="34"/>
      <c r="I149" s="34"/>
      <c r="J149" s="34"/>
      <c r="K149" s="34"/>
      <c r="L149" s="35"/>
      <c r="M149" s="189"/>
    </row>
    <row r="150" spans="1:13" s="36" customFormat="1" ht="15" customHeight="1">
      <c r="A150" s="33"/>
      <c r="B150" s="33"/>
      <c r="C150" s="33"/>
      <c r="D150" s="33"/>
      <c r="E150" s="34"/>
      <c r="F150" s="34"/>
      <c r="G150" s="34"/>
      <c r="H150" s="34"/>
      <c r="I150" s="34"/>
      <c r="J150" s="34"/>
      <c r="K150" s="34"/>
      <c r="L150" s="35"/>
      <c r="M150" s="189"/>
    </row>
    <row r="151" spans="1:13" s="36" customFormat="1" ht="15" customHeight="1">
      <c r="A151" s="197">
        <f>A121+1</f>
        <v>5</v>
      </c>
      <c r="B151" s="197"/>
      <c r="C151" s="197"/>
      <c r="D151" s="197"/>
      <c r="E151" s="197"/>
      <c r="F151" s="197"/>
      <c r="G151" s="197"/>
      <c r="H151" s="197"/>
      <c r="I151" s="197"/>
      <c r="J151" s="197"/>
      <c r="K151" s="197"/>
      <c r="L151" s="197"/>
      <c r="M151" s="189"/>
    </row>
    <row r="152" spans="1:13" ht="20.100000000000001" customHeight="1" thickBot="1">
      <c r="A152" s="47" t="s">
        <v>204</v>
      </c>
      <c r="B152" s="28"/>
      <c r="C152" s="6"/>
      <c r="D152" s="11"/>
      <c r="E152" s="29"/>
      <c r="F152" s="29"/>
      <c r="G152" s="29"/>
      <c r="H152" s="29"/>
      <c r="I152" s="29"/>
      <c r="J152" s="29"/>
      <c r="K152" s="29"/>
      <c r="L152" s="30" t="s">
        <v>165</v>
      </c>
    </row>
    <row r="153" spans="1:13" s="10" customFormat="1" ht="20.100000000000001" customHeight="1">
      <c r="A153" s="225" t="s">
        <v>28</v>
      </c>
      <c r="B153" s="227" t="s">
        <v>29</v>
      </c>
      <c r="C153" s="229" t="s">
        <v>30</v>
      </c>
      <c r="D153" s="231" t="s">
        <v>31</v>
      </c>
      <c r="E153" s="233" t="s">
        <v>32</v>
      </c>
      <c r="F153" s="235" t="s">
        <v>33</v>
      </c>
      <c r="G153" s="236"/>
      <c r="H153" s="235" t="s">
        <v>34</v>
      </c>
      <c r="I153" s="236"/>
      <c r="J153" s="235" t="s">
        <v>35</v>
      </c>
      <c r="K153" s="236"/>
      <c r="L153" s="237" t="s">
        <v>11</v>
      </c>
      <c r="M153" s="223"/>
    </row>
    <row r="154" spans="1:13" s="10" customFormat="1" ht="20.100000000000001" customHeight="1">
      <c r="A154" s="226"/>
      <c r="B154" s="228"/>
      <c r="C154" s="230"/>
      <c r="D154" s="232"/>
      <c r="E154" s="234"/>
      <c r="F154" s="73" t="s">
        <v>36</v>
      </c>
      <c r="G154" s="73" t="s">
        <v>27</v>
      </c>
      <c r="H154" s="73" t="s">
        <v>36</v>
      </c>
      <c r="I154" s="73" t="s">
        <v>27</v>
      </c>
      <c r="J154" s="73" t="s">
        <v>36</v>
      </c>
      <c r="K154" s="73" t="s">
        <v>27</v>
      </c>
      <c r="L154" s="238"/>
      <c r="M154" s="224"/>
    </row>
    <row r="155" spans="1:13" s="31" customFormat="1" ht="20.100000000000001" customHeight="1">
      <c r="A155" s="142" t="s">
        <v>166</v>
      </c>
      <c r="B155" s="143"/>
      <c r="C155" s="144" t="s">
        <v>167</v>
      </c>
      <c r="D155" s="145">
        <v>0.19</v>
      </c>
      <c r="E155" s="74">
        <f t="shared" ref="E155:E157" si="5">G155+I155+K155</f>
        <v>0</v>
      </c>
      <c r="F155" s="74"/>
      <c r="G155" s="74"/>
      <c r="H155" s="74"/>
      <c r="I155" s="74"/>
      <c r="J155" s="74"/>
      <c r="K155" s="75"/>
      <c r="L155" s="76"/>
      <c r="M155" s="187"/>
    </row>
    <row r="156" spans="1:13" s="31" customFormat="1" ht="20.100000000000001" customHeight="1">
      <c r="A156" s="142" t="s">
        <v>168</v>
      </c>
      <c r="B156" s="143" t="e">
        <f>#REF!</f>
        <v>#REF!</v>
      </c>
      <c r="C156" s="144" t="s">
        <v>93</v>
      </c>
      <c r="D156" s="146">
        <v>1.95E-2</v>
      </c>
      <c r="E156" s="74">
        <f t="shared" si="5"/>
        <v>0</v>
      </c>
      <c r="F156" s="74"/>
      <c r="G156" s="74"/>
      <c r="H156" s="74"/>
      <c r="I156" s="74"/>
      <c r="J156" s="74"/>
      <c r="K156" s="75"/>
      <c r="L156" s="98"/>
      <c r="M156" s="187"/>
    </row>
    <row r="157" spans="1:13" s="31" customFormat="1" ht="20.100000000000001" customHeight="1">
      <c r="A157" s="142" t="s">
        <v>151</v>
      </c>
      <c r="B157" s="143" t="e">
        <f>#REF!</f>
        <v>#REF!</v>
      </c>
      <c r="C157" s="144" t="s">
        <v>93</v>
      </c>
      <c r="D157" s="190">
        <v>4.0000000000000001E-3</v>
      </c>
      <c r="E157" s="74">
        <f t="shared" si="5"/>
        <v>0</v>
      </c>
      <c r="F157" s="74"/>
      <c r="G157" s="74"/>
      <c r="H157" s="74"/>
      <c r="I157" s="74"/>
      <c r="J157" s="74"/>
      <c r="K157" s="75"/>
      <c r="L157" s="98"/>
      <c r="M157" s="187"/>
    </row>
    <row r="158" spans="1:13" s="10" customFormat="1" ht="20.100000000000001" customHeight="1">
      <c r="A158" s="142"/>
      <c r="B158" s="143"/>
      <c r="C158" s="144"/>
      <c r="D158" s="145"/>
      <c r="E158" s="74"/>
      <c r="F158" s="74"/>
      <c r="G158" s="74"/>
      <c r="H158" s="74"/>
      <c r="I158" s="74"/>
      <c r="J158" s="74"/>
      <c r="K158" s="75"/>
      <c r="L158" s="76"/>
      <c r="M158" s="2"/>
    </row>
    <row r="159" spans="1:13" s="10" customFormat="1" ht="20.100000000000001" customHeight="1">
      <c r="A159" s="142"/>
      <c r="B159" s="143"/>
      <c r="C159" s="144"/>
      <c r="D159" s="145"/>
      <c r="E159" s="74"/>
      <c r="F159" s="74"/>
      <c r="G159" s="74"/>
      <c r="H159" s="74"/>
      <c r="I159" s="74"/>
      <c r="J159" s="74"/>
      <c r="K159" s="75"/>
      <c r="L159" s="76"/>
      <c r="M159" s="2"/>
    </row>
    <row r="160" spans="1:13" s="10" customFormat="1" ht="20.100000000000001" customHeight="1">
      <c r="A160" s="142"/>
      <c r="B160" s="143"/>
      <c r="C160" s="144"/>
      <c r="D160" s="145"/>
      <c r="E160" s="74"/>
      <c r="F160" s="74"/>
      <c r="G160" s="74"/>
      <c r="H160" s="74"/>
      <c r="I160" s="74"/>
      <c r="J160" s="74"/>
      <c r="K160" s="75"/>
      <c r="L160" s="76"/>
      <c r="M160" s="2"/>
    </row>
    <row r="161" spans="1:13" s="10" customFormat="1" ht="20.100000000000001" customHeight="1">
      <c r="A161" s="142"/>
      <c r="B161" s="143"/>
      <c r="C161" s="144"/>
      <c r="D161" s="145"/>
      <c r="E161" s="74"/>
      <c r="F161" s="74"/>
      <c r="G161" s="74"/>
      <c r="H161" s="74"/>
      <c r="I161" s="74"/>
      <c r="J161" s="74"/>
      <c r="K161" s="75"/>
      <c r="L161" s="76"/>
      <c r="M161" s="2"/>
    </row>
    <row r="162" spans="1:13" s="10" customFormat="1" ht="20.100000000000001" customHeight="1">
      <c r="A162" s="142"/>
      <c r="B162" s="143"/>
      <c r="C162" s="144"/>
      <c r="D162" s="145"/>
      <c r="E162" s="74"/>
      <c r="F162" s="74"/>
      <c r="G162" s="74"/>
      <c r="H162" s="74"/>
      <c r="I162" s="74"/>
      <c r="J162" s="74"/>
      <c r="K162" s="75"/>
      <c r="L162" s="76"/>
      <c r="M162" s="2"/>
    </row>
    <row r="163" spans="1:13" s="10" customFormat="1" ht="20.100000000000001" customHeight="1">
      <c r="A163" s="142"/>
      <c r="B163" s="143"/>
      <c r="C163" s="144"/>
      <c r="D163" s="145"/>
      <c r="E163" s="74"/>
      <c r="F163" s="74"/>
      <c r="G163" s="74"/>
      <c r="H163" s="74"/>
      <c r="I163" s="74"/>
      <c r="J163" s="74"/>
      <c r="K163" s="75"/>
      <c r="L163" s="76"/>
      <c r="M163" s="2"/>
    </row>
    <row r="164" spans="1:13" s="10" customFormat="1" ht="20.100000000000001" customHeight="1">
      <c r="A164" s="142"/>
      <c r="B164" s="143"/>
      <c r="C164" s="144"/>
      <c r="D164" s="145"/>
      <c r="E164" s="74"/>
      <c r="F164" s="74"/>
      <c r="G164" s="74"/>
      <c r="H164" s="74"/>
      <c r="I164" s="74"/>
      <c r="J164" s="74"/>
      <c r="K164" s="75"/>
      <c r="L164" s="76"/>
      <c r="M164" s="2"/>
    </row>
    <row r="165" spans="1:13" s="10" customFormat="1" ht="20.100000000000001" customHeight="1">
      <c r="A165" s="142"/>
      <c r="B165" s="143"/>
      <c r="C165" s="144"/>
      <c r="D165" s="146"/>
      <c r="E165" s="74"/>
      <c r="F165" s="74"/>
      <c r="G165" s="74"/>
      <c r="H165" s="74"/>
      <c r="I165" s="74"/>
      <c r="J165" s="74"/>
      <c r="K165" s="75"/>
      <c r="L165" s="76"/>
      <c r="M165" s="2"/>
    </row>
    <row r="166" spans="1:13" s="10" customFormat="1" ht="20.100000000000001" customHeight="1">
      <c r="A166" s="142"/>
      <c r="B166" s="143"/>
      <c r="C166" s="144"/>
      <c r="D166" s="145"/>
      <c r="E166" s="74"/>
      <c r="F166" s="74"/>
      <c r="G166" s="74"/>
      <c r="H166" s="74"/>
      <c r="I166" s="74"/>
      <c r="J166" s="74"/>
      <c r="K166" s="75"/>
      <c r="L166" s="76"/>
      <c r="M166" s="2"/>
    </row>
    <row r="167" spans="1:13" s="10" customFormat="1" ht="20.100000000000001" customHeight="1">
      <c r="A167" s="80"/>
      <c r="B167" s="78"/>
      <c r="C167" s="81"/>
      <c r="D167" s="82"/>
      <c r="E167" s="79"/>
      <c r="F167" s="79"/>
      <c r="G167" s="79"/>
      <c r="H167" s="79"/>
      <c r="I167" s="79"/>
      <c r="J167" s="79"/>
      <c r="K167" s="79"/>
      <c r="L167" s="76"/>
      <c r="M167" s="2"/>
    </row>
    <row r="168" spans="1:13" s="10" customFormat="1" ht="20.100000000000001" customHeight="1">
      <c r="A168" s="80"/>
      <c r="B168" s="78"/>
      <c r="C168" s="81"/>
      <c r="D168" s="82"/>
      <c r="E168" s="79"/>
      <c r="F168" s="79"/>
      <c r="G168" s="79"/>
      <c r="H168" s="79"/>
      <c r="I168" s="79"/>
      <c r="J168" s="79"/>
      <c r="K168" s="79"/>
      <c r="L168" s="76"/>
      <c r="M168" s="2"/>
    </row>
    <row r="169" spans="1:13" s="10" customFormat="1" ht="20.100000000000001" customHeight="1">
      <c r="A169" s="80"/>
      <c r="B169" s="78"/>
      <c r="C169" s="81"/>
      <c r="D169" s="82"/>
      <c r="E169" s="79"/>
      <c r="F169" s="79"/>
      <c r="G169" s="79"/>
      <c r="H169" s="79"/>
      <c r="I169" s="79"/>
      <c r="J169" s="79"/>
      <c r="K169" s="79"/>
      <c r="L169" s="76"/>
      <c r="M169" s="2"/>
    </row>
    <row r="170" spans="1:13" s="10" customFormat="1" ht="20.100000000000001" customHeight="1">
      <c r="A170" s="80"/>
      <c r="B170" s="78"/>
      <c r="C170" s="81"/>
      <c r="D170" s="82"/>
      <c r="E170" s="79"/>
      <c r="F170" s="79"/>
      <c r="G170" s="79"/>
      <c r="H170" s="79"/>
      <c r="I170" s="79"/>
      <c r="J170" s="79"/>
      <c r="K170" s="79"/>
      <c r="L170" s="76"/>
      <c r="M170" s="2"/>
    </row>
    <row r="171" spans="1:13" s="10" customFormat="1" ht="20.100000000000001" customHeight="1">
      <c r="A171" s="80"/>
      <c r="B171" s="78"/>
      <c r="C171" s="81"/>
      <c r="D171" s="82"/>
      <c r="E171" s="79"/>
      <c r="F171" s="79"/>
      <c r="G171" s="79"/>
      <c r="H171" s="79"/>
      <c r="I171" s="79"/>
      <c r="J171" s="79"/>
      <c r="K171" s="79"/>
      <c r="L171" s="76"/>
      <c r="M171" s="2"/>
    </row>
    <row r="172" spans="1:13" s="10" customFormat="1" ht="20.100000000000001" customHeight="1">
      <c r="A172" s="80"/>
      <c r="B172" s="78"/>
      <c r="C172" s="81"/>
      <c r="D172" s="82"/>
      <c r="E172" s="79"/>
      <c r="F172" s="79"/>
      <c r="G172" s="79"/>
      <c r="H172" s="79"/>
      <c r="I172" s="79"/>
      <c r="J172" s="79"/>
      <c r="K172" s="79"/>
      <c r="L172" s="76"/>
      <c r="M172" s="2"/>
    </row>
    <row r="173" spans="1:13" s="10" customFormat="1" ht="20.100000000000001" customHeight="1">
      <c r="A173" s="80"/>
      <c r="B173" s="78"/>
      <c r="C173" s="81"/>
      <c r="D173" s="82"/>
      <c r="E173" s="79"/>
      <c r="F173" s="79"/>
      <c r="G173" s="79"/>
      <c r="H173" s="79"/>
      <c r="I173" s="79"/>
      <c r="J173" s="79"/>
      <c r="K173" s="79"/>
      <c r="L173" s="76"/>
      <c r="M173" s="2"/>
    </row>
    <row r="174" spans="1:13" s="10" customFormat="1" ht="20.100000000000001" customHeight="1">
      <c r="A174" s="80"/>
      <c r="B174" s="78"/>
      <c r="C174" s="81"/>
      <c r="D174" s="82"/>
      <c r="E174" s="79"/>
      <c r="F174" s="79"/>
      <c r="G174" s="79"/>
      <c r="H174" s="79"/>
      <c r="I174" s="79"/>
      <c r="J174" s="79"/>
      <c r="K174" s="79"/>
      <c r="L174" s="76"/>
      <c r="M174" s="2"/>
    </row>
    <row r="175" spans="1:13" s="10" customFormat="1" ht="20.100000000000001" customHeight="1">
      <c r="A175" s="80"/>
      <c r="B175" s="78"/>
      <c r="C175" s="81"/>
      <c r="D175" s="82"/>
      <c r="E175" s="79"/>
      <c r="F175" s="79"/>
      <c r="G175" s="79"/>
      <c r="H175" s="79"/>
      <c r="I175" s="79"/>
      <c r="J175" s="79"/>
      <c r="K175" s="79"/>
      <c r="L175" s="76"/>
      <c r="M175" s="2"/>
    </row>
    <row r="176" spans="1:13" s="10" customFormat="1" ht="20.100000000000001" customHeight="1">
      <c r="A176" s="80"/>
      <c r="B176" s="83"/>
      <c r="C176" s="81"/>
      <c r="D176" s="82"/>
      <c r="E176" s="79"/>
      <c r="F176" s="79"/>
      <c r="G176" s="79"/>
      <c r="H176" s="79"/>
      <c r="I176" s="79"/>
      <c r="J176" s="79"/>
      <c r="K176" s="79"/>
      <c r="L176" s="76"/>
      <c r="M176" s="2"/>
    </row>
    <row r="177" spans="1:13" s="32" customFormat="1" ht="20.100000000000001" customHeight="1">
      <c r="A177" s="84"/>
      <c r="B177" s="85"/>
      <c r="C177" s="86"/>
      <c r="D177" s="87"/>
      <c r="E177" s="88"/>
      <c r="F177" s="88"/>
      <c r="G177" s="89"/>
      <c r="H177" s="88"/>
      <c r="I177" s="89"/>
      <c r="J177" s="88"/>
      <c r="K177" s="88"/>
      <c r="L177" s="90"/>
      <c r="M177" s="188"/>
    </row>
    <row r="178" spans="1:13" s="32" customFormat="1" ht="20.100000000000001" customHeight="1" thickBot="1">
      <c r="A178" s="91" t="s">
        <v>54</v>
      </c>
      <c r="B178" s="92"/>
      <c r="C178" s="93"/>
      <c r="D178" s="94"/>
      <c r="E178" s="95">
        <f>G178+I178+K178</f>
        <v>0</v>
      </c>
      <c r="F178" s="95"/>
      <c r="G178" s="96">
        <f>SUM(G155:G177)</f>
        <v>0</v>
      </c>
      <c r="H178" s="95"/>
      <c r="I178" s="96">
        <f>SUM(I155:I177)</f>
        <v>0</v>
      </c>
      <c r="J178" s="95"/>
      <c r="K178" s="96">
        <f>SUM(K155:K177)</f>
        <v>0</v>
      </c>
      <c r="L178" s="97"/>
      <c r="M178" s="188"/>
    </row>
    <row r="179" spans="1:13" s="36" customFormat="1" ht="15" customHeight="1">
      <c r="A179" s="33"/>
      <c r="B179" s="33"/>
      <c r="C179" s="33"/>
      <c r="D179" s="33"/>
      <c r="E179" s="34"/>
      <c r="F179" s="34"/>
      <c r="G179" s="34"/>
      <c r="H179" s="34"/>
      <c r="I179" s="34"/>
      <c r="J179" s="34"/>
      <c r="K179" s="34"/>
      <c r="L179" s="35"/>
      <c r="M179" s="189"/>
    </row>
    <row r="180" spans="1:13" s="36" customFormat="1" ht="15" customHeight="1">
      <c r="A180" s="33"/>
      <c r="B180" s="33"/>
      <c r="C180" s="33"/>
      <c r="D180" s="33"/>
      <c r="E180" s="34"/>
      <c r="F180" s="34"/>
      <c r="G180" s="34"/>
      <c r="H180" s="34"/>
      <c r="I180" s="34"/>
      <c r="J180" s="34"/>
      <c r="K180" s="34"/>
      <c r="L180" s="35"/>
      <c r="M180" s="189"/>
    </row>
    <row r="181" spans="1:13" s="36" customFormat="1" ht="15" customHeight="1">
      <c r="A181" s="197">
        <f>A151+1</f>
        <v>6</v>
      </c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89"/>
    </row>
  </sheetData>
  <mergeCells count="66">
    <mergeCell ref="A3:A4"/>
    <mergeCell ref="B3:B4"/>
    <mergeCell ref="C3:C4"/>
    <mergeCell ref="D3:D4"/>
    <mergeCell ref="E3:E4"/>
    <mergeCell ref="M3:M4"/>
    <mergeCell ref="A33:A34"/>
    <mergeCell ref="B33:B34"/>
    <mergeCell ref="C33:C34"/>
    <mergeCell ref="D33:D34"/>
    <mergeCell ref="E33:E34"/>
    <mergeCell ref="F33:G33"/>
    <mergeCell ref="H33:I33"/>
    <mergeCell ref="J33:K33"/>
    <mergeCell ref="L33:L34"/>
    <mergeCell ref="M33:M34"/>
    <mergeCell ref="F3:G3"/>
    <mergeCell ref="H3:I3"/>
    <mergeCell ref="J3:K3"/>
    <mergeCell ref="L3:L4"/>
    <mergeCell ref="A31:L31"/>
    <mergeCell ref="A61:L61"/>
    <mergeCell ref="A63:A64"/>
    <mergeCell ref="B63:B64"/>
    <mergeCell ref="C63:C64"/>
    <mergeCell ref="D63:D64"/>
    <mergeCell ref="E63:E64"/>
    <mergeCell ref="F63:G63"/>
    <mergeCell ref="H63:I63"/>
    <mergeCell ref="J63:K63"/>
    <mergeCell ref="L63:L64"/>
    <mergeCell ref="M63:M64"/>
    <mergeCell ref="A91:L91"/>
    <mergeCell ref="A93:A94"/>
    <mergeCell ref="B93:B94"/>
    <mergeCell ref="C93:C94"/>
    <mergeCell ref="D93:D94"/>
    <mergeCell ref="E93:E94"/>
    <mergeCell ref="F93:G93"/>
    <mergeCell ref="H93:I93"/>
    <mergeCell ref="J93:K93"/>
    <mergeCell ref="L93:L94"/>
    <mergeCell ref="M93:M94"/>
    <mergeCell ref="A121:L121"/>
    <mergeCell ref="A123:A124"/>
    <mergeCell ref="B123:B124"/>
    <mergeCell ref="C123:C124"/>
    <mergeCell ref="D123:D124"/>
    <mergeCell ref="E123:E124"/>
    <mergeCell ref="F123:G123"/>
    <mergeCell ref="H123:I123"/>
    <mergeCell ref="J123:K123"/>
    <mergeCell ref="L123:L124"/>
    <mergeCell ref="A181:L181"/>
    <mergeCell ref="M123:M124"/>
    <mergeCell ref="A151:L151"/>
    <mergeCell ref="A153:A154"/>
    <mergeCell ref="B153:B154"/>
    <mergeCell ref="C153:C154"/>
    <mergeCell ref="D153:D154"/>
    <mergeCell ref="E153:E154"/>
    <mergeCell ref="F153:G153"/>
    <mergeCell ref="H153:I153"/>
    <mergeCell ref="J153:K153"/>
    <mergeCell ref="L153:L154"/>
    <mergeCell ref="M153:M154"/>
  </mergeCells>
  <phoneticPr fontId="2" type="noConversion"/>
  <pageMargins left="0.59055118110236227" right="0.28000000000000003" top="1.1811023622047245" bottom="0.59055118110236227" header="0.78740157480314965" footer="0.39370078740157483"/>
  <pageSetup paperSize="9" scale="75" firstPageNumber="11" orientation="landscape" useFirstPageNumber="1" r:id="rId1"/>
  <headerFooter>
    <oddHeader xml:space="preserve">&amp;C&amp;"굴림,굵게"&amp;20일  위  대  가  표&amp;"굴림,보통"&amp;11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17"/>
  <sheetViews>
    <sheetView showGridLines="0" zoomScale="80" zoomScaleNormal="80" workbookViewId="0">
      <selection activeCell="A6" sqref="A6"/>
    </sheetView>
  </sheetViews>
  <sheetFormatPr defaultColWidth="8.875" defaultRowHeight="20.100000000000001" customHeight="1"/>
  <cols>
    <col min="1" max="1" width="21.625" style="7" customWidth="1"/>
    <col min="2" max="2" width="22.125" style="7" customWidth="1"/>
    <col min="3" max="3" width="19" style="7" customWidth="1"/>
    <col min="4" max="4" width="54.5" style="164" customWidth="1"/>
    <col min="5" max="5" width="6" style="38" customWidth="1"/>
    <col min="6" max="6" width="5.875" style="38" customWidth="1"/>
    <col min="7" max="7" width="9.125" style="38" customWidth="1"/>
    <col min="8" max="8" width="4.625" style="38" customWidth="1"/>
    <col min="9" max="9" width="9.375" style="38" customWidth="1"/>
    <col min="10" max="10" width="3.875" style="38" customWidth="1"/>
    <col min="11" max="11" width="10.625" style="7" customWidth="1"/>
    <col min="12" max="16" width="8.875" style="3" hidden="1" customWidth="1"/>
    <col min="17" max="19" width="0" style="3" hidden="1" customWidth="1"/>
    <col min="20" max="240" width="9" style="7"/>
    <col min="241" max="241" width="17.125" style="7" customWidth="1"/>
    <col min="242" max="242" width="19.125" style="7" customWidth="1"/>
    <col min="243" max="243" width="7.5" style="7" customWidth="1"/>
    <col min="244" max="244" width="9.875" style="7" customWidth="1"/>
    <col min="245" max="245" width="12.625" style="7" customWidth="1"/>
    <col min="246" max="246" width="9.875" style="7" customWidth="1"/>
    <col min="247" max="249" width="12.625" style="7" customWidth="1"/>
    <col min="250" max="250" width="13.625" style="7" customWidth="1"/>
    <col min="251" max="251" width="11" style="7" customWidth="1"/>
    <col min="252" max="496" width="9" style="7"/>
    <col min="497" max="497" width="17.125" style="7" customWidth="1"/>
    <col min="498" max="498" width="19.125" style="7" customWidth="1"/>
    <col min="499" max="499" width="7.5" style="7" customWidth="1"/>
    <col min="500" max="500" width="9.875" style="7" customWidth="1"/>
    <col min="501" max="501" width="12.625" style="7" customWidth="1"/>
    <col min="502" max="502" width="9.875" style="7" customWidth="1"/>
    <col min="503" max="505" width="12.625" style="7" customWidth="1"/>
    <col min="506" max="506" width="13.625" style="7" customWidth="1"/>
    <col min="507" max="507" width="11" style="7" customWidth="1"/>
    <col min="508" max="752" width="9" style="7"/>
    <col min="753" max="753" width="17.125" style="7" customWidth="1"/>
    <col min="754" max="754" width="19.125" style="7" customWidth="1"/>
    <col min="755" max="755" width="7.5" style="7" customWidth="1"/>
    <col min="756" max="756" width="9.875" style="7" customWidth="1"/>
    <col min="757" max="757" width="12.625" style="7" customWidth="1"/>
    <col min="758" max="758" width="9.875" style="7" customWidth="1"/>
    <col min="759" max="761" width="12.625" style="7" customWidth="1"/>
    <col min="762" max="762" width="13.625" style="7" customWidth="1"/>
    <col min="763" max="763" width="11" style="7" customWidth="1"/>
    <col min="764" max="1008" width="9" style="7"/>
    <col min="1009" max="1009" width="17.125" style="7" customWidth="1"/>
    <col min="1010" max="1010" width="19.125" style="7" customWidth="1"/>
    <col min="1011" max="1011" width="7.5" style="7" customWidth="1"/>
    <col min="1012" max="1012" width="9.875" style="7" customWidth="1"/>
    <col min="1013" max="1013" width="12.625" style="7" customWidth="1"/>
    <col min="1014" max="1014" width="9.875" style="7" customWidth="1"/>
    <col min="1015" max="1017" width="12.625" style="7" customWidth="1"/>
    <col min="1018" max="1018" width="13.625" style="7" customWidth="1"/>
    <col min="1019" max="1019" width="11" style="7" customWidth="1"/>
    <col min="1020" max="1264" width="9" style="7"/>
    <col min="1265" max="1265" width="17.125" style="7" customWidth="1"/>
    <col min="1266" max="1266" width="19.125" style="7" customWidth="1"/>
    <col min="1267" max="1267" width="7.5" style="7" customWidth="1"/>
    <col min="1268" max="1268" width="9.875" style="7" customWidth="1"/>
    <col min="1269" max="1269" width="12.625" style="7" customWidth="1"/>
    <col min="1270" max="1270" width="9.875" style="7" customWidth="1"/>
    <col min="1271" max="1273" width="12.625" style="7" customWidth="1"/>
    <col min="1274" max="1274" width="13.625" style="7" customWidth="1"/>
    <col min="1275" max="1275" width="11" style="7" customWidth="1"/>
    <col min="1276" max="1520" width="9" style="7"/>
    <col min="1521" max="1521" width="17.125" style="7" customWidth="1"/>
    <col min="1522" max="1522" width="19.125" style="7" customWidth="1"/>
    <col min="1523" max="1523" width="7.5" style="7" customWidth="1"/>
    <col min="1524" max="1524" width="9.875" style="7" customWidth="1"/>
    <col min="1525" max="1525" width="12.625" style="7" customWidth="1"/>
    <col min="1526" max="1526" width="9.875" style="7" customWidth="1"/>
    <col min="1527" max="1529" width="12.625" style="7" customWidth="1"/>
    <col min="1530" max="1530" width="13.625" style="7" customWidth="1"/>
    <col min="1531" max="1531" width="11" style="7" customWidth="1"/>
    <col min="1532" max="1776" width="9" style="7"/>
    <col min="1777" max="1777" width="17.125" style="7" customWidth="1"/>
    <col min="1778" max="1778" width="19.125" style="7" customWidth="1"/>
    <col min="1779" max="1779" width="7.5" style="7" customWidth="1"/>
    <col min="1780" max="1780" width="9.875" style="7" customWidth="1"/>
    <col min="1781" max="1781" width="12.625" style="7" customWidth="1"/>
    <col min="1782" max="1782" width="9.875" style="7" customWidth="1"/>
    <col min="1783" max="1785" width="12.625" style="7" customWidth="1"/>
    <col min="1786" max="1786" width="13.625" style="7" customWidth="1"/>
    <col min="1787" max="1787" width="11" style="7" customWidth="1"/>
    <col min="1788" max="2032" width="9" style="7"/>
    <col min="2033" max="2033" width="17.125" style="7" customWidth="1"/>
    <col min="2034" max="2034" width="19.125" style="7" customWidth="1"/>
    <col min="2035" max="2035" width="7.5" style="7" customWidth="1"/>
    <col min="2036" max="2036" width="9.875" style="7" customWidth="1"/>
    <col min="2037" max="2037" width="12.625" style="7" customWidth="1"/>
    <col min="2038" max="2038" width="9.875" style="7" customWidth="1"/>
    <col min="2039" max="2041" width="12.625" style="7" customWidth="1"/>
    <col min="2042" max="2042" width="13.625" style="7" customWidth="1"/>
    <col min="2043" max="2043" width="11" style="7" customWidth="1"/>
    <col min="2044" max="2288" width="9" style="7"/>
    <col min="2289" max="2289" width="17.125" style="7" customWidth="1"/>
    <col min="2290" max="2290" width="19.125" style="7" customWidth="1"/>
    <col min="2291" max="2291" width="7.5" style="7" customWidth="1"/>
    <col min="2292" max="2292" width="9.875" style="7" customWidth="1"/>
    <col min="2293" max="2293" width="12.625" style="7" customWidth="1"/>
    <col min="2294" max="2294" width="9.875" style="7" customWidth="1"/>
    <col min="2295" max="2297" width="12.625" style="7" customWidth="1"/>
    <col min="2298" max="2298" width="13.625" style="7" customWidth="1"/>
    <col min="2299" max="2299" width="11" style="7" customWidth="1"/>
    <col min="2300" max="2544" width="9" style="7"/>
    <col min="2545" max="2545" width="17.125" style="7" customWidth="1"/>
    <col min="2546" max="2546" width="19.125" style="7" customWidth="1"/>
    <col min="2547" max="2547" width="7.5" style="7" customWidth="1"/>
    <col min="2548" max="2548" width="9.875" style="7" customWidth="1"/>
    <col min="2549" max="2549" width="12.625" style="7" customWidth="1"/>
    <col min="2550" max="2550" width="9.875" style="7" customWidth="1"/>
    <col min="2551" max="2553" width="12.625" style="7" customWidth="1"/>
    <col min="2554" max="2554" width="13.625" style="7" customWidth="1"/>
    <col min="2555" max="2555" width="11" style="7" customWidth="1"/>
    <col min="2556" max="2800" width="9" style="7"/>
    <col min="2801" max="2801" width="17.125" style="7" customWidth="1"/>
    <col min="2802" max="2802" width="19.125" style="7" customWidth="1"/>
    <col min="2803" max="2803" width="7.5" style="7" customWidth="1"/>
    <col min="2804" max="2804" width="9.875" style="7" customWidth="1"/>
    <col min="2805" max="2805" width="12.625" style="7" customWidth="1"/>
    <col min="2806" max="2806" width="9.875" style="7" customWidth="1"/>
    <col min="2807" max="2809" width="12.625" style="7" customWidth="1"/>
    <col min="2810" max="2810" width="13.625" style="7" customWidth="1"/>
    <col min="2811" max="2811" width="11" style="7" customWidth="1"/>
    <col min="2812" max="3056" width="9" style="7"/>
    <col min="3057" max="3057" width="17.125" style="7" customWidth="1"/>
    <col min="3058" max="3058" width="19.125" style="7" customWidth="1"/>
    <col min="3059" max="3059" width="7.5" style="7" customWidth="1"/>
    <col min="3060" max="3060" width="9.875" style="7" customWidth="1"/>
    <col min="3061" max="3061" width="12.625" style="7" customWidth="1"/>
    <col min="3062" max="3062" width="9.875" style="7" customWidth="1"/>
    <col min="3063" max="3065" width="12.625" style="7" customWidth="1"/>
    <col min="3066" max="3066" width="13.625" style="7" customWidth="1"/>
    <col min="3067" max="3067" width="11" style="7" customWidth="1"/>
    <col min="3068" max="3312" width="9" style="7"/>
    <col min="3313" max="3313" width="17.125" style="7" customWidth="1"/>
    <col min="3314" max="3314" width="19.125" style="7" customWidth="1"/>
    <col min="3315" max="3315" width="7.5" style="7" customWidth="1"/>
    <col min="3316" max="3316" width="9.875" style="7" customWidth="1"/>
    <col min="3317" max="3317" width="12.625" style="7" customWidth="1"/>
    <col min="3318" max="3318" width="9.875" style="7" customWidth="1"/>
    <col min="3319" max="3321" width="12.625" style="7" customWidth="1"/>
    <col min="3322" max="3322" width="13.625" style="7" customWidth="1"/>
    <col min="3323" max="3323" width="11" style="7" customWidth="1"/>
    <col min="3324" max="3568" width="9" style="7"/>
    <col min="3569" max="3569" width="17.125" style="7" customWidth="1"/>
    <col min="3570" max="3570" width="19.125" style="7" customWidth="1"/>
    <col min="3571" max="3571" width="7.5" style="7" customWidth="1"/>
    <col min="3572" max="3572" width="9.875" style="7" customWidth="1"/>
    <col min="3573" max="3573" width="12.625" style="7" customWidth="1"/>
    <col min="3574" max="3574" width="9.875" style="7" customWidth="1"/>
    <col min="3575" max="3577" width="12.625" style="7" customWidth="1"/>
    <col min="3578" max="3578" width="13.625" style="7" customWidth="1"/>
    <col min="3579" max="3579" width="11" style="7" customWidth="1"/>
    <col min="3580" max="3824" width="9" style="7"/>
    <col min="3825" max="3825" width="17.125" style="7" customWidth="1"/>
    <col min="3826" max="3826" width="19.125" style="7" customWidth="1"/>
    <col min="3827" max="3827" width="7.5" style="7" customWidth="1"/>
    <col min="3828" max="3828" width="9.875" style="7" customWidth="1"/>
    <col min="3829" max="3829" width="12.625" style="7" customWidth="1"/>
    <col min="3830" max="3830" width="9.875" style="7" customWidth="1"/>
    <col min="3831" max="3833" width="12.625" style="7" customWidth="1"/>
    <col min="3834" max="3834" width="13.625" style="7" customWidth="1"/>
    <col min="3835" max="3835" width="11" style="7" customWidth="1"/>
    <col min="3836" max="4080" width="9" style="7"/>
    <col min="4081" max="4081" width="17.125" style="7" customWidth="1"/>
    <col min="4082" max="4082" width="19.125" style="7" customWidth="1"/>
    <col min="4083" max="4083" width="7.5" style="7" customWidth="1"/>
    <col min="4084" max="4084" width="9.875" style="7" customWidth="1"/>
    <col min="4085" max="4085" width="12.625" style="7" customWidth="1"/>
    <col min="4086" max="4086" width="9.875" style="7" customWidth="1"/>
    <col min="4087" max="4089" width="12.625" style="7" customWidth="1"/>
    <col min="4090" max="4090" width="13.625" style="7" customWidth="1"/>
    <col min="4091" max="4091" width="11" style="7" customWidth="1"/>
    <col min="4092" max="4336" width="9" style="7"/>
    <col min="4337" max="4337" width="17.125" style="7" customWidth="1"/>
    <col min="4338" max="4338" width="19.125" style="7" customWidth="1"/>
    <col min="4339" max="4339" width="7.5" style="7" customWidth="1"/>
    <col min="4340" max="4340" width="9.875" style="7" customWidth="1"/>
    <col min="4341" max="4341" width="12.625" style="7" customWidth="1"/>
    <col min="4342" max="4342" width="9.875" style="7" customWidth="1"/>
    <col min="4343" max="4345" width="12.625" style="7" customWidth="1"/>
    <col min="4346" max="4346" width="13.625" style="7" customWidth="1"/>
    <col min="4347" max="4347" width="11" style="7" customWidth="1"/>
    <col min="4348" max="4592" width="9" style="7"/>
    <col min="4593" max="4593" width="17.125" style="7" customWidth="1"/>
    <col min="4594" max="4594" width="19.125" style="7" customWidth="1"/>
    <col min="4595" max="4595" width="7.5" style="7" customWidth="1"/>
    <col min="4596" max="4596" width="9.875" style="7" customWidth="1"/>
    <col min="4597" max="4597" width="12.625" style="7" customWidth="1"/>
    <col min="4598" max="4598" width="9.875" style="7" customWidth="1"/>
    <col min="4599" max="4601" width="12.625" style="7" customWidth="1"/>
    <col min="4602" max="4602" width="13.625" style="7" customWidth="1"/>
    <col min="4603" max="4603" width="11" style="7" customWidth="1"/>
    <col min="4604" max="4848" width="9" style="7"/>
    <col min="4849" max="4849" width="17.125" style="7" customWidth="1"/>
    <col min="4850" max="4850" width="19.125" style="7" customWidth="1"/>
    <col min="4851" max="4851" width="7.5" style="7" customWidth="1"/>
    <col min="4852" max="4852" width="9.875" style="7" customWidth="1"/>
    <col min="4853" max="4853" width="12.625" style="7" customWidth="1"/>
    <col min="4854" max="4854" width="9.875" style="7" customWidth="1"/>
    <col min="4855" max="4857" width="12.625" style="7" customWidth="1"/>
    <col min="4858" max="4858" width="13.625" style="7" customWidth="1"/>
    <col min="4859" max="4859" width="11" style="7" customWidth="1"/>
    <col min="4860" max="5104" width="9" style="7"/>
    <col min="5105" max="5105" width="17.125" style="7" customWidth="1"/>
    <col min="5106" max="5106" width="19.125" style="7" customWidth="1"/>
    <col min="5107" max="5107" width="7.5" style="7" customWidth="1"/>
    <col min="5108" max="5108" width="9.875" style="7" customWidth="1"/>
    <col min="5109" max="5109" width="12.625" style="7" customWidth="1"/>
    <col min="5110" max="5110" width="9.875" style="7" customWidth="1"/>
    <col min="5111" max="5113" width="12.625" style="7" customWidth="1"/>
    <col min="5114" max="5114" width="13.625" style="7" customWidth="1"/>
    <col min="5115" max="5115" width="11" style="7" customWidth="1"/>
    <col min="5116" max="5360" width="9" style="7"/>
    <col min="5361" max="5361" width="17.125" style="7" customWidth="1"/>
    <col min="5362" max="5362" width="19.125" style="7" customWidth="1"/>
    <col min="5363" max="5363" width="7.5" style="7" customWidth="1"/>
    <col min="5364" max="5364" width="9.875" style="7" customWidth="1"/>
    <col min="5365" max="5365" width="12.625" style="7" customWidth="1"/>
    <col min="5366" max="5366" width="9.875" style="7" customWidth="1"/>
    <col min="5367" max="5369" width="12.625" style="7" customWidth="1"/>
    <col min="5370" max="5370" width="13.625" style="7" customWidth="1"/>
    <col min="5371" max="5371" width="11" style="7" customWidth="1"/>
    <col min="5372" max="5616" width="9" style="7"/>
    <col min="5617" max="5617" width="17.125" style="7" customWidth="1"/>
    <col min="5618" max="5618" width="19.125" style="7" customWidth="1"/>
    <col min="5619" max="5619" width="7.5" style="7" customWidth="1"/>
    <col min="5620" max="5620" width="9.875" style="7" customWidth="1"/>
    <col min="5621" max="5621" width="12.625" style="7" customWidth="1"/>
    <col min="5622" max="5622" width="9.875" style="7" customWidth="1"/>
    <col min="5623" max="5625" width="12.625" style="7" customWidth="1"/>
    <col min="5626" max="5626" width="13.625" style="7" customWidth="1"/>
    <col min="5627" max="5627" width="11" style="7" customWidth="1"/>
    <col min="5628" max="5872" width="9" style="7"/>
    <col min="5873" max="5873" width="17.125" style="7" customWidth="1"/>
    <col min="5874" max="5874" width="19.125" style="7" customWidth="1"/>
    <col min="5875" max="5875" width="7.5" style="7" customWidth="1"/>
    <col min="5876" max="5876" width="9.875" style="7" customWidth="1"/>
    <col min="5877" max="5877" width="12.625" style="7" customWidth="1"/>
    <col min="5878" max="5878" width="9.875" style="7" customWidth="1"/>
    <col min="5879" max="5881" width="12.625" style="7" customWidth="1"/>
    <col min="5882" max="5882" width="13.625" style="7" customWidth="1"/>
    <col min="5883" max="5883" width="11" style="7" customWidth="1"/>
    <col min="5884" max="6128" width="9" style="7"/>
    <col min="6129" max="6129" width="17.125" style="7" customWidth="1"/>
    <col min="6130" max="6130" width="19.125" style="7" customWidth="1"/>
    <col min="6131" max="6131" width="7.5" style="7" customWidth="1"/>
    <col min="6132" max="6132" width="9.875" style="7" customWidth="1"/>
    <col min="6133" max="6133" width="12.625" style="7" customWidth="1"/>
    <col min="6134" max="6134" width="9.875" style="7" customWidth="1"/>
    <col min="6135" max="6137" width="12.625" style="7" customWidth="1"/>
    <col min="6138" max="6138" width="13.625" style="7" customWidth="1"/>
    <col min="6139" max="6139" width="11" style="7" customWidth="1"/>
    <col min="6140" max="6384" width="9" style="7"/>
    <col min="6385" max="6385" width="17.125" style="7" customWidth="1"/>
    <col min="6386" max="6386" width="19.125" style="7" customWidth="1"/>
    <col min="6387" max="6387" width="7.5" style="7" customWidth="1"/>
    <col min="6388" max="6388" width="9.875" style="7" customWidth="1"/>
    <col min="6389" max="6389" width="12.625" style="7" customWidth="1"/>
    <col min="6390" max="6390" width="9.875" style="7" customWidth="1"/>
    <col min="6391" max="6393" width="12.625" style="7" customWidth="1"/>
    <col min="6394" max="6394" width="13.625" style="7" customWidth="1"/>
    <col min="6395" max="6395" width="11" style="7" customWidth="1"/>
    <col min="6396" max="6640" width="9" style="7"/>
    <col min="6641" max="6641" width="17.125" style="7" customWidth="1"/>
    <col min="6642" max="6642" width="19.125" style="7" customWidth="1"/>
    <col min="6643" max="6643" width="7.5" style="7" customWidth="1"/>
    <col min="6644" max="6644" width="9.875" style="7" customWidth="1"/>
    <col min="6645" max="6645" width="12.625" style="7" customWidth="1"/>
    <col min="6646" max="6646" width="9.875" style="7" customWidth="1"/>
    <col min="6647" max="6649" width="12.625" style="7" customWidth="1"/>
    <col min="6650" max="6650" width="13.625" style="7" customWidth="1"/>
    <col min="6651" max="6651" width="11" style="7" customWidth="1"/>
    <col min="6652" max="6896" width="9" style="7"/>
    <col min="6897" max="6897" width="17.125" style="7" customWidth="1"/>
    <col min="6898" max="6898" width="19.125" style="7" customWidth="1"/>
    <col min="6899" max="6899" width="7.5" style="7" customWidth="1"/>
    <col min="6900" max="6900" width="9.875" style="7" customWidth="1"/>
    <col min="6901" max="6901" width="12.625" style="7" customWidth="1"/>
    <col min="6902" max="6902" width="9.875" style="7" customWidth="1"/>
    <col min="6903" max="6905" width="12.625" style="7" customWidth="1"/>
    <col min="6906" max="6906" width="13.625" style="7" customWidth="1"/>
    <col min="6907" max="6907" width="11" style="7" customWidth="1"/>
    <col min="6908" max="7152" width="9" style="7"/>
    <col min="7153" max="7153" width="17.125" style="7" customWidth="1"/>
    <col min="7154" max="7154" width="19.125" style="7" customWidth="1"/>
    <col min="7155" max="7155" width="7.5" style="7" customWidth="1"/>
    <col min="7156" max="7156" width="9.875" style="7" customWidth="1"/>
    <col min="7157" max="7157" width="12.625" style="7" customWidth="1"/>
    <col min="7158" max="7158" width="9.875" style="7" customWidth="1"/>
    <col min="7159" max="7161" width="12.625" style="7" customWidth="1"/>
    <col min="7162" max="7162" width="13.625" style="7" customWidth="1"/>
    <col min="7163" max="7163" width="11" style="7" customWidth="1"/>
    <col min="7164" max="7408" width="9" style="7"/>
    <col min="7409" max="7409" width="17.125" style="7" customWidth="1"/>
    <col min="7410" max="7410" width="19.125" style="7" customWidth="1"/>
    <col min="7411" max="7411" width="7.5" style="7" customWidth="1"/>
    <col min="7412" max="7412" width="9.875" style="7" customWidth="1"/>
    <col min="7413" max="7413" width="12.625" style="7" customWidth="1"/>
    <col min="7414" max="7414" width="9.875" style="7" customWidth="1"/>
    <col min="7415" max="7417" width="12.625" style="7" customWidth="1"/>
    <col min="7418" max="7418" width="13.625" style="7" customWidth="1"/>
    <col min="7419" max="7419" width="11" style="7" customWidth="1"/>
    <col min="7420" max="7664" width="9" style="7"/>
    <col min="7665" max="7665" width="17.125" style="7" customWidth="1"/>
    <col min="7666" max="7666" width="19.125" style="7" customWidth="1"/>
    <col min="7667" max="7667" width="7.5" style="7" customWidth="1"/>
    <col min="7668" max="7668" width="9.875" style="7" customWidth="1"/>
    <col min="7669" max="7669" width="12.625" style="7" customWidth="1"/>
    <col min="7670" max="7670" width="9.875" style="7" customWidth="1"/>
    <col min="7671" max="7673" width="12.625" style="7" customWidth="1"/>
    <col min="7674" max="7674" width="13.625" style="7" customWidth="1"/>
    <col min="7675" max="7675" width="11" style="7" customWidth="1"/>
    <col min="7676" max="7920" width="9" style="7"/>
    <col min="7921" max="7921" width="17.125" style="7" customWidth="1"/>
    <col min="7922" max="7922" width="19.125" style="7" customWidth="1"/>
    <col min="7923" max="7923" width="7.5" style="7" customWidth="1"/>
    <col min="7924" max="7924" width="9.875" style="7" customWidth="1"/>
    <col min="7925" max="7925" width="12.625" style="7" customWidth="1"/>
    <col min="7926" max="7926" width="9.875" style="7" customWidth="1"/>
    <col min="7927" max="7929" width="12.625" style="7" customWidth="1"/>
    <col min="7930" max="7930" width="13.625" style="7" customWidth="1"/>
    <col min="7931" max="7931" width="11" style="7" customWidth="1"/>
    <col min="7932" max="8176" width="9" style="7"/>
    <col min="8177" max="8177" width="17.125" style="7" customWidth="1"/>
    <col min="8178" max="8178" width="19.125" style="7" customWidth="1"/>
    <col min="8179" max="8179" width="7.5" style="7" customWidth="1"/>
    <col min="8180" max="8180" width="9.875" style="7" customWidth="1"/>
    <col min="8181" max="8181" width="12.625" style="7" customWidth="1"/>
    <col min="8182" max="8182" width="9.875" style="7" customWidth="1"/>
    <col min="8183" max="8185" width="12.625" style="7" customWidth="1"/>
    <col min="8186" max="8186" width="13.625" style="7" customWidth="1"/>
    <col min="8187" max="8187" width="11" style="7" customWidth="1"/>
    <col min="8188" max="8432" width="9" style="7"/>
    <col min="8433" max="8433" width="17.125" style="7" customWidth="1"/>
    <col min="8434" max="8434" width="19.125" style="7" customWidth="1"/>
    <col min="8435" max="8435" width="7.5" style="7" customWidth="1"/>
    <col min="8436" max="8436" width="9.875" style="7" customWidth="1"/>
    <col min="8437" max="8437" width="12.625" style="7" customWidth="1"/>
    <col min="8438" max="8438" width="9.875" style="7" customWidth="1"/>
    <col min="8439" max="8441" width="12.625" style="7" customWidth="1"/>
    <col min="8442" max="8442" width="13.625" style="7" customWidth="1"/>
    <col min="8443" max="8443" width="11" style="7" customWidth="1"/>
    <col min="8444" max="8688" width="9" style="7"/>
    <col min="8689" max="8689" width="17.125" style="7" customWidth="1"/>
    <col min="8690" max="8690" width="19.125" style="7" customWidth="1"/>
    <col min="8691" max="8691" width="7.5" style="7" customWidth="1"/>
    <col min="8692" max="8692" width="9.875" style="7" customWidth="1"/>
    <col min="8693" max="8693" width="12.625" style="7" customWidth="1"/>
    <col min="8694" max="8694" width="9.875" style="7" customWidth="1"/>
    <col min="8695" max="8697" width="12.625" style="7" customWidth="1"/>
    <col min="8698" max="8698" width="13.625" style="7" customWidth="1"/>
    <col min="8699" max="8699" width="11" style="7" customWidth="1"/>
    <col min="8700" max="8944" width="9" style="7"/>
    <col min="8945" max="8945" width="17.125" style="7" customWidth="1"/>
    <col min="8946" max="8946" width="19.125" style="7" customWidth="1"/>
    <col min="8947" max="8947" width="7.5" style="7" customWidth="1"/>
    <col min="8948" max="8948" width="9.875" style="7" customWidth="1"/>
    <col min="8949" max="8949" width="12.625" style="7" customWidth="1"/>
    <col min="8950" max="8950" width="9.875" style="7" customWidth="1"/>
    <col min="8951" max="8953" width="12.625" style="7" customWidth="1"/>
    <col min="8954" max="8954" width="13.625" style="7" customWidth="1"/>
    <col min="8955" max="8955" width="11" style="7" customWidth="1"/>
    <col min="8956" max="9200" width="9" style="7"/>
    <col min="9201" max="9201" width="17.125" style="7" customWidth="1"/>
    <col min="9202" max="9202" width="19.125" style="7" customWidth="1"/>
    <col min="9203" max="9203" width="7.5" style="7" customWidth="1"/>
    <col min="9204" max="9204" width="9.875" style="7" customWidth="1"/>
    <col min="9205" max="9205" width="12.625" style="7" customWidth="1"/>
    <col min="9206" max="9206" width="9.875" style="7" customWidth="1"/>
    <col min="9207" max="9209" width="12.625" style="7" customWidth="1"/>
    <col min="9210" max="9210" width="13.625" style="7" customWidth="1"/>
    <col min="9211" max="9211" width="11" style="7" customWidth="1"/>
    <col min="9212" max="9456" width="9" style="7"/>
    <col min="9457" max="9457" width="17.125" style="7" customWidth="1"/>
    <col min="9458" max="9458" width="19.125" style="7" customWidth="1"/>
    <col min="9459" max="9459" width="7.5" style="7" customWidth="1"/>
    <col min="9460" max="9460" width="9.875" style="7" customWidth="1"/>
    <col min="9461" max="9461" width="12.625" style="7" customWidth="1"/>
    <col min="9462" max="9462" width="9.875" style="7" customWidth="1"/>
    <col min="9463" max="9465" width="12.625" style="7" customWidth="1"/>
    <col min="9466" max="9466" width="13.625" style="7" customWidth="1"/>
    <col min="9467" max="9467" width="11" style="7" customWidth="1"/>
    <col min="9468" max="9712" width="9" style="7"/>
    <col min="9713" max="9713" width="17.125" style="7" customWidth="1"/>
    <col min="9714" max="9714" width="19.125" style="7" customWidth="1"/>
    <col min="9715" max="9715" width="7.5" style="7" customWidth="1"/>
    <col min="9716" max="9716" width="9.875" style="7" customWidth="1"/>
    <col min="9717" max="9717" width="12.625" style="7" customWidth="1"/>
    <col min="9718" max="9718" width="9.875" style="7" customWidth="1"/>
    <col min="9719" max="9721" width="12.625" style="7" customWidth="1"/>
    <col min="9722" max="9722" width="13.625" style="7" customWidth="1"/>
    <col min="9723" max="9723" width="11" style="7" customWidth="1"/>
    <col min="9724" max="9968" width="9" style="7"/>
    <col min="9969" max="9969" width="17.125" style="7" customWidth="1"/>
    <col min="9970" max="9970" width="19.125" style="7" customWidth="1"/>
    <col min="9971" max="9971" width="7.5" style="7" customWidth="1"/>
    <col min="9972" max="9972" width="9.875" style="7" customWidth="1"/>
    <col min="9973" max="9973" width="12.625" style="7" customWidth="1"/>
    <col min="9974" max="9974" width="9.875" style="7" customWidth="1"/>
    <col min="9975" max="9977" width="12.625" style="7" customWidth="1"/>
    <col min="9978" max="9978" width="13.625" style="7" customWidth="1"/>
    <col min="9979" max="9979" width="11" style="7" customWidth="1"/>
    <col min="9980" max="10224" width="9" style="7"/>
    <col min="10225" max="10225" width="17.125" style="7" customWidth="1"/>
    <col min="10226" max="10226" width="19.125" style="7" customWidth="1"/>
    <col min="10227" max="10227" width="7.5" style="7" customWidth="1"/>
    <col min="10228" max="10228" width="9.875" style="7" customWidth="1"/>
    <col min="10229" max="10229" width="12.625" style="7" customWidth="1"/>
    <col min="10230" max="10230" width="9.875" style="7" customWidth="1"/>
    <col min="10231" max="10233" width="12.625" style="7" customWidth="1"/>
    <col min="10234" max="10234" width="13.625" style="7" customWidth="1"/>
    <col min="10235" max="10235" width="11" style="7" customWidth="1"/>
    <col min="10236" max="10480" width="9" style="7"/>
    <col min="10481" max="10481" width="17.125" style="7" customWidth="1"/>
    <col min="10482" max="10482" width="19.125" style="7" customWidth="1"/>
    <col min="10483" max="10483" width="7.5" style="7" customWidth="1"/>
    <col min="10484" max="10484" width="9.875" style="7" customWidth="1"/>
    <col min="10485" max="10485" width="12.625" style="7" customWidth="1"/>
    <col min="10486" max="10486" width="9.875" style="7" customWidth="1"/>
    <col min="10487" max="10489" width="12.625" style="7" customWidth="1"/>
    <col min="10490" max="10490" width="13.625" style="7" customWidth="1"/>
    <col min="10491" max="10491" width="11" style="7" customWidth="1"/>
    <col min="10492" max="10736" width="9" style="7"/>
    <col min="10737" max="10737" width="17.125" style="7" customWidth="1"/>
    <col min="10738" max="10738" width="19.125" style="7" customWidth="1"/>
    <col min="10739" max="10739" width="7.5" style="7" customWidth="1"/>
    <col min="10740" max="10740" width="9.875" style="7" customWidth="1"/>
    <col min="10741" max="10741" width="12.625" style="7" customWidth="1"/>
    <col min="10742" max="10742" width="9.875" style="7" customWidth="1"/>
    <col min="10743" max="10745" width="12.625" style="7" customWidth="1"/>
    <col min="10746" max="10746" width="13.625" style="7" customWidth="1"/>
    <col min="10747" max="10747" width="11" style="7" customWidth="1"/>
    <col min="10748" max="10992" width="9" style="7"/>
    <col min="10993" max="10993" width="17.125" style="7" customWidth="1"/>
    <col min="10994" max="10994" width="19.125" style="7" customWidth="1"/>
    <col min="10995" max="10995" width="7.5" style="7" customWidth="1"/>
    <col min="10996" max="10996" width="9.875" style="7" customWidth="1"/>
    <col min="10997" max="10997" width="12.625" style="7" customWidth="1"/>
    <col min="10998" max="10998" width="9.875" style="7" customWidth="1"/>
    <col min="10999" max="11001" width="12.625" style="7" customWidth="1"/>
    <col min="11002" max="11002" width="13.625" style="7" customWidth="1"/>
    <col min="11003" max="11003" width="11" style="7" customWidth="1"/>
    <col min="11004" max="11248" width="9" style="7"/>
    <col min="11249" max="11249" width="17.125" style="7" customWidth="1"/>
    <col min="11250" max="11250" width="19.125" style="7" customWidth="1"/>
    <col min="11251" max="11251" width="7.5" style="7" customWidth="1"/>
    <col min="11252" max="11252" width="9.875" style="7" customWidth="1"/>
    <col min="11253" max="11253" width="12.625" style="7" customWidth="1"/>
    <col min="11254" max="11254" width="9.875" style="7" customWidth="1"/>
    <col min="11255" max="11257" width="12.625" style="7" customWidth="1"/>
    <col min="11258" max="11258" width="13.625" style="7" customWidth="1"/>
    <col min="11259" max="11259" width="11" style="7" customWidth="1"/>
    <col min="11260" max="11504" width="9" style="7"/>
    <col min="11505" max="11505" width="17.125" style="7" customWidth="1"/>
    <col min="11506" max="11506" width="19.125" style="7" customWidth="1"/>
    <col min="11507" max="11507" width="7.5" style="7" customWidth="1"/>
    <col min="11508" max="11508" width="9.875" style="7" customWidth="1"/>
    <col min="11509" max="11509" width="12.625" style="7" customWidth="1"/>
    <col min="11510" max="11510" width="9.875" style="7" customWidth="1"/>
    <col min="11511" max="11513" width="12.625" style="7" customWidth="1"/>
    <col min="11514" max="11514" width="13.625" style="7" customWidth="1"/>
    <col min="11515" max="11515" width="11" style="7" customWidth="1"/>
    <col min="11516" max="11760" width="9" style="7"/>
    <col min="11761" max="11761" width="17.125" style="7" customWidth="1"/>
    <col min="11762" max="11762" width="19.125" style="7" customWidth="1"/>
    <col min="11763" max="11763" width="7.5" style="7" customWidth="1"/>
    <col min="11764" max="11764" width="9.875" style="7" customWidth="1"/>
    <col min="11765" max="11765" width="12.625" style="7" customWidth="1"/>
    <col min="11766" max="11766" width="9.875" style="7" customWidth="1"/>
    <col min="11767" max="11769" width="12.625" style="7" customWidth="1"/>
    <col min="11770" max="11770" width="13.625" style="7" customWidth="1"/>
    <col min="11771" max="11771" width="11" style="7" customWidth="1"/>
    <col min="11772" max="12016" width="9" style="7"/>
    <col min="12017" max="12017" width="17.125" style="7" customWidth="1"/>
    <col min="12018" max="12018" width="19.125" style="7" customWidth="1"/>
    <col min="12019" max="12019" width="7.5" style="7" customWidth="1"/>
    <col min="12020" max="12020" width="9.875" style="7" customWidth="1"/>
    <col min="12021" max="12021" width="12.625" style="7" customWidth="1"/>
    <col min="12022" max="12022" width="9.875" style="7" customWidth="1"/>
    <col min="12023" max="12025" width="12.625" style="7" customWidth="1"/>
    <col min="12026" max="12026" width="13.625" style="7" customWidth="1"/>
    <col min="12027" max="12027" width="11" style="7" customWidth="1"/>
    <col min="12028" max="12272" width="9" style="7"/>
    <col min="12273" max="12273" width="17.125" style="7" customWidth="1"/>
    <col min="12274" max="12274" width="19.125" style="7" customWidth="1"/>
    <col min="12275" max="12275" width="7.5" style="7" customWidth="1"/>
    <col min="12276" max="12276" width="9.875" style="7" customWidth="1"/>
    <col min="12277" max="12277" width="12.625" style="7" customWidth="1"/>
    <col min="12278" max="12278" width="9.875" style="7" customWidth="1"/>
    <col min="12279" max="12281" width="12.625" style="7" customWidth="1"/>
    <col min="12282" max="12282" width="13.625" style="7" customWidth="1"/>
    <col min="12283" max="12283" width="11" style="7" customWidth="1"/>
    <col min="12284" max="12528" width="9" style="7"/>
    <col min="12529" max="12529" width="17.125" style="7" customWidth="1"/>
    <col min="12530" max="12530" width="19.125" style="7" customWidth="1"/>
    <col min="12531" max="12531" width="7.5" style="7" customWidth="1"/>
    <col min="12532" max="12532" width="9.875" style="7" customWidth="1"/>
    <col min="12533" max="12533" width="12.625" style="7" customWidth="1"/>
    <col min="12534" max="12534" width="9.875" style="7" customWidth="1"/>
    <col min="12535" max="12537" width="12.625" style="7" customWidth="1"/>
    <col min="12538" max="12538" width="13.625" style="7" customWidth="1"/>
    <col min="12539" max="12539" width="11" style="7" customWidth="1"/>
    <col min="12540" max="12784" width="9" style="7"/>
    <col min="12785" max="12785" width="17.125" style="7" customWidth="1"/>
    <col min="12786" max="12786" width="19.125" style="7" customWidth="1"/>
    <col min="12787" max="12787" width="7.5" style="7" customWidth="1"/>
    <col min="12788" max="12788" width="9.875" style="7" customWidth="1"/>
    <col min="12789" max="12789" width="12.625" style="7" customWidth="1"/>
    <col min="12790" max="12790" width="9.875" style="7" customWidth="1"/>
    <col min="12791" max="12793" width="12.625" style="7" customWidth="1"/>
    <col min="12794" max="12794" width="13.625" style="7" customWidth="1"/>
    <col min="12795" max="12795" width="11" style="7" customWidth="1"/>
    <col min="12796" max="13040" width="9" style="7"/>
    <col min="13041" max="13041" width="17.125" style="7" customWidth="1"/>
    <col min="13042" max="13042" width="19.125" style="7" customWidth="1"/>
    <col min="13043" max="13043" width="7.5" style="7" customWidth="1"/>
    <col min="13044" max="13044" width="9.875" style="7" customWidth="1"/>
    <col min="13045" max="13045" width="12.625" style="7" customWidth="1"/>
    <col min="13046" max="13046" width="9.875" style="7" customWidth="1"/>
    <col min="13047" max="13049" width="12.625" style="7" customWidth="1"/>
    <col min="13050" max="13050" width="13.625" style="7" customWidth="1"/>
    <col min="13051" max="13051" width="11" style="7" customWidth="1"/>
    <col min="13052" max="13296" width="9" style="7"/>
    <col min="13297" max="13297" width="17.125" style="7" customWidth="1"/>
    <col min="13298" max="13298" width="19.125" style="7" customWidth="1"/>
    <col min="13299" max="13299" width="7.5" style="7" customWidth="1"/>
    <col min="13300" max="13300" width="9.875" style="7" customWidth="1"/>
    <col min="13301" max="13301" width="12.625" style="7" customWidth="1"/>
    <col min="13302" max="13302" width="9.875" style="7" customWidth="1"/>
    <col min="13303" max="13305" width="12.625" style="7" customWidth="1"/>
    <col min="13306" max="13306" width="13.625" style="7" customWidth="1"/>
    <col min="13307" max="13307" width="11" style="7" customWidth="1"/>
    <col min="13308" max="13552" width="9" style="7"/>
    <col min="13553" max="13553" width="17.125" style="7" customWidth="1"/>
    <col min="13554" max="13554" width="19.125" style="7" customWidth="1"/>
    <col min="13555" max="13555" width="7.5" style="7" customWidth="1"/>
    <col min="13556" max="13556" width="9.875" style="7" customWidth="1"/>
    <col min="13557" max="13557" width="12.625" style="7" customWidth="1"/>
    <col min="13558" max="13558" width="9.875" style="7" customWidth="1"/>
    <col min="13559" max="13561" width="12.625" style="7" customWidth="1"/>
    <col min="13562" max="13562" width="13.625" style="7" customWidth="1"/>
    <col min="13563" max="13563" width="11" style="7" customWidth="1"/>
    <col min="13564" max="13808" width="9" style="7"/>
    <col min="13809" max="13809" width="17.125" style="7" customWidth="1"/>
    <col min="13810" max="13810" width="19.125" style="7" customWidth="1"/>
    <col min="13811" max="13811" width="7.5" style="7" customWidth="1"/>
    <col min="13812" max="13812" width="9.875" style="7" customWidth="1"/>
    <col min="13813" max="13813" width="12.625" style="7" customWidth="1"/>
    <col min="13814" max="13814" width="9.875" style="7" customWidth="1"/>
    <col min="13815" max="13817" width="12.625" style="7" customWidth="1"/>
    <col min="13818" max="13818" width="13.625" style="7" customWidth="1"/>
    <col min="13819" max="13819" width="11" style="7" customWidth="1"/>
    <col min="13820" max="14064" width="9" style="7"/>
    <col min="14065" max="14065" width="17.125" style="7" customWidth="1"/>
    <col min="14066" max="14066" width="19.125" style="7" customWidth="1"/>
    <col min="14067" max="14067" width="7.5" style="7" customWidth="1"/>
    <col min="14068" max="14068" width="9.875" style="7" customWidth="1"/>
    <col min="14069" max="14069" width="12.625" style="7" customWidth="1"/>
    <col min="14070" max="14070" width="9.875" style="7" customWidth="1"/>
    <col min="14071" max="14073" width="12.625" style="7" customWidth="1"/>
    <col min="14074" max="14074" width="13.625" style="7" customWidth="1"/>
    <col min="14075" max="14075" width="11" style="7" customWidth="1"/>
    <col min="14076" max="14320" width="9" style="7"/>
    <col min="14321" max="14321" width="17.125" style="7" customWidth="1"/>
    <col min="14322" max="14322" width="19.125" style="7" customWidth="1"/>
    <col min="14323" max="14323" width="7.5" style="7" customWidth="1"/>
    <col min="14324" max="14324" width="9.875" style="7" customWidth="1"/>
    <col min="14325" max="14325" width="12.625" style="7" customWidth="1"/>
    <col min="14326" max="14326" width="9.875" style="7" customWidth="1"/>
    <col min="14327" max="14329" width="12.625" style="7" customWidth="1"/>
    <col min="14330" max="14330" width="13.625" style="7" customWidth="1"/>
    <col min="14331" max="14331" width="11" style="7" customWidth="1"/>
    <col min="14332" max="14576" width="9" style="7"/>
    <col min="14577" max="14577" width="17.125" style="7" customWidth="1"/>
    <col min="14578" max="14578" width="19.125" style="7" customWidth="1"/>
    <col min="14579" max="14579" width="7.5" style="7" customWidth="1"/>
    <col min="14580" max="14580" width="9.875" style="7" customWidth="1"/>
    <col min="14581" max="14581" width="12.625" style="7" customWidth="1"/>
    <col min="14582" max="14582" width="9.875" style="7" customWidth="1"/>
    <col min="14583" max="14585" width="12.625" style="7" customWidth="1"/>
    <col min="14586" max="14586" width="13.625" style="7" customWidth="1"/>
    <col min="14587" max="14587" width="11" style="7" customWidth="1"/>
    <col min="14588" max="14832" width="9" style="7"/>
    <col min="14833" max="14833" width="17.125" style="7" customWidth="1"/>
    <col min="14834" max="14834" width="19.125" style="7" customWidth="1"/>
    <col min="14835" max="14835" width="7.5" style="7" customWidth="1"/>
    <col min="14836" max="14836" width="9.875" style="7" customWidth="1"/>
    <col min="14837" max="14837" width="12.625" style="7" customWidth="1"/>
    <col min="14838" max="14838" width="9.875" style="7" customWidth="1"/>
    <col min="14839" max="14841" width="12.625" style="7" customWidth="1"/>
    <col min="14842" max="14842" width="13.625" style="7" customWidth="1"/>
    <col min="14843" max="14843" width="11" style="7" customWidth="1"/>
    <col min="14844" max="15088" width="9" style="7"/>
    <col min="15089" max="15089" width="17.125" style="7" customWidth="1"/>
    <col min="15090" max="15090" width="19.125" style="7" customWidth="1"/>
    <col min="15091" max="15091" width="7.5" style="7" customWidth="1"/>
    <col min="15092" max="15092" width="9.875" style="7" customWidth="1"/>
    <col min="15093" max="15093" width="12.625" style="7" customWidth="1"/>
    <col min="15094" max="15094" width="9.875" style="7" customWidth="1"/>
    <col min="15095" max="15097" width="12.625" style="7" customWidth="1"/>
    <col min="15098" max="15098" width="13.625" style="7" customWidth="1"/>
    <col min="15099" max="15099" width="11" style="7" customWidth="1"/>
    <col min="15100" max="15344" width="9" style="7"/>
    <col min="15345" max="15345" width="17.125" style="7" customWidth="1"/>
    <col min="15346" max="15346" width="19.125" style="7" customWidth="1"/>
    <col min="15347" max="15347" width="7.5" style="7" customWidth="1"/>
    <col min="15348" max="15348" width="9.875" style="7" customWidth="1"/>
    <col min="15349" max="15349" width="12.625" style="7" customWidth="1"/>
    <col min="15350" max="15350" width="9.875" style="7" customWidth="1"/>
    <col min="15351" max="15353" width="12.625" style="7" customWidth="1"/>
    <col min="15354" max="15354" width="13.625" style="7" customWidth="1"/>
    <col min="15355" max="15355" width="11" style="7" customWidth="1"/>
    <col min="15356" max="15600" width="9" style="7"/>
    <col min="15601" max="15601" width="17.125" style="7" customWidth="1"/>
    <col min="15602" max="15602" width="19.125" style="7" customWidth="1"/>
    <col min="15603" max="15603" width="7.5" style="7" customWidth="1"/>
    <col min="15604" max="15604" width="9.875" style="7" customWidth="1"/>
    <col min="15605" max="15605" width="12.625" style="7" customWidth="1"/>
    <col min="15606" max="15606" width="9.875" style="7" customWidth="1"/>
    <col min="15607" max="15609" width="12.625" style="7" customWidth="1"/>
    <col min="15610" max="15610" width="13.625" style="7" customWidth="1"/>
    <col min="15611" max="15611" width="11" style="7" customWidth="1"/>
    <col min="15612" max="15856" width="9" style="7"/>
    <col min="15857" max="15857" width="17.125" style="7" customWidth="1"/>
    <col min="15858" max="15858" width="19.125" style="7" customWidth="1"/>
    <col min="15859" max="15859" width="7.5" style="7" customWidth="1"/>
    <col min="15860" max="15860" width="9.875" style="7" customWidth="1"/>
    <col min="15861" max="15861" width="12.625" style="7" customWidth="1"/>
    <col min="15862" max="15862" width="9.875" style="7" customWidth="1"/>
    <col min="15863" max="15865" width="12.625" style="7" customWidth="1"/>
    <col min="15866" max="15866" width="13.625" style="7" customWidth="1"/>
    <col min="15867" max="15867" width="11" style="7" customWidth="1"/>
    <col min="15868" max="16112" width="9" style="7"/>
    <col min="16113" max="16113" width="17.125" style="7" customWidth="1"/>
    <col min="16114" max="16114" width="19.125" style="7" customWidth="1"/>
    <col min="16115" max="16115" width="7.5" style="7" customWidth="1"/>
    <col min="16116" max="16116" width="9.875" style="7" customWidth="1"/>
    <col min="16117" max="16117" width="12.625" style="7" customWidth="1"/>
    <col min="16118" max="16118" width="9.875" style="7" customWidth="1"/>
    <col min="16119" max="16121" width="12.625" style="7" customWidth="1"/>
    <col min="16122" max="16122" width="13.625" style="7" customWidth="1"/>
    <col min="16123" max="16123" width="11" style="7" customWidth="1"/>
    <col min="16124" max="16384" width="9" style="7"/>
  </cols>
  <sheetData>
    <row r="1" spans="1:227" ht="30" customHeight="1">
      <c r="A1" s="199" t="s">
        <v>119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227" ht="20.100000000000001" customHeight="1">
      <c r="A2" s="147"/>
      <c r="B2" s="147"/>
      <c r="C2" s="147"/>
      <c r="D2" s="158"/>
      <c r="E2" s="147"/>
      <c r="F2" s="147"/>
      <c r="G2" s="147"/>
      <c r="H2" s="147"/>
      <c r="I2" s="147"/>
      <c r="J2" s="147"/>
      <c r="K2" s="147"/>
    </row>
    <row r="3" spans="1:227" ht="20.100000000000001" customHeight="1" thickBot="1">
      <c r="A3" s="3" t="str">
        <f>공사원가!A3</f>
        <v>건 명 : (임시)수정청소년수련관 실내디자인 및 제작설치 공사</v>
      </c>
      <c r="B3" s="3"/>
      <c r="C3" s="3"/>
      <c r="D3" s="159"/>
      <c r="E3" s="148"/>
      <c r="F3" s="148"/>
      <c r="G3" s="148"/>
      <c r="H3" s="148"/>
      <c r="I3" s="148"/>
      <c r="J3" s="148"/>
      <c r="K3" s="3"/>
    </row>
    <row r="4" spans="1:227" ht="20.100000000000001" customHeight="1">
      <c r="A4" s="246" t="s">
        <v>92</v>
      </c>
      <c r="B4" s="227" t="s">
        <v>121</v>
      </c>
      <c r="C4" s="248" t="s">
        <v>82</v>
      </c>
      <c r="D4" s="250" t="s">
        <v>51</v>
      </c>
      <c r="E4" s="239" t="s">
        <v>52</v>
      </c>
      <c r="F4" s="240"/>
      <c r="G4" s="239" t="s">
        <v>75</v>
      </c>
      <c r="H4" s="240"/>
      <c r="I4" s="239" t="s">
        <v>85</v>
      </c>
      <c r="J4" s="240"/>
      <c r="K4" s="243" t="s">
        <v>53</v>
      </c>
    </row>
    <row r="5" spans="1:227" ht="20.100000000000001" customHeight="1">
      <c r="A5" s="247"/>
      <c r="B5" s="228"/>
      <c r="C5" s="249"/>
      <c r="D5" s="251"/>
      <c r="E5" s="241"/>
      <c r="F5" s="242"/>
      <c r="G5" s="241"/>
      <c r="H5" s="242"/>
      <c r="I5" s="241"/>
      <c r="J5" s="242"/>
      <c r="K5" s="244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</row>
    <row r="6" spans="1:227" s="9" customFormat="1" ht="20.100000000000001" customHeight="1">
      <c r="A6" s="68" t="str">
        <f>'총괄내역서 '!A5</f>
        <v xml:space="preserve"> 1. 엘리베인터 홀</v>
      </c>
      <c r="B6" s="172"/>
      <c r="C6" s="149"/>
      <c r="D6" s="160"/>
      <c r="E6" s="150"/>
      <c r="F6" s="151"/>
      <c r="G6" s="150"/>
      <c r="H6" s="151"/>
      <c r="I6" s="150"/>
      <c r="J6" s="151"/>
      <c r="K6" s="152"/>
      <c r="L6" s="185"/>
      <c r="M6" s="185"/>
      <c r="N6" s="185"/>
      <c r="O6" s="185"/>
      <c r="P6" s="185"/>
      <c r="Q6" s="185"/>
      <c r="R6" s="185"/>
      <c r="S6" s="185"/>
    </row>
    <row r="7" spans="1:227" s="9" customFormat="1" ht="20.100000000000001" customHeight="1">
      <c r="A7" s="68" t="s">
        <v>110</v>
      </c>
      <c r="B7" s="173" t="s">
        <v>171</v>
      </c>
      <c r="C7" s="56" t="s">
        <v>94</v>
      </c>
      <c r="D7" s="161" t="s">
        <v>95</v>
      </c>
      <c r="E7" s="69">
        <v>1</v>
      </c>
      <c r="F7" s="70" t="s">
        <v>84</v>
      </c>
      <c r="G7" s="51">
        <f>L7*M7</f>
        <v>8.6999999999999993</v>
      </c>
      <c r="H7" s="50" t="s">
        <v>96</v>
      </c>
      <c r="I7" s="51">
        <f>ROUNDDOWN(E7*G7,2)</f>
        <v>8.6999999999999993</v>
      </c>
      <c r="J7" s="153" t="str">
        <f>H7</f>
        <v>㎡</v>
      </c>
      <c r="K7" s="71"/>
      <c r="L7" s="185">
        <v>3</v>
      </c>
      <c r="M7" s="185">
        <v>2.9</v>
      </c>
      <c r="N7" s="185"/>
      <c r="O7" s="185"/>
      <c r="P7" s="185"/>
      <c r="Q7" s="185"/>
      <c r="R7" s="185"/>
      <c r="S7" s="185"/>
    </row>
    <row r="8" spans="1:227" s="9" customFormat="1" ht="20.100000000000001" customHeight="1">
      <c r="A8" s="68"/>
      <c r="B8" s="173"/>
      <c r="C8" s="56"/>
      <c r="D8" s="161"/>
      <c r="E8" s="69"/>
      <c r="F8" s="70"/>
      <c r="G8" s="51"/>
      <c r="H8" s="50"/>
      <c r="I8" s="51"/>
      <c r="J8" s="153"/>
      <c r="K8" s="71"/>
      <c r="L8" s="185"/>
      <c r="M8" s="185"/>
      <c r="N8" s="185"/>
      <c r="O8" s="185"/>
      <c r="P8" s="185"/>
      <c r="Q8" s="185"/>
      <c r="R8" s="185"/>
      <c r="S8" s="185"/>
    </row>
    <row r="9" spans="1:227" s="9" customFormat="1" ht="20.100000000000001" customHeight="1">
      <c r="A9" s="68"/>
      <c r="B9" s="173" t="s">
        <v>105</v>
      </c>
      <c r="C9" s="56"/>
      <c r="D9" s="161"/>
      <c r="E9" s="69"/>
      <c r="F9" s="70"/>
      <c r="G9" s="51"/>
      <c r="H9" s="50"/>
      <c r="I9" s="51">
        <f>SUM(I10:I12)</f>
        <v>44.02</v>
      </c>
      <c r="J9" s="50" t="s">
        <v>107</v>
      </c>
      <c r="K9" s="71"/>
      <c r="L9" s="185"/>
      <c r="M9" s="185"/>
      <c r="N9" s="185"/>
      <c r="O9" s="185"/>
      <c r="P9" s="185"/>
      <c r="Q9" s="185"/>
      <c r="R9" s="185"/>
      <c r="S9" s="185"/>
    </row>
    <row r="10" spans="1:227" s="9" customFormat="1" ht="20.100000000000001" customHeight="1">
      <c r="A10" s="68"/>
      <c r="B10" s="173" t="s">
        <v>97</v>
      </c>
      <c r="C10" s="56" t="s">
        <v>98</v>
      </c>
      <c r="D10" s="161" t="s">
        <v>106</v>
      </c>
      <c r="E10" s="69">
        <v>13</v>
      </c>
      <c r="F10" s="70" t="s">
        <v>103</v>
      </c>
      <c r="G10" s="51">
        <f>L10*M10*2+L10*N10*2+M10*N10*2</f>
        <v>1.9</v>
      </c>
      <c r="H10" s="50" t="s">
        <v>107</v>
      </c>
      <c r="I10" s="51">
        <f t="shared" ref="I10" si="0">ROUNDDOWN(E10*G10,2)</f>
        <v>24.7</v>
      </c>
      <c r="J10" s="153" t="str">
        <f>H10</f>
        <v>㎡</v>
      </c>
      <c r="K10" s="71"/>
      <c r="L10" s="185">
        <v>0.7</v>
      </c>
      <c r="M10" s="185">
        <v>0.5</v>
      </c>
      <c r="N10" s="185">
        <v>0.5</v>
      </c>
      <c r="O10" s="185"/>
      <c r="P10" s="185"/>
      <c r="Q10" s="185"/>
      <c r="R10" s="185"/>
      <c r="S10" s="185"/>
    </row>
    <row r="11" spans="1:227" s="9" customFormat="1" ht="20.100000000000001" customHeight="1">
      <c r="A11" s="68"/>
      <c r="B11" s="173"/>
      <c r="C11" s="56" t="s">
        <v>99</v>
      </c>
      <c r="D11" s="161" t="s">
        <v>108</v>
      </c>
      <c r="E11" s="69">
        <v>11</v>
      </c>
      <c r="F11" s="70" t="s">
        <v>104</v>
      </c>
      <c r="G11" s="51">
        <f>L11*M11*2+L11*N11*2+M11*N11*2</f>
        <v>1.5</v>
      </c>
      <c r="H11" s="50" t="s">
        <v>107</v>
      </c>
      <c r="I11" s="51">
        <f t="shared" ref="I11" si="1">ROUNDDOWN(E11*G11,2)</f>
        <v>16.5</v>
      </c>
      <c r="J11" s="153" t="str">
        <f>H11</f>
        <v>㎡</v>
      </c>
      <c r="K11" s="71"/>
      <c r="L11" s="185">
        <v>0.5</v>
      </c>
      <c r="M11" s="185">
        <v>0.5</v>
      </c>
      <c r="N11" s="185">
        <v>0.5</v>
      </c>
      <c r="O11" s="185"/>
      <c r="P11" s="185"/>
      <c r="Q11" s="185"/>
      <c r="R11" s="185"/>
      <c r="S11" s="185"/>
    </row>
    <row r="12" spans="1:227" s="9" customFormat="1" ht="20.100000000000001" customHeight="1">
      <c r="A12" s="68"/>
      <c r="B12" s="173"/>
      <c r="C12" s="56" t="s">
        <v>100</v>
      </c>
      <c r="D12" s="161" t="s">
        <v>109</v>
      </c>
      <c r="E12" s="69">
        <v>12</v>
      </c>
      <c r="F12" s="70" t="s">
        <v>104</v>
      </c>
      <c r="G12" s="51">
        <f>L12*M12*2+L12*N12*2+M12*N12*2</f>
        <v>0.23499999999999999</v>
      </c>
      <c r="H12" s="50" t="s">
        <v>107</v>
      </c>
      <c r="I12" s="51">
        <f t="shared" ref="I12:I13" si="2">ROUNDDOWN(E12*G12,2)</f>
        <v>2.82</v>
      </c>
      <c r="J12" s="153" t="str">
        <f>H12</f>
        <v>㎡</v>
      </c>
      <c r="K12" s="71"/>
      <c r="L12" s="185">
        <v>0.25</v>
      </c>
      <c r="M12" s="185">
        <v>0.2</v>
      </c>
      <c r="N12" s="185">
        <v>0.15</v>
      </c>
      <c r="O12" s="185"/>
      <c r="P12" s="185"/>
      <c r="Q12" s="185"/>
      <c r="R12" s="185"/>
      <c r="S12" s="185"/>
    </row>
    <row r="13" spans="1:227" s="9" customFormat="1" ht="20.100000000000001" customHeight="1">
      <c r="A13" s="68"/>
      <c r="B13" s="173" t="s">
        <v>116</v>
      </c>
      <c r="C13" s="56" t="s">
        <v>94</v>
      </c>
      <c r="D13" s="161" t="s">
        <v>95</v>
      </c>
      <c r="E13" s="69">
        <v>26</v>
      </c>
      <c r="F13" s="70" t="s">
        <v>103</v>
      </c>
      <c r="G13" s="51">
        <f>L13*M13*2+L13*N13*2+M13*N13*2</f>
        <v>1.9</v>
      </c>
      <c r="H13" s="50" t="s">
        <v>96</v>
      </c>
      <c r="I13" s="51">
        <f t="shared" si="2"/>
        <v>49.4</v>
      </c>
      <c r="J13" s="153" t="str">
        <f>H13</f>
        <v>㎡</v>
      </c>
      <c r="K13" s="72"/>
      <c r="L13" s="185">
        <v>0.7</v>
      </c>
      <c r="M13" s="185">
        <v>0.5</v>
      </c>
      <c r="N13" s="185">
        <v>0.5</v>
      </c>
      <c r="O13" s="185"/>
      <c r="P13" s="185"/>
      <c r="Q13" s="185"/>
      <c r="R13" s="185"/>
      <c r="S13" s="185"/>
    </row>
    <row r="14" spans="1:227" s="9" customFormat="1" ht="20.100000000000001" customHeight="1">
      <c r="A14" s="68"/>
      <c r="B14" s="173" t="s">
        <v>102</v>
      </c>
      <c r="C14" s="56" t="s">
        <v>101</v>
      </c>
      <c r="D14" s="161" t="s">
        <v>95</v>
      </c>
      <c r="E14" s="69">
        <v>26</v>
      </c>
      <c r="F14" s="193" t="s">
        <v>181</v>
      </c>
      <c r="G14" s="194">
        <v>1.9</v>
      </c>
      <c r="H14" s="195" t="s">
        <v>182</v>
      </c>
      <c r="I14" s="194">
        <v>24.7</v>
      </c>
      <c r="J14" s="196" t="s">
        <v>182</v>
      </c>
      <c r="K14" s="72"/>
      <c r="L14" s="185">
        <v>0.7</v>
      </c>
      <c r="M14" s="185">
        <v>0.5</v>
      </c>
      <c r="N14" s="185">
        <v>0.5</v>
      </c>
      <c r="O14" s="185"/>
      <c r="P14" s="185"/>
      <c r="Q14" s="185"/>
      <c r="R14" s="185"/>
      <c r="S14" s="185"/>
    </row>
    <row r="15" spans="1:227" s="9" customFormat="1" ht="20.100000000000001" customHeight="1">
      <c r="A15" s="68"/>
      <c r="B15" s="173" t="s">
        <v>183</v>
      </c>
      <c r="C15" s="56" t="s">
        <v>184</v>
      </c>
      <c r="D15" s="161" t="s">
        <v>185</v>
      </c>
      <c r="E15" s="69">
        <v>1</v>
      </c>
      <c r="F15" s="193" t="s">
        <v>181</v>
      </c>
      <c r="G15" s="51">
        <f>L15*M15</f>
        <v>1.3</v>
      </c>
      <c r="H15" s="50" t="s">
        <v>96</v>
      </c>
      <c r="I15" s="51">
        <f>ROUNDDOWN(E15*G15,2)</f>
        <v>1.3</v>
      </c>
      <c r="J15" s="153" t="str">
        <f>H15</f>
        <v>㎡</v>
      </c>
      <c r="K15" s="71"/>
      <c r="L15" s="185">
        <v>0.5</v>
      </c>
      <c r="M15" s="185">
        <v>2.6</v>
      </c>
      <c r="N15" s="185"/>
      <c r="O15" s="185"/>
      <c r="P15" s="185"/>
      <c r="Q15" s="185"/>
      <c r="R15" s="185"/>
      <c r="S15" s="185"/>
    </row>
    <row r="16" spans="1:227" s="9" customFormat="1" ht="20.100000000000001" customHeight="1">
      <c r="A16" s="68" t="s">
        <v>111</v>
      </c>
      <c r="B16" s="173" t="s">
        <v>171</v>
      </c>
      <c r="C16" s="56" t="s">
        <v>112</v>
      </c>
      <c r="D16" s="161" t="s">
        <v>113</v>
      </c>
      <c r="E16" s="69">
        <v>1</v>
      </c>
      <c r="F16" s="70" t="s">
        <v>84</v>
      </c>
      <c r="G16" s="51">
        <f>L16*M16</f>
        <v>16.5</v>
      </c>
      <c r="H16" s="50" t="s">
        <v>96</v>
      </c>
      <c r="I16" s="51">
        <f>ROUNDDOWN(E16*G16,2)</f>
        <v>16.5</v>
      </c>
      <c r="J16" s="153" t="str">
        <f>H16</f>
        <v>㎡</v>
      </c>
      <c r="K16" s="71"/>
      <c r="L16" s="185">
        <v>5.5</v>
      </c>
      <c r="M16" s="185">
        <v>3</v>
      </c>
      <c r="N16" s="185"/>
      <c r="O16" s="185"/>
      <c r="P16" s="185"/>
      <c r="Q16" s="185"/>
      <c r="R16" s="185"/>
      <c r="S16" s="185"/>
    </row>
    <row r="17" spans="1:19" ht="20.100000000000001" customHeight="1">
      <c r="A17" s="68"/>
      <c r="B17" s="173" t="s">
        <v>114</v>
      </c>
      <c r="C17" s="56" t="s">
        <v>112</v>
      </c>
      <c r="D17" s="161" t="s">
        <v>113</v>
      </c>
      <c r="E17" s="69">
        <v>1</v>
      </c>
      <c r="F17" s="70" t="s">
        <v>84</v>
      </c>
      <c r="G17" s="51">
        <f>L17*M17</f>
        <v>16.5</v>
      </c>
      <c r="H17" s="50" t="s">
        <v>96</v>
      </c>
      <c r="I17" s="51">
        <f>ROUNDDOWN(E17*G17,2)</f>
        <v>16.5</v>
      </c>
      <c r="J17" s="153" t="str">
        <f>H17</f>
        <v>㎡</v>
      </c>
      <c r="K17" s="71"/>
      <c r="L17" s="185">
        <v>5.5</v>
      </c>
      <c r="M17" s="185">
        <v>3</v>
      </c>
    </row>
    <row r="18" spans="1:19" ht="20.100000000000001" customHeight="1">
      <c r="A18" s="68"/>
      <c r="B18" s="173"/>
      <c r="C18" s="56"/>
      <c r="D18" s="161"/>
      <c r="E18" s="69"/>
      <c r="F18" s="70"/>
      <c r="G18" s="51"/>
      <c r="H18" s="50"/>
      <c r="I18" s="51"/>
      <c r="J18" s="153"/>
      <c r="K18" s="72"/>
    </row>
    <row r="19" spans="1:19" ht="20.100000000000001" customHeight="1">
      <c r="A19" s="68"/>
      <c r="B19" s="173"/>
      <c r="C19" s="56"/>
      <c r="D19" s="160"/>
      <c r="E19" s="174"/>
      <c r="F19" s="70"/>
      <c r="G19" s="51"/>
      <c r="H19" s="50"/>
      <c r="I19" s="51"/>
      <c r="J19" s="153"/>
      <c r="K19" s="72"/>
    </row>
    <row r="20" spans="1:19" ht="20.100000000000001" customHeight="1">
      <c r="A20" s="68"/>
      <c r="B20" s="173"/>
      <c r="C20" s="56"/>
      <c r="D20" s="160"/>
      <c r="E20" s="174"/>
      <c r="F20" s="70"/>
      <c r="G20" s="51"/>
      <c r="H20" s="50"/>
      <c r="I20" s="51"/>
      <c r="J20" s="153"/>
      <c r="K20" s="72"/>
    </row>
    <row r="21" spans="1:19" ht="20.100000000000001" customHeight="1">
      <c r="A21" s="68"/>
      <c r="B21" s="173"/>
      <c r="C21" s="56"/>
      <c r="D21" s="160"/>
      <c r="E21" s="174"/>
      <c r="F21" s="70"/>
      <c r="G21" s="51"/>
      <c r="H21" s="50"/>
      <c r="I21" s="51"/>
      <c r="J21" s="153"/>
      <c r="K21" s="72"/>
    </row>
    <row r="22" spans="1:19" ht="20.100000000000001" customHeight="1">
      <c r="A22" s="68"/>
      <c r="B22" s="173"/>
      <c r="C22" s="56"/>
      <c r="D22" s="160"/>
      <c r="E22" s="174"/>
      <c r="F22" s="70"/>
      <c r="G22" s="51"/>
      <c r="H22" s="50"/>
      <c r="I22" s="51"/>
      <c r="J22" s="153"/>
      <c r="K22" s="72"/>
    </row>
    <row r="23" spans="1:19" ht="20.100000000000001" customHeight="1">
      <c r="A23" s="68"/>
      <c r="B23" s="173"/>
      <c r="C23" s="56"/>
      <c r="D23" s="160"/>
      <c r="E23" s="174"/>
      <c r="F23" s="70"/>
      <c r="G23" s="51"/>
      <c r="H23" s="50"/>
      <c r="I23" s="51"/>
      <c r="J23" s="153"/>
      <c r="K23" s="72"/>
    </row>
    <row r="24" spans="1:19" ht="20.100000000000001" customHeight="1">
      <c r="A24" s="68"/>
      <c r="B24" s="173"/>
      <c r="C24" s="56"/>
      <c r="D24" s="176"/>
      <c r="E24" s="174"/>
      <c r="F24" s="70"/>
      <c r="G24" s="51"/>
      <c r="H24" s="50"/>
      <c r="I24" s="51"/>
      <c r="J24" s="153"/>
      <c r="K24" s="72"/>
    </row>
    <row r="25" spans="1:19" ht="20.100000000000001" customHeight="1">
      <c r="A25" s="68"/>
      <c r="B25" s="173"/>
      <c r="C25" s="56"/>
      <c r="D25" s="160"/>
      <c r="E25" s="69"/>
      <c r="F25" s="70"/>
      <c r="G25" s="51"/>
      <c r="H25" s="50"/>
      <c r="I25" s="154"/>
      <c r="J25" s="70"/>
      <c r="K25" s="72"/>
    </row>
    <row r="26" spans="1:19" ht="20.100000000000001" customHeight="1">
      <c r="A26" s="68"/>
      <c r="B26" s="173"/>
      <c r="C26" s="56"/>
      <c r="D26" s="176"/>
      <c r="E26" s="174"/>
      <c r="F26" s="70"/>
      <c r="G26" s="51"/>
      <c r="H26" s="50"/>
      <c r="I26" s="51"/>
      <c r="J26" s="153"/>
      <c r="K26" s="72"/>
    </row>
    <row r="27" spans="1:19" s="9" customFormat="1" ht="20.100000000000001" customHeight="1">
      <c r="A27" s="68"/>
      <c r="B27" s="172"/>
      <c r="C27" s="149"/>
      <c r="D27" s="160"/>
      <c r="E27" s="150"/>
      <c r="F27" s="151"/>
      <c r="G27" s="150"/>
      <c r="H27" s="151"/>
      <c r="I27" s="150"/>
      <c r="J27" s="151"/>
      <c r="K27" s="72"/>
      <c r="L27" s="185"/>
      <c r="M27" s="185"/>
      <c r="N27" s="185"/>
      <c r="O27" s="185"/>
      <c r="P27" s="185"/>
      <c r="Q27" s="185"/>
      <c r="R27" s="185"/>
      <c r="S27" s="185"/>
    </row>
    <row r="28" spans="1:19" s="9" customFormat="1" ht="20.100000000000001" customHeight="1" thickBot="1">
      <c r="A28" s="68"/>
      <c r="B28" s="172"/>
      <c r="C28" s="149"/>
      <c r="D28" s="160"/>
      <c r="E28" s="150"/>
      <c r="F28" s="151"/>
      <c r="G28" s="155"/>
      <c r="H28" s="156"/>
      <c r="I28" s="150"/>
      <c r="J28" s="151"/>
      <c r="K28" s="157"/>
      <c r="L28" s="185"/>
      <c r="M28" s="185"/>
      <c r="N28" s="185"/>
      <c r="O28" s="185"/>
      <c r="P28" s="185"/>
      <c r="Q28" s="185"/>
      <c r="R28" s="185"/>
      <c r="S28" s="185"/>
    </row>
    <row r="29" spans="1:19" s="9" customFormat="1" ht="18" customHeight="1">
      <c r="A29" s="39"/>
      <c r="B29" s="39"/>
      <c r="C29" s="39"/>
      <c r="D29" s="162"/>
      <c r="E29" s="40"/>
      <c r="F29" s="40"/>
      <c r="G29" s="40"/>
      <c r="H29" s="40"/>
      <c r="I29" s="40"/>
      <c r="J29" s="40"/>
      <c r="K29" s="41"/>
      <c r="L29" s="185"/>
      <c r="M29" s="185"/>
      <c r="N29" s="185"/>
      <c r="O29" s="185"/>
      <c r="P29" s="185"/>
      <c r="Q29" s="185"/>
      <c r="R29" s="185"/>
      <c r="S29" s="185"/>
    </row>
    <row r="30" spans="1:19" s="9" customFormat="1" ht="18" customHeight="1">
      <c r="A30" s="44"/>
      <c r="B30" s="44"/>
      <c r="C30" s="44"/>
      <c r="D30" s="163"/>
      <c r="E30" s="45"/>
      <c r="F30" s="45"/>
      <c r="G30" s="45"/>
      <c r="H30" s="45"/>
      <c r="I30" s="45"/>
      <c r="J30" s="45"/>
      <c r="K30" s="46"/>
      <c r="L30" s="185"/>
      <c r="M30" s="185"/>
      <c r="N30" s="185"/>
      <c r="O30" s="185"/>
      <c r="P30" s="185"/>
      <c r="Q30" s="185"/>
      <c r="R30" s="185"/>
      <c r="S30" s="185"/>
    </row>
    <row r="31" spans="1:19" s="9" customFormat="1" ht="18" customHeight="1">
      <c r="A31" s="245" t="e">
        <f>#REF!+1</f>
        <v>#REF!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185"/>
      <c r="M31" s="185"/>
      <c r="N31" s="185"/>
      <c r="O31" s="185"/>
      <c r="P31" s="185"/>
      <c r="Q31" s="185"/>
      <c r="R31" s="185"/>
      <c r="S31" s="185"/>
    </row>
    <row r="32" spans="1:19" ht="30" customHeight="1">
      <c r="A32" s="199" t="s">
        <v>120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</row>
    <row r="33" spans="1:227" ht="20.100000000000001" customHeight="1">
      <c r="A33" s="147"/>
      <c r="B33" s="147"/>
      <c r="C33" s="147"/>
      <c r="D33" s="158"/>
      <c r="E33" s="147"/>
      <c r="F33" s="147"/>
      <c r="G33" s="147"/>
      <c r="H33" s="147"/>
      <c r="I33" s="147"/>
      <c r="J33" s="147"/>
      <c r="K33" s="147"/>
    </row>
    <row r="34" spans="1:227" ht="20.100000000000001" customHeight="1" thickBot="1">
      <c r="A34" s="3" t="str">
        <f>A3</f>
        <v>건 명 : (임시)수정청소년수련관 실내디자인 및 제작설치 공사</v>
      </c>
      <c r="B34" s="3"/>
      <c r="C34" s="3"/>
      <c r="D34" s="159"/>
      <c r="E34" s="148"/>
      <c r="F34" s="148"/>
      <c r="G34" s="148"/>
      <c r="H34" s="148"/>
      <c r="I34" s="148"/>
      <c r="J34" s="148"/>
      <c r="K34" s="3"/>
    </row>
    <row r="35" spans="1:227" ht="20.100000000000001" customHeight="1">
      <c r="A35" s="246" t="s">
        <v>92</v>
      </c>
      <c r="B35" s="227" t="s">
        <v>121</v>
      </c>
      <c r="C35" s="248" t="s">
        <v>82</v>
      </c>
      <c r="D35" s="250" t="s">
        <v>51</v>
      </c>
      <c r="E35" s="239" t="s">
        <v>52</v>
      </c>
      <c r="F35" s="240"/>
      <c r="G35" s="239" t="s">
        <v>75</v>
      </c>
      <c r="H35" s="240"/>
      <c r="I35" s="239" t="s">
        <v>85</v>
      </c>
      <c r="J35" s="240"/>
      <c r="K35" s="243" t="s">
        <v>53</v>
      </c>
    </row>
    <row r="36" spans="1:227" ht="20.100000000000001" customHeight="1">
      <c r="A36" s="247"/>
      <c r="B36" s="228"/>
      <c r="C36" s="249"/>
      <c r="D36" s="251"/>
      <c r="E36" s="241"/>
      <c r="F36" s="242"/>
      <c r="G36" s="241"/>
      <c r="H36" s="242"/>
      <c r="I36" s="241"/>
      <c r="J36" s="242"/>
      <c r="K36" s="244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</row>
    <row r="37" spans="1:227" s="9" customFormat="1" ht="20.100000000000001" customHeight="1">
      <c r="A37" s="68" t="str">
        <f>'총괄내역서 '!A6</f>
        <v xml:space="preserve"> 2. 복도</v>
      </c>
      <c r="B37" s="172"/>
      <c r="C37" s="149"/>
      <c r="D37" s="160"/>
      <c r="E37" s="150"/>
      <c r="F37" s="151"/>
      <c r="G37" s="150"/>
      <c r="H37" s="151"/>
      <c r="I37" s="150"/>
      <c r="J37" s="151"/>
      <c r="K37" s="152"/>
      <c r="L37" s="185"/>
      <c r="M37" s="185"/>
      <c r="N37" s="185"/>
      <c r="O37" s="185"/>
      <c r="P37" s="185"/>
      <c r="Q37" s="185"/>
      <c r="R37" s="185"/>
      <c r="S37" s="185"/>
    </row>
    <row r="38" spans="1:227" s="9" customFormat="1" ht="20.100000000000001" customHeight="1">
      <c r="A38" s="68" t="s">
        <v>122</v>
      </c>
      <c r="B38" s="173" t="s">
        <v>171</v>
      </c>
      <c r="C38" s="56" t="s">
        <v>123</v>
      </c>
      <c r="D38" s="161" t="s">
        <v>124</v>
      </c>
      <c r="E38" s="69">
        <v>1</v>
      </c>
      <c r="F38" s="70" t="s">
        <v>84</v>
      </c>
      <c r="G38" s="51">
        <f>L38*M38</f>
        <v>108</v>
      </c>
      <c r="H38" s="50" t="s">
        <v>96</v>
      </c>
      <c r="I38" s="51">
        <f>ROUNDDOWN(E38*G38,2)</f>
        <v>108</v>
      </c>
      <c r="J38" s="153" t="str">
        <f>H38</f>
        <v>㎡</v>
      </c>
      <c r="K38" s="71"/>
      <c r="L38" s="185">
        <v>36</v>
      </c>
      <c r="M38" s="185">
        <v>3</v>
      </c>
      <c r="N38" s="185"/>
      <c r="O38" s="185"/>
      <c r="P38" s="185"/>
      <c r="Q38" s="185"/>
      <c r="R38" s="185"/>
      <c r="S38" s="185"/>
    </row>
    <row r="39" spans="1:227" s="9" customFormat="1" ht="20.100000000000001" customHeight="1">
      <c r="A39" s="68" t="s">
        <v>122</v>
      </c>
      <c r="B39" s="173" t="s">
        <v>171</v>
      </c>
      <c r="C39" s="56" t="s">
        <v>123</v>
      </c>
      <c r="D39" s="161" t="s">
        <v>124</v>
      </c>
      <c r="E39" s="69">
        <v>1</v>
      </c>
      <c r="F39" s="70" t="s">
        <v>84</v>
      </c>
      <c r="G39" s="51">
        <f>L39*M39</f>
        <v>108</v>
      </c>
      <c r="H39" s="50" t="s">
        <v>96</v>
      </c>
      <c r="I39" s="51">
        <f>ROUNDDOWN(E39*G39,2)</f>
        <v>108</v>
      </c>
      <c r="J39" s="153" t="str">
        <f>H39</f>
        <v>㎡</v>
      </c>
      <c r="K39" s="71"/>
      <c r="L39" s="185">
        <v>36</v>
      </c>
      <c r="M39" s="185">
        <v>3</v>
      </c>
      <c r="N39" s="185"/>
      <c r="O39" s="185"/>
      <c r="P39" s="185"/>
      <c r="Q39" s="185"/>
      <c r="R39" s="185"/>
      <c r="S39" s="185"/>
    </row>
    <row r="40" spans="1:227" s="9" customFormat="1" ht="20.100000000000001" customHeight="1">
      <c r="A40" s="68" t="s">
        <v>125</v>
      </c>
      <c r="B40" s="173" t="s">
        <v>148</v>
      </c>
      <c r="C40" s="56" t="s">
        <v>127</v>
      </c>
      <c r="D40" s="161" t="s">
        <v>126</v>
      </c>
      <c r="E40" s="69">
        <v>1</v>
      </c>
      <c r="F40" s="70" t="s">
        <v>84</v>
      </c>
      <c r="G40" s="51">
        <f>L40*M40</f>
        <v>54</v>
      </c>
      <c r="H40" s="50" t="s">
        <v>96</v>
      </c>
      <c r="I40" s="51">
        <f>ROUNDDOWN(E40*G40,2)</f>
        <v>54</v>
      </c>
      <c r="J40" s="153" t="str">
        <f>H40</f>
        <v>㎡</v>
      </c>
      <c r="K40" s="71"/>
      <c r="L40" s="185">
        <v>36</v>
      </c>
      <c r="M40" s="185">
        <v>1.5</v>
      </c>
      <c r="N40" s="185"/>
      <c r="O40" s="185"/>
      <c r="P40" s="185"/>
      <c r="Q40" s="185"/>
      <c r="R40" s="185"/>
      <c r="S40" s="185"/>
    </row>
    <row r="41" spans="1:227" s="9" customFormat="1" ht="20.100000000000001" customHeight="1">
      <c r="A41" s="68"/>
      <c r="B41" s="173" t="s">
        <v>136</v>
      </c>
      <c r="C41" s="56" t="s">
        <v>127</v>
      </c>
      <c r="D41" s="161" t="s">
        <v>126</v>
      </c>
      <c r="E41" s="69">
        <v>1</v>
      </c>
      <c r="F41" s="70" t="s">
        <v>84</v>
      </c>
      <c r="G41" s="51">
        <f>L41*M41</f>
        <v>54</v>
      </c>
      <c r="H41" s="50" t="s">
        <v>96</v>
      </c>
      <c r="I41" s="51">
        <f>ROUNDDOWN(E41*G41,2)</f>
        <v>54</v>
      </c>
      <c r="J41" s="153" t="str">
        <f>H41</f>
        <v>㎡</v>
      </c>
      <c r="K41" s="71"/>
      <c r="L41" s="185">
        <v>36</v>
      </c>
      <c r="M41" s="185">
        <v>1.5</v>
      </c>
      <c r="N41" s="185"/>
      <c r="O41" s="185"/>
      <c r="P41" s="185"/>
      <c r="Q41" s="185"/>
      <c r="R41" s="185"/>
      <c r="S41" s="185"/>
    </row>
    <row r="42" spans="1:227" s="9" customFormat="1" ht="20.100000000000001" customHeight="1">
      <c r="A42" s="68"/>
      <c r="B42" s="173"/>
      <c r="C42" s="56"/>
      <c r="D42" s="161"/>
      <c r="E42" s="69"/>
      <c r="F42" s="70"/>
      <c r="G42" s="51"/>
      <c r="H42" s="50"/>
      <c r="I42" s="51"/>
      <c r="J42" s="153"/>
      <c r="K42" s="71"/>
      <c r="L42" s="185"/>
      <c r="M42" s="185"/>
      <c r="N42" s="185"/>
      <c r="O42" s="185"/>
      <c r="P42" s="185"/>
      <c r="Q42" s="185"/>
      <c r="R42" s="185"/>
      <c r="S42" s="185"/>
    </row>
    <row r="43" spans="1:227" s="9" customFormat="1" ht="20.100000000000001" customHeight="1">
      <c r="A43" s="68"/>
      <c r="B43" s="173"/>
      <c r="C43" s="56"/>
      <c r="D43" s="161"/>
      <c r="E43" s="69"/>
      <c r="F43" s="70"/>
      <c r="G43" s="51"/>
      <c r="H43" s="50"/>
      <c r="I43" s="51"/>
      <c r="J43" s="153"/>
      <c r="K43" s="71"/>
      <c r="L43" s="185"/>
      <c r="M43" s="185"/>
      <c r="N43" s="185"/>
      <c r="O43" s="185"/>
      <c r="P43" s="185"/>
      <c r="Q43" s="185"/>
      <c r="R43" s="185"/>
      <c r="S43" s="185"/>
    </row>
    <row r="44" spans="1:227" s="9" customFormat="1" ht="20.100000000000001" customHeight="1">
      <c r="A44" s="68"/>
      <c r="B44" s="173"/>
      <c r="C44" s="56"/>
      <c r="D44" s="161"/>
      <c r="E44" s="69"/>
      <c r="F44" s="70"/>
      <c r="G44" s="51"/>
      <c r="H44" s="50"/>
      <c r="I44" s="51"/>
      <c r="J44" s="153"/>
      <c r="K44" s="71"/>
      <c r="L44" s="185"/>
      <c r="M44" s="185"/>
      <c r="N44" s="185"/>
      <c r="O44" s="185"/>
      <c r="P44" s="185"/>
      <c r="Q44" s="185"/>
      <c r="R44" s="185"/>
      <c r="S44" s="185"/>
    </row>
    <row r="45" spans="1:227" s="9" customFormat="1" ht="20.100000000000001" customHeight="1">
      <c r="A45" s="68"/>
      <c r="B45" s="173"/>
      <c r="C45" s="56"/>
      <c r="D45" s="161"/>
      <c r="E45" s="69"/>
      <c r="F45" s="70"/>
      <c r="G45" s="51"/>
      <c r="H45" s="50"/>
      <c r="I45" s="51"/>
      <c r="J45" s="153"/>
      <c r="K45" s="71"/>
      <c r="L45" s="185"/>
      <c r="M45" s="185"/>
      <c r="N45" s="185"/>
      <c r="O45" s="185"/>
      <c r="P45" s="185"/>
      <c r="Q45" s="185"/>
      <c r="R45" s="185"/>
      <c r="S45" s="185"/>
    </row>
    <row r="46" spans="1:227" s="9" customFormat="1" ht="20.100000000000001" customHeight="1">
      <c r="A46" s="68"/>
      <c r="B46" s="173"/>
      <c r="C46" s="56"/>
      <c r="D46" s="161"/>
      <c r="E46" s="69"/>
      <c r="F46" s="70"/>
      <c r="G46" s="51"/>
      <c r="H46" s="50"/>
      <c r="I46" s="51"/>
      <c r="J46" s="153"/>
      <c r="K46" s="71"/>
      <c r="L46" s="185"/>
      <c r="M46" s="185"/>
      <c r="N46" s="185"/>
      <c r="O46" s="185"/>
      <c r="P46" s="185"/>
      <c r="Q46" s="185"/>
      <c r="R46" s="185"/>
      <c r="S46" s="185"/>
    </row>
    <row r="47" spans="1:227" s="9" customFormat="1" ht="20.100000000000001" customHeight="1">
      <c r="A47" s="68"/>
      <c r="B47" s="173"/>
      <c r="C47" s="56"/>
      <c r="D47" s="161"/>
      <c r="E47" s="69"/>
      <c r="F47" s="70"/>
      <c r="G47" s="51"/>
      <c r="H47" s="50"/>
      <c r="I47" s="51"/>
      <c r="J47" s="153"/>
      <c r="K47" s="72"/>
      <c r="L47" s="185"/>
      <c r="M47" s="185"/>
      <c r="N47" s="185"/>
      <c r="O47" s="185"/>
      <c r="P47" s="185"/>
      <c r="Q47" s="185"/>
      <c r="R47" s="185"/>
      <c r="S47" s="185"/>
    </row>
    <row r="48" spans="1:227" s="9" customFormat="1" ht="20.100000000000001" customHeight="1">
      <c r="A48" s="68"/>
      <c r="B48" s="173"/>
      <c r="C48" s="56"/>
      <c r="D48" s="161"/>
      <c r="E48" s="69"/>
      <c r="F48" s="70"/>
      <c r="G48" s="51"/>
      <c r="H48" s="50"/>
      <c r="I48" s="51"/>
      <c r="J48" s="153"/>
      <c r="K48" s="72"/>
      <c r="L48" s="185"/>
      <c r="M48" s="185"/>
      <c r="N48" s="185"/>
      <c r="O48" s="185"/>
      <c r="P48" s="185"/>
      <c r="Q48" s="185"/>
      <c r="R48" s="185"/>
      <c r="S48" s="185"/>
    </row>
    <row r="49" spans="1:19" s="9" customFormat="1" ht="20.100000000000001" customHeight="1">
      <c r="A49" s="68"/>
      <c r="B49" s="173"/>
      <c r="C49" s="56"/>
      <c r="D49" s="161"/>
      <c r="E49" s="69"/>
      <c r="F49" s="70"/>
      <c r="G49" s="51"/>
      <c r="H49" s="50"/>
      <c r="I49" s="51"/>
      <c r="J49" s="153"/>
      <c r="K49" s="72"/>
      <c r="L49" s="185"/>
      <c r="M49" s="185"/>
      <c r="N49" s="185"/>
      <c r="O49" s="185"/>
      <c r="P49" s="185"/>
      <c r="Q49" s="185"/>
      <c r="R49" s="185"/>
      <c r="S49" s="185"/>
    </row>
    <row r="50" spans="1:19" s="9" customFormat="1" ht="20.100000000000001" customHeight="1">
      <c r="A50" s="68"/>
      <c r="B50" s="173"/>
      <c r="C50" s="56"/>
      <c r="D50" s="176"/>
      <c r="E50" s="174"/>
      <c r="F50" s="70"/>
      <c r="G50" s="51"/>
      <c r="H50" s="50"/>
      <c r="I50" s="51"/>
      <c r="J50" s="153"/>
      <c r="K50" s="72"/>
      <c r="L50" s="185"/>
      <c r="M50" s="185"/>
      <c r="N50" s="185"/>
      <c r="O50" s="185"/>
      <c r="P50" s="185"/>
      <c r="Q50" s="185"/>
      <c r="R50" s="185"/>
      <c r="S50" s="185"/>
    </row>
    <row r="51" spans="1:19" ht="20.100000000000001" customHeight="1">
      <c r="A51" s="68"/>
      <c r="B51" s="173"/>
      <c r="C51" s="56"/>
      <c r="D51" s="161"/>
      <c r="E51" s="174"/>
      <c r="F51" s="70"/>
      <c r="G51" s="51"/>
      <c r="H51" s="50"/>
      <c r="I51" s="51"/>
      <c r="J51" s="153"/>
      <c r="K51" s="72"/>
    </row>
    <row r="52" spans="1:19" ht="20.100000000000001" customHeight="1">
      <c r="A52" s="68"/>
      <c r="B52" s="173"/>
      <c r="C52" s="56"/>
      <c r="D52" s="176"/>
      <c r="E52" s="174"/>
      <c r="F52" s="70"/>
      <c r="G52" s="51"/>
      <c r="H52" s="50"/>
      <c r="I52" s="51"/>
      <c r="J52" s="153"/>
      <c r="K52" s="72"/>
    </row>
    <row r="53" spans="1:19" ht="20.100000000000001" customHeight="1">
      <c r="A53" s="68"/>
      <c r="B53" s="173"/>
      <c r="C53" s="56"/>
      <c r="D53" s="161"/>
      <c r="E53" s="69"/>
      <c r="F53" s="70"/>
      <c r="G53" s="51"/>
      <c r="H53" s="50"/>
      <c r="I53" s="51"/>
      <c r="J53" s="153"/>
      <c r="K53" s="72"/>
    </row>
    <row r="54" spans="1:19" ht="20.100000000000001" customHeight="1">
      <c r="A54" s="68"/>
      <c r="B54" s="173"/>
      <c r="C54" s="56"/>
      <c r="D54" s="160"/>
      <c r="E54" s="174"/>
      <c r="F54" s="70"/>
      <c r="G54" s="51"/>
      <c r="H54" s="50"/>
      <c r="I54" s="51"/>
      <c r="J54" s="153"/>
      <c r="K54" s="72"/>
    </row>
    <row r="55" spans="1:19" ht="20.100000000000001" customHeight="1">
      <c r="A55" s="68"/>
      <c r="B55" s="173"/>
      <c r="C55" s="56"/>
      <c r="D55" s="176"/>
      <c r="E55" s="174"/>
      <c r="F55" s="70"/>
      <c r="G55" s="51"/>
      <c r="H55" s="50"/>
      <c r="I55" s="51"/>
      <c r="J55" s="153"/>
      <c r="K55" s="72"/>
    </row>
    <row r="56" spans="1:19" ht="20.100000000000001" customHeight="1">
      <c r="A56" s="68"/>
      <c r="B56" s="173"/>
      <c r="C56" s="56"/>
      <c r="D56" s="160"/>
      <c r="E56" s="69"/>
      <c r="F56" s="70"/>
      <c r="G56" s="51"/>
      <c r="H56" s="50"/>
      <c r="I56" s="154"/>
      <c r="J56" s="70"/>
      <c r="K56" s="72"/>
    </row>
    <row r="57" spans="1:19" ht="20.100000000000001" customHeight="1">
      <c r="A57" s="68"/>
      <c r="B57" s="173"/>
      <c r="C57" s="56"/>
      <c r="D57" s="176"/>
      <c r="E57" s="174"/>
      <c r="F57" s="70"/>
      <c r="G57" s="51"/>
      <c r="H57" s="50"/>
      <c r="I57" s="51"/>
      <c r="J57" s="153"/>
      <c r="K57" s="72"/>
    </row>
    <row r="58" spans="1:19" s="9" customFormat="1" ht="20.100000000000001" customHeight="1">
      <c r="A58" s="68"/>
      <c r="B58" s="172"/>
      <c r="C58" s="149"/>
      <c r="D58" s="160"/>
      <c r="E58" s="150"/>
      <c r="F58" s="151"/>
      <c r="G58" s="150"/>
      <c r="H58" s="151"/>
      <c r="I58" s="150"/>
      <c r="J58" s="151"/>
      <c r="K58" s="72"/>
      <c r="L58" s="185"/>
      <c r="M58" s="185"/>
      <c r="N58" s="185"/>
      <c r="O58" s="185"/>
      <c r="P58" s="185"/>
      <c r="Q58" s="185"/>
      <c r="R58" s="185"/>
      <c r="S58" s="185"/>
    </row>
    <row r="59" spans="1:19" s="9" customFormat="1" ht="20.100000000000001" customHeight="1" thickBot="1">
      <c r="A59" s="68"/>
      <c r="B59" s="172"/>
      <c r="C59" s="149"/>
      <c r="D59" s="160"/>
      <c r="E59" s="150"/>
      <c r="F59" s="151"/>
      <c r="G59" s="155"/>
      <c r="H59" s="156"/>
      <c r="I59" s="150"/>
      <c r="J59" s="151"/>
      <c r="K59" s="157"/>
      <c r="L59" s="185"/>
      <c r="M59" s="185"/>
      <c r="N59" s="185"/>
      <c r="O59" s="185"/>
      <c r="P59" s="185"/>
      <c r="Q59" s="185"/>
      <c r="R59" s="185"/>
      <c r="S59" s="185"/>
    </row>
    <row r="60" spans="1:19" s="9" customFormat="1" ht="18" customHeight="1">
      <c r="A60" s="39"/>
      <c r="B60" s="39"/>
      <c r="C60" s="39"/>
      <c r="D60" s="162"/>
      <c r="E60" s="40"/>
      <c r="F60" s="40"/>
      <c r="G60" s="40"/>
      <c r="H60" s="40"/>
      <c r="I60" s="40"/>
      <c r="J60" s="40"/>
      <c r="K60" s="41"/>
      <c r="L60" s="185"/>
      <c r="M60" s="185"/>
      <c r="N60" s="185"/>
      <c r="O60" s="185"/>
      <c r="P60" s="185"/>
      <c r="Q60" s="185"/>
      <c r="R60" s="185"/>
      <c r="S60" s="185"/>
    </row>
    <row r="61" spans="1:19" s="9" customFormat="1" ht="18" customHeight="1">
      <c r="A61" s="44"/>
      <c r="B61" s="44"/>
      <c r="C61" s="44"/>
      <c r="D61" s="163"/>
      <c r="E61" s="45"/>
      <c r="F61" s="45"/>
      <c r="G61" s="45"/>
      <c r="H61" s="45"/>
      <c r="I61" s="45"/>
      <c r="J61" s="45"/>
      <c r="K61" s="46"/>
      <c r="L61" s="185"/>
      <c r="M61" s="185"/>
      <c r="N61" s="185"/>
      <c r="O61" s="185"/>
      <c r="P61" s="185"/>
      <c r="Q61" s="185"/>
      <c r="R61" s="185"/>
      <c r="S61" s="185"/>
    </row>
    <row r="62" spans="1:19" s="9" customFormat="1" ht="18" customHeight="1">
      <c r="A62" s="245" t="e">
        <f>A31+1</f>
        <v>#REF!</v>
      </c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185"/>
      <c r="M62" s="185"/>
      <c r="N62" s="185"/>
      <c r="O62" s="185"/>
      <c r="P62" s="185"/>
      <c r="Q62" s="185"/>
      <c r="R62" s="185"/>
      <c r="S62" s="185"/>
    </row>
    <row r="63" spans="1:19" ht="30" customHeight="1">
      <c r="A63" s="199" t="s">
        <v>49</v>
      </c>
      <c r="B63" s="199"/>
      <c r="C63" s="199"/>
      <c r="D63" s="199"/>
      <c r="E63" s="199"/>
      <c r="F63" s="199"/>
      <c r="G63" s="199"/>
      <c r="H63" s="199"/>
      <c r="I63" s="199"/>
      <c r="J63" s="199"/>
      <c r="K63" s="199"/>
    </row>
    <row r="64" spans="1:19" ht="20.100000000000001" customHeight="1">
      <c r="A64" s="147"/>
      <c r="B64" s="147"/>
      <c r="C64" s="147"/>
      <c r="D64" s="158"/>
      <c r="E64" s="147"/>
      <c r="F64" s="147"/>
      <c r="G64" s="147"/>
      <c r="H64" s="147"/>
      <c r="I64" s="147"/>
      <c r="J64" s="147"/>
      <c r="K64" s="147"/>
    </row>
    <row r="65" spans="1:227" ht="20.100000000000001" customHeight="1" thickBot="1">
      <c r="A65" s="3" t="str">
        <f>A34</f>
        <v>건 명 : (임시)수정청소년수련관 실내디자인 및 제작설치 공사</v>
      </c>
      <c r="B65" s="3"/>
      <c r="C65" s="3"/>
      <c r="D65" s="159"/>
      <c r="E65" s="148"/>
      <c r="F65" s="148"/>
      <c r="G65" s="148"/>
      <c r="H65" s="148"/>
      <c r="I65" s="148"/>
      <c r="J65" s="148"/>
      <c r="K65" s="3"/>
    </row>
    <row r="66" spans="1:227" ht="20.100000000000001" customHeight="1">
      <c r="A66" s="246" t="s">
        <v>92</v>
      </c>
      <c r="B66" s="227" t="s">
        <v>121</v>
      </c>
      <c r="C66" s="248" t="s">
        <v>82</v>
      </c>
      <c r="D66" s="250" t="s">
        <v>51</v>
      </c>
      <c r="E66" s="239" t="s">
        <v>52</v>
      </c>
      <c r="F66" s="240"/>
      <c r="G66" s="239" t="s">
        <v>75</v>
      </c>
      <c r="H66" s="240"/>
      <c r="I66" s="239" t="s">
        <v>85</v>
      </c>
      <c r="J66" s="240"/>
      <c r="K66" s="243" t="s">
        <v>53</v>
      </c>
    </row>
    <row r="67" spans="1:227" ht="20.100000000000001" customHeight="1">
      <c r="A67" s="247"/>
      <c r="B67" s="228"/>
      <c r="C67" s="249"/>
      <c r="D67" s="251"/>
      <c r="E67" s="241"/>
      <c r="F67" s="242"/>
      <c r="G67" s="241"/>
      <c r="H67" s="242"/>
      <c r="I67" s="241"/>
      <c r="J67" s="242"/>
      <c r="K67" s="244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</row>
    <row r="68" spans="1:227" s="9" customFormat="1" ht="20.100000000000001" customHeight="1">
      <c r="A68" s="68" t="str">
        <f>'총괄내역서 '!A7</f>
        <v xml:space="preserve"> 3. 크리에이터룸</v>
      </c>
      <c r="B68" s="172"/>
      <c r="C68" s="149"/>
      <c r="D68" s="160"/>
      <c r="E68" s="150"/>
      <c r="F68" s="151"/>
      <c r="G68" s="150"/>
      <c r="H68" s="151"/>
      <c r="I68" s="150"/>
      <c r="J68" s="151"/>
      <c r="K68" s="152"/>
      <c r="L68" s="185"/>
      <c r="M68" s="185"/>
      <c r="N68" s="185"/>
      <c r="O68" s="185"/>
      <c r="P68" s="185"/>
      <c r="Q68" s="185"/>
      <c r="R68" s="185"/>
      <c r="S68" s="185"/>
    </row>
    <row r="69" spans="1:227" s="9" customFormat="1" ht="20.100000000000001" customHeight="1">
      <c r="A69" s="68" t="s">
        <v>128</v>
      </c>
      <c r="B69" s="173" t="s">
        <v>171</v>
      </c>
      <c r="C69" s="56" t="s">
        <v>129</v>
      </c>
      <c r="D69" s="161" t="s">
        <v>130</v>
      </c>
      <c r="E69" s="69">
        <v>1</v>
      </c>
      <c r="F69" s="70" t="s">
        <v>84</v>
      </c>
      <c r="G69" s="51">
        <f>L69*M69</f>
        <v>18</v>
      </c>
      <c r="H69" s="50" t="s">
        <v>96</v>
      </c>
      <c r="I69" s="51">
        <f>ROUNDDOWN(E69*G69,2)</f>
        <v>18</v>
      </c>
      <c r="J69" s="153" t="str">
        <f>H69</f>
        <v>㎡</v>
      </c>
      <c r="K69" s="71"/>
      <c r="L69" s="185">
        <v>6</v>
      </c>
      <c r="M69" s="185">
        <v>3</v>
      </c>
      <c r="N69" s="185"/>
      <c r="O69" s="185"/>
      <c r="P69" s="185"/>
      <c r="Q69" s="185"/>
      <c r="R69" s="185"/>
      <c r="S69" s="185"/>
    </row>
    <row r="70" spans="1:227" s="9" customFormat="1" ht="20.100000000000001" customHeight="1">
      <c r="A70" s="68" t="s">
        <v>131</v>
      </c>
      <c r="B70" s="173" t="s">
        <v>139</v>
      </c>
      <c r="C70" s="56" t="s">
        <v>129</v>
      </c>
      <c r="D70" s="161" t="s">
        <v>130</v>
      </c>
      <c r="E70" s="69">
        <v>1</v>
      </c>
      <c r="F70" s="70" t="s">
        <v>84</v>
      </c>
      <c r="G70" s="51">
        <f>L70*M70</f>
        <v>18</v>
      </c>
      <c r="H70" s="50" t="s">
        <v>96</v>
      </c>
      <c r="I70" s="51">
        <f>ROUNDDOWN(E70*G70,2)</f>
        <v>18</v>
      </c>
      <c r="J70" s="153" t="str">
        <f>H70</f>
        <v>㎡</v>
      </c>
      <c r="K70" s="71"/>
      <c r="L70" s="185">
        <v>6</v>
      </c>
      <c r="M70" s="185">
        <v>3</v>
      </c>
      <c r="N70" s="185"/>
      <c r="O70" s="185"/>
      <c r="P70" s="185"/>
      <c r="Q70" s="185"/>
      <c r="R70" s="185"/>
      <c r="S70" s="185"/>
    </row>
    <row r="71" spans="1:227" s="9" customFormat="1" ht="20.100000000000001" customHeight="1">
      <c r="A71" s="68"/>
      <c r="B71" s="173" t="s">
        <v>147</v>
      </c>
      <c r="C71" s="56" t="s">
        <v>129</v>
      </c>
      <c r="D71" s="161" t="s">
        <v>130</v>
      </c>
      <c r="E71" s="69">
        <v>1</v>
      </c>
      <c r="F71" s="70" t="s">
        <v>84</v>
      </c>
      <c r="G71" s="51">
        <f>L71*M71</f>
        <v>18</v>
      </c>
      <c r="H71" s="50" t="s">
        <v>96</v>
      </c>
      <c r="I71" s="51">
        <f>ROUNDDOWN(E71*G71,2)</f>
        <v>18</v>
      </c>
      <c r="J71" s="153" t="str">
        <f>H71</f>
        <v>㎡</v>
      </c>
      <c r="K71" s="71"/>
      <c r="L71" s="185">
        <v>6</v>
      </c>
      <c r="M71" s="185">
        <v>3</v>
      </c>
      <c r="N71" s="185"/>
      <c r="O71" s="185"/>
      <c r="P71" s="185"/>
      <c r="Q71" s="185"/>
      <c r="R71" s="185"/>
      <c r="S71" s="185"/>
    </row>
    <row r="72" spans="1:227" s="9" customFormat="1" ht="20.100000000000001" customHeight="1">
      <c r="A72" s="68"/>
      <c r="B72" s="173"/>
      <c r="C72" s="56"/>
      <c r="D72" s="161"/>
      <c r="E72" s="69"/>
      <c r="F72" s="70"/>
      <c r="G72" s="51"/>
      <c r="H72" s="50"/>
      <c r="I72" s="51"/>
      <c r="J72" s="153"/>
      <c r="K72" s="71"/>
      <c r="L72" s="185"/>
      <c r="M72" s="185"/>
      <c r="N72" s="185"/>
      <c r="O72" s="185"/>
      <c r="P72" s="185"/>
      <c r="Q72" s="185"/>
      <c r="R72" s="185"/>
      <c r="S72" s="185"/>
    </row>
    <row r="73" spans="1:227" s="9" customFormat="1" ht="20.100000000000001" customHeight="1">
      <c r="A73" s="68"/>
      <c r="B73" s="173"/>
      <c r="C73" s="56"/>
      <c r="D73" s="161"/>
      <c r="E73" s="69"/>
      <c r="F73" s="70"/>
      <c r="G73" s="51"/>
      <c r="H73" s="50"/>
      <c r="I73" s="51"/>
      <c r="J73" s="153"/>
      <c r="K73" s="71"/>
      <c r="L73" s="185"/>
      <c r="M73" s="185"/>
      <c r="N73" s="185"/>
      <c r="O73" s="185"/>
      <c r="P73" s="185"/>
      <c r="Q73" s="185"/>
      <c r="R73" s="185"/>
      <c r="S73" s="185"/>
    </row>
    <row r="74" spans="1:227" s="9" customFormat="1" ht="20.100000000000001" customHeight="1">
      <c r="A74" s="68"/>
      <c r="B74" s="173"/>
      <c r="C74" s="56"/>
      <c r="D74" s="161"/>
      <c r="E74" s="69"/>
      <c r="F74" s="70"/>
      <c r="G74" s="51"/>
      <c r="H74" s="50"/>
      <c r="I74" s="51"/>
      <c r="J74" s="153"/>
      <c r="K74" s="71"/>
      <c r="L74" s="185"/>
      <c r="M74" s="185"/>
      <c r="N74" s="185"/>
      <c r="O74" s="185"/>
      <c r="P74" s="185"/>
      <c r="Q74" s="185"/>
      <c r="R74" s="185"/>
      <c r="S74" s="185"/>
    </row>
    <row r="75" spans="1:227" s="9" customFormat="1" ht="20.100000000000001" customHeight="1">
      <c r="A75" s="68"/>
      <c r="B75" s="173"/>
      <c r="C75" s="56"/>
      <c r="D75" s="161"/>
      <c r="E75" s="69"/>
      <c r="F75" s="70"/>
      <c r="G75" s="51"/>
      <c r="H75" s="50"/>
      <c r="I75" s="51"/>
      <c r="J75" s="153"/>
      <c r="K75" s="71"/>
      <c r="L75" s="185"/>
      <c r="M75" s="185"/>
      <c r="N75" s="185"/>
      <c r="O75" s="185"/>
      <c r="P75" s="185"/>
      <c r="Q75" s="185"/>
      <c r="R75" s="185"/>
      <c r="S75" s="185"/>
    </row>
    <row r="76" spans="1:227" s="9" customFormat="1" ht="20.100000000000001" customHeight="1">
      <c r="A76" s="68"/>
      <c r="B76" s="173"/>
      <c r="C76" s="56"/>
      <c r="D76" s="161"/>
      <c r="E76" s="69"/>
      <c r="F76" s="70"/>
      <c r="G76" s="51"/>
      <c r="H76" s="50"/>
      <c r="I76" s="51"/>
      <c r="J76" s="153"/>
      <c r="K76" s="71"/>
      <c r="L76" s="185"/>
      <c r="M76" s="185"/>
      <c r="N76" s="185"/>
      <c r="O76" s="185"/>
      <c r="P76" s="185"/>
      <c r="Q76" s="185"/>
      <c r="R76" s="185"/>
      <c r="S76" s="185"/>
    </row>
    <row r="77" spans="1:227" s="9" customFormat="1" ht="20.100000000000001" customHeight="1">
      <c r="A77" s="68"/>
      <c r="B77" s="173"/>
      <c r="C77" s="56"/>
      <c r="D77" s="161"/>
      <c r="E77" s="69"/>
      <c r="F77" s="70"/>
      <c r="G77" s="51"/>
      <c r="H77" s="50"/>
      <c r="I77" s="51"/>
      <c r="J77" s="153"/>
      <c r="K77" s="71"/>
      <c r="L77" s="185"/>
      <c r="M77" s="185"/>
      <c r="N77" s="185"/>
      <c r="O77" s="185"/>
      <c r="P77" s="185"/>
      <c r="Q77" s="185"/>
      <c r="R77" s="185"/>
      <c r="S77" s="185"/>
    </row>
    <row r="78" spans="1:227" s="9" customFormat="1" ht="20.100000000000001" customHeight="1">
      <c r="A78" s="68"/>
      <c r="B78" s="173"/>
      <c r="C78" s="56"/>
      <c r="D78" s="161"/>
      <c r="E78" s="69"/>
      <c r="F78" s="70"/>
      <c r="G78" s="51"/>
      <c r="H78" s="50"/>
      <c r="I78" s="51"/>
      <c r="J78" s="153"/>
      <c r="K78" s="71"/>
      <c r="L78" s="185"/>
      <c r="M78" s="185"/>
      <c r="N78" s="185"/>
      <c r="O78" s="185"/>
      <c r="P78" s="185"/>
      <c r="Q78" s="185"/>
      <c r="R78" s="185"/>
      <c r="S78" s="185"/>
    </row>
    <row r="79" spans="1:227" s="9" customFormat="1" ht="20.100000000000001" customHeight="1">
      <c r="A79" s="68"/>
      <c r="B79" s="173"/>
      <c r="C79" s="56"/>
      <c r="D79" s="161"/>
      <c r="E79" s="69"/>
      <c r="F79" s="70"/>
      <c r="G79" s="51"/>
      <c r="H79" s="50"/>
      <c r="I79" s="51"/>
      <c r="J79" s="153"/>
      <c r="K79" s="72"/>
      <c r="L79" s="185"/>
      <c r="M79" s="185"/>
      <c r="N79" s="185"/>
      <c r="O79" s="185"/>
      <c r="P79" s="185"/>
      <c r="Q79" s="185"/>
      <c r="R79" s="185"/>
      <c r="S79" s="185"/>
    </row>
    <row r="80" spans="1:227" s="9" customFormat="1" ht="20.100000000000001" customHeight="1">
      <c r="A80" s="68"/>
      <c r="B80" s="173"/>
      <c r="C80" s="56"/>
      <c r="D80" s="161"/>
      <c r="E80" s="69"/>
      <c r="F80" s="70"/>
      <c r="G80" s="51"/>
      <c r="H80" s="50"/>
      <c r="I80" s="51"/>
      <c r="J80" s="153"/>
      <c r="K80" s="72"/>
      <c r="L80" s="185"/>
      <c r="M80" s="185"/>
      <c r="N80" s="185"/>
      <c r="O80" s="185"/>
      <c r="P80" s="185"/>
      <c r="Q80" s="185"/>
      <c r="R80" s="185"/>
      <c r="S80" s="185"/>
    </row>
    <row r="81" spans="1:19" s="9" customFormat="1" ht="20.100000000000001" customHeight="1">
      <c r="A81" s="68"/>
      <c r="B81" s="173"/>
      <c r="C81" s="56"/>
      <c r="D81" s="161"/>
      <c r="E81" s="69"/>
      <c r="F81" s="70"/>
      <c r="G81" s="51"/>
      <c r="H81" s="50"/>
      <c r="I81" s="51"/>
      <c r="J81" s="153"/>
      <c r="K81" s="72"/>
      <c r="L81" s="185"/>
      <c r="M81" s="185"/>
      <c r="N81" s="185"/>
      <c r="O81" s="185"/>
      <c r="P81" s="185"/>
      <c r="Q81" s="185"/>
      <c r="R81" s="185"/>
      <c r="S81" s="185"/>
    </row>
    <row r="82" spans="1:19" s="9" customFormat="1" ht="20.100000000000001" customHeight="1">
      <c r="A82" s="68"/>
      <c r="B82" s="173"/>
      <c r="C82" s="56"/>
      <c r="D82" s="175"/>
      <c r="E82" s="174"/>
      <c r="F82" s="70"/>
      <c r="G82" s="51"/>
      <c r="H82" s="50"/>
      <c r="I82" s="51"/>
      <c r="J82" s="153"/>
      <c r="K82" s="72"/>
      <c r="L82" s="185"/>
      <c r="M82" s="185"/>
      <c r="N82" s="185"/>
      <c r="O82" s="185"/>
      <c r="P82" s="185"/>
      <c r="Q82" s="185"/>
      <c r="R82" s="185"/>
      <c r="S82" s="185"/>
    </row>
    <row r="83" spans="1:19" ht="20.100000000000001" customHeight="1">
      <c r="A83" s="68"/>
      <c r="B83" s="173"/>
      <c r="C83" s="56"/>
      <c r="D83" s="161"/>
      <c r="E83" s="174"/>
      <c r="F83" s="70"/>
      <c r="G83" s="51"/>
      <c r="H83" s="50"/>
      <c r="I83" s="51"/>
      <c r="J83" s="153"/>
      <c r="K83" s="72"/>
    </row>
    <row r="84" spans="1:19" ht="20.100000000000001" customHeight="1">
      <c r="A84" s="68"/>
      <c r="B84" s="173"/>
      <c r="C84" s="56"/>
      <c r="D84" s="175"/>
      <c r="E84" s="174"/>
      <c r="F84" s="70"/>
      <c r="G84" s="51"/>
      <c r="H84" s="50"/>
      <c r="I84" s="51"/>
      <c r="J84" s="153"/>
      <c r="K84" s="72"/>
    </row>
    <row r="85" spans="1:19" ht="20.100000000000001" customHeight="1">
      <c r="A85" s="68"/>
      <c r="B85" s="173"/>
      <c r="C85" s="56"/>
      <c r="D85" s="161"/>
      <c r="E85" s="69"/>
      <c r="F85" s="70"/>
      <c r="G85" s="51"/>
      <c r="H85" s="50"/>
      <c r="I85" s="51"/>
      <c r="J85" s="153"/>
      <c r="K85" s="72"/>
    </row>
    <row r="86" spans="1:19" ht="20.100000000000001" customHeight="1">
      <c r="A86" s="68"/>
      <c r="B86" s="173"/>
      <c r="C86" s="56"/>
      <c r="D86" s="176"/>
      <c r="E86" s="174"/>
      <c r="F86" s="70"/>
      <c r="G86" s="177"/>
      <c r="H86" s="50"/>
      <c r="I86" s="51"/>
      <c r="J86" s="153"/>
      <c r="K86" s="72"/>
    </row>
    <row r="87" spans="1:19" ht="20.100000000000001" customHeight="1">
      <c r="A87" s="68"/>
      <c r="B87" s="173"/>
      <c r="C87" s="56"/>
      <c r="D87" s="160"/>
      <c r="E87" s="69"/>
      <c r="F87" s="70"/>
      <c r="G87" s="51"/>
      <c r="H87" s="50"/>
      <c r="I87" s="154"/>
      <c r="J87" s="70"/>
      <c r="K87" s="72"/>
    </row>
    <row r="88" spans="1:19" ht="20.100000000000001" customHeight="1">
      <c r="A88" s="68"/>
      <c r="B88" s="173"/>
      <c r="C88" s="56"/>
      <c r="D88" s="176"/>
      <c r="E88" s="174"/>
      <c r="F88" s="70"/>
      <c r="G88" s="51"/>
      <c r="H88" s="50"/>
      <c r="I88" s="51"/>
      <c r="J88" s="153"/>
      <c r="K88" s="72"/>
    </row>
    <row r="89" spans="1:19" s="9" customFormat="1" ht="20.100000000000001" customHeight="1">
      <c r="A89" s="68"/>
      <c r="B89" s="172"/>
      <c r="C89" s="149"/>
      <c r="D89" s="160"/>
      <c r="E89" s="150"/>
      <c r="F89" s="151"/>
      <c r="G89" s="150"/>
      <c r="H89" s="151"/>
      <c r="I89" s="150"/>
      <c r="J89" s="151"/>
      <c r="K89" s="72"/>
      <c r="L89" s="185"/>
      <c r="M89" s="185"/>
      <c r="N89" s="185"/>
      <c r="O89" s="185"/>
      <c r="P89" s="185"/>
      <c r="Q89" s="185"/>
      <c r="R89" s="185"/>
      <c r="S89" s="185"/>
    </row>
    <row r="90" spans="1:19" s="9" customFormat="1" ht="20.100000000000001" customHeight="1" thickBot="1">
      <c r="A90" s="68"/>
      <c r="B90" s="172"/>
      <c r="C90" s="149"/>
      <c r="D90" s="160"/>
      <c r="E90" s="150"/>
      <c r="F90" s="151"/>
      <c r="G90" s="155"/>
      <c r="H90" s="156"/>
      <c r="I90" s="150"/>
      <c r="J90" s="151"/>
      <c r="K90" s="157"/>
      <c r="L90" s="185"/>
      <c r="M90" s="185"/>
      <c r="N90" s="185"/>
      <c r="O90" s="185"/>
      <c r="P90" s="185"/>
      <c r="Q90" s="185"/>
      <c r="R90" s="185"/>
      <c r="S90" s="185"/>
    </row>
    <row r="91" spans="1:19" s="9" customFormat="1" ht="18" customHeight="1">
      <c r="A91" s="39"/>
      <c r="B91" s="39"/>
      <c r="C91" s="39"/>
      <c r="D91" s="162"/>
      <c r="E91" s="40"/>
      <c r="F91" s="40"/>
      <c r="G91" s="40"/>
      <c r="H91" s="40"/>
      <c r="I91" s="40"/>
      <c r="J91" s="40"/>
      <c r="K91" s="41"/>
      <c r="L91" s="185"/>
      <c r="M91" s="185"/>
      <c r="N91" s="185"/>
      <c r="O91" s="185"/>
      <c r="P91" s="185"/>
      <c r="Q91" s="185"/>
      <c r="R91" s="185"/>
      <c r="S91" s="185"/>
    </row>
    <row r="92" spans="1:19" s="9" customFormat="1" ht="18" customHeight="1">
      <c r="A92" s="44"/>
      <c r="B92" s="44"/>
      <c r="C92" s="44"/>
      <c r="D92" s="163"/>
      <c r="E92" s="45"/>
      <c r="F92" s="45"/>
      <c r="G92" s="45"/>
      <c r="H92" s="45"/>
      <c r="I92" s="45"/>
      <c r="J92" s="45"/>
      <c r="K92" s="46"/>
      <c r="L92" s="185"/>
      <c r="M92" s="185"/>
      <c r="N92" s="185"/>
      <c r="O92" s="185"/>
      <c r="P92" s="185"/>
      <c r="Q92" s="185"/>
      <c r="R92" s="185"/>
      <c r="S92" s="185"/>
    </row>
    <row r="93" spans="1:19" s="9" customFormat="1" ht="18" customHeight="1">
      <c r="A93" s="245" t="e">
        <f>A62+1</f>
        <v>#REF!</v>
      </c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185"/>
      <c r="M93" s="185"/>
      <c r="N93" s="185"/>
      <c r="O93" s="185"/>
      <c r="P93" s="185"/>
      <c r="Q93" s="185"/>
      <c r="R93" s="185"/>
      <c r="S93" s="185"/>
    </row>
    <row r="94" spans="1:19" ht="30" customHeight="1">
      <c r="A94" s="199" t="s">
        <v>49</v>
      </c>
      <c r="B94" s="199"/>
      <c r="C94" s="199"/>
      <c r="D94" s="199"/>
      <c r="E94" s="199"/>
      <c r="F94" s="199"/>
      <c r="G94" s="199"/>
      <c r="H94" s="199"/>
      <c r="I94" s="199"/>
      <c r="J94" s="199"/>
      <c r="K94" s="199"/>
    </row>
    <row r="95" spans="1:19" ht="20.100000000000001" customHeight="1">
      <c r="A95" s="147"/>
      <c r="B95" s="147"/>
      <c r="C95" s="147"/>
      <c r="D95" s="158"/>
      <c r="E95" s="147"/>
      <c r="F95" s="147"/>
      <c r="G95" s="147"/>
      <c r="H95" s="147"/>
      <c r="I95" s="147"/>
      <c r="J95" s="147"/>
      <c r="K95" s="147"/>
    </row>
    <row r="96" spans="1:19" ht="20.100000000000001" customHeight="1" thickBot="1">
      <c r="A96" s="3" t="str">
        <f>A65</f>
        <v>건 명 : (임시)수정청소년수련관 실내디자인 및 제작설치 공사</v>
      </c>
      <c r="B96" s="3"/>
      <c r="C96" s="3"/>
      <c r="D96" s="159"/>
      <c r="E96" s="148"/>
      <c r="F96" s="148"/>
      <c r="G96" s="148"/>
      <c r="H96" s="148"/>
      <c r="I96" s="148"/>
      <c r="J96" s="148"/>
      <c r="K96" s="3"/>
    </row>
    <row r="97" spans="1:227" ht="20.100000000000001" customHeight="1">
      <c r="A97" s="246" t="s">
        <v>92</v>
      </c>
      <c r="B97" s="227" t="s">
        <v>121</v>
      </c>
      <c r="C97" s="248" t="s">
        <v>82</v>
      </c>
      <c r="D97" s="250" t="s">
        <v>51</v>
      </c>
      <c r="E97" s="239" t="s">
        <v>52</v>
      </c>
      <c r="F97" s="240"/>
      <c r="G97" s="239" t="s">
        <v>75</v>
      </c>
      <c r="H97" s="240"/>
      <c r="I97" s="239" t="s">
        <v>85</v>
      </c>
      <c r="J97" s="240"/>
      <c r="K97" s="243" t="s">
        <v>53</v>
      </c>
    </row>
    <row r="98" spans="1:227" ht="20.100000000000001" customHeight="1">
      <c r="A98" s="247"/>
      <c r="B98" s="228"/>
      <c r="C98" s="249"/>
      <c r="D98" s="251"/>
      <c r="E98" s="241"/>
      <c r="F98" s="242"/>
      <c r="G98" s="241"/>
      <c r="H98" s="242"/>
      <c r="I98" s="241"/>
      <c r="J98" s="242"/>
      <c r="K98" s="244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</row>
    <row r="99" spans="1:227" s="9" customFormat="1" ht="20.100000000000001" customHeight="1">
      <c r="A99" s="68" t="str">
        <f>'총괄내역서 '!A8</f>
        <v xml:space="preserve"> 4. 상담실</v>
      </c>
      <c r="B99" s="172"/>
      <c r="C99" s="149"/>
      <c r="D99" s="160"/>
      <c r="E99" s="150"/>
      <c r="F99" s="151"/>
      <c r="G99" s="150"/>
      <c r="H99" s="151"/>
      <c r="I99" s="150"/>
      <c r="J99" s="151"/>
      <c r="K99" s="152"/>
      <c r="L99" s="185"/>
      <c r="M99" s="185"/>
      <c r="N99" s="185"/>
      <c r="O99" s="185"/>
      <c r="P99" s="185"/>
      <c r="Q99" s="185"/>
      <c r="R99" s="185"/>
      <c r="S99" s="185"/>
    </row>
    <row r="100" spans="1:227" s="9" customFormat="1" ht="20.100000000000001" customHeight="1">
      <c r="A100" s="68" t="s">
        <v>128</v>
      </c>
      <c r="B100" s="173" t="s">
        <v>171</v>
      </c>
      <c r="C100" s="56" t="s">
        <v>129</v>
      </c>
      <c r="D100" s="161" t="s">
        <v>130</v>
      </c>
      <c r="E100" s="69">
        <v>1</v>
      </c>
      <c r="F100" s="70" t="s">
        <v>84</v>
      </c>
      <c r="G100" s="51">
        <f>L100*M100</f>
        <v>18</v>
      </c>
      <c r="H100" s="50" t="s">
        <v>96</v>
      </c>
      <c r="I100" s="51">
        <f>ROUNDDOWN(E100*G100,2)</f>
        <v>18</v>
      </c>
      <c r="J100" s="153" t="str">
        <f>H100</f>
        <v>㎡</v>
      </c>
      <c r="K100" s="71"/>
      <c r="L100" s="185">
        <v>6</v>
      </c>
      <c r="M100" s="185">
        <v>3</v>
      </c>
      <c r="N100" s="185"/>
      <c r="O100" s="185"/>
      <c r="P100" s="185"/>
      <c r="Q100" s="185"/>
      <c r="R100" s="185"/>
      <c r="S100" s="185"/>
    </row>
    <row r="101" spans="1:227" s="9" customFormat="1" ht="20.100000000000001" customHeight="1">
      <c r="A101" s="68" t="s">
        <v>131</v>
      </c>
      <c r="B101" s="173" t="s">
        <v>146</v>
      </c>
      <c r="C101" s="56" t="s">
        <v>129</v>
      </c>
      <c r="D101" s="161" t="s">
        <v>130</v>
      </c>
      <c r="E101" s="69">
        <v>1</v>
      </c>
      <c r="F101" s="70" t="s">
        <v>84</v>
      </c>
      <c r="G101" s="51">
        <f>L101*M101</f>
        <v>18</v>
      </c>
      <c r="H101" s="50" t="s">
        <v>96</v>
      </c>
      <c r="I101" s="51">
        <f>ROUNDDOWN(E101*G101,2)</f>
        <v>18</v>
      </c>
      <c r="J101" s="153" t="str">
        <f>H101</f>
        <v>㎡</v>
      </c>
      <c r="K101" s="71"/>
      <c r="L101" s="185">
        <v>6</v>
      </c>
      <c r="M101" s="185">
        <v>3</v>
      </c>
      <c r="N101" s="185"/>
      <c r="O101" s="185"/>
      <c r="P101" s="185"/>
      <c r="Q101" s="185"/>
      <c r="R101" s="185"/>
      <c r="S101" s="185"/>
    </row>
    <row r="102" spans="1:227" s="9" customFormat="1" ht="20.100000000000001" customHeight="1">
      <c r="A102" s="68"/>
      <c r="B102" s="173" t="s">
        <v>145</v>
      </c>
      <c r="C102" s="56" t="s">
        <v>129</v>
      </c>
      <c r="D102" s="161" t="s">
        <v>130</v>
      </c>
      <c r="E102" s="69">
        <v>1</v>
      </c>
      <c r="F102" s="70" t="s">
        <v>84</v>
      </c>
      <c r="G102" s="51">
        <f>L102*M102</f>
        <v>18</v>
      </c>
      <c r="H102" s="50" t="s">
        <v>96</v>
      </c>
      <c r="I102" s="51">
        <f>ROUNDDOWN(E102*G102,2)</f>
        <v>18</v>
      </c>
      <c r="J102" s="153" t="str">
        <f>H102</f>
        <v>㎡</v>
      </c>
      <c r="K102" s="71"/>
      <c r="L102" s="185">
        <v>6</v>
      </c>
      <c r="M102" s="185">
        <v>3</v>
      </c>
      <c r="N102" s="185"/>
      <c r="O102" s="185"/>
      <c r="P102" s="185"/>
      <c r="Q102" s="185"/>
      <c r="R102" s="185"/>
      <c r="S102" s="185"/>
    </row>
    <row r="103" spans="1:227" s="9" customFormat="1" ht="20.100000000000001" customHeight="1">
      <c r="A103" s="68"/>
      <c r="B103" s="173"/>
      <c r="C103" s="56"/>
      <c r="D103" s="161"/>
      <c r="E103" s="69"/>
      <c r="F103" s="70"/>
      <c r="G103" s="51"/>
      <c r="H103" s="50"/>
      <c r="I103" s="51"/>
      <c r="J103" s="153"/>
      <c r="K103" s="71"/>
      <c r="L103" s="185"/>
      <c r="M103" s="185"/>
      <c r="N103" s="185"/>
      <c r="O103" s="185"/>
      <c r="P103" s="185"/>
      <c r="Q103" s="185"/>
      <c r="R103" s="185"/>
      <c r="S103" s="185"/>
    </row>
    <row r="104" spans="1:227" s="9" customFormat="1" ht="20.100000000000001" customHeight="1">
      <c r="A104" s="68"/>
      <c r="B104" s="173"/>
      <c r="C104" s="56"/>
      <c r="D104" s="161"/>
      <c r="E104" s="69"/>
      <c r="F104" s="70"/>
      <c r="G104" s="51"/>
      <c r="H104" s="50"/>
      <c r="I104" s="51"/>
      <c r="J104" s="153"/>
      <c r="K104" s="71"/>
      <c r="L104" s="185"/>
      <c r="M104" s="185"/>
      <c r="N104" s="185"/>
      <c r="O104" s="185"/>
      <c r="P104" s="185"/>
      <c r="Q104" s="185"/>
      <c r="R104" s="185"/>
      <c r="S104" s="185"/>
    </row>
    <row r="105" spans="1:227" s="9" customFormat="1" ht="20.100000000000001" customHeight="1">
      <c r="A105" s="68"/>
      <c r="B105" s="173"/>
      <c r="C105" s="56"/>
      <c r="D105" s="161"/>
      <c r="E105" s="69"/>
      <c r="F105" s="70"/>
      <c r="G105" s="51"/>
      <c r="H105" s="50"/>
      <c r="I105" s="51"/>
      <c r="J105" s="153"/>
      <c r="K105" s="71"/>
      <c r="L105" s="185"/>
      <c r="M105" s="185"/>
      <c r="N105" s="185"/>
      <c r="O105" s="185"/>
      <c r="P105" s="185"/>
      <c r="Q105" s="185"/>
      <c r="R105" s="185"/>
      <c r="S105" s="185"/>
    </row>
    <row r="106" spans="1:227" s="9" customFormat="1" ht="20.100000000000001" customHeight="1">
      <c r="A106" s="68"/>
      <c r="B106" s="173"/>
      <c r="C106" s="56"/>
      <c r="D106" s="161"/>
      <c r="E106" s="69"/>
      <c r="F106" s="70"/>
      <c r="G106" s="51"/>
      <c r="H106" s="50"/>
      <c r="I106" s="51"/>
      <c r="J106" s="153"/>
      <c r="K106" s="71"/>
      <c r="L106" s="185"/>
      <c r="M106" s="185"/>
      <c r="N106" s="185"/>
      <c r="O106" s="185"/>
      <c r="P106" s="185"/>
      <c r="Q106" s="185"/>
      <c r="R106" s="185"/>
      <c r="S106" s="185"/>
    </row>
    <row r="107" spans="1:227" s="9" customFormat="1" ht="20.100000000000001" customHeight="1">
      <c r="A107" s="68"/>
      <c r="B107" s="173"/>
      <c r="C107" s="56"/>
      <c r="D107" s="161"/>
      <c r="E107" s="69"/>
      <c r="F107" s="70"/>
      <c r="G107" s="51"/>
      <c r="H107" s="50"/>
      <c r="I107" s="51"/>
      <c r="J107" s="153"/>
      <c r="K107" s="71"/>
      <c r="L107" s="185"/>
      <c r="M107" s="185"/>
      <c r="N107" s="185"/>
      <c r="O107" s="185"/>
      <c r="P107" s="185"/>
      <c r="Q107" s="185"/>
      <c r="R107" s="185"/>
      <c r="S107" s="185"/>
    </row>
    <row r="108" spans="1:227" s="9" customFormat="1" ht="20.100000000000001" customHeight="1">
      <c r="A108" s="68"/>
      <c r="B108" s="173"/>
      <c r="C108" s="56"/>
      <c r="D108" s="161"/>
      <c r="E108" s="69"/>
      <c r="F108" s="70"/>
      <c r="G108" s="51"/>
      <c r="H108" s="50"/>
      <c r="I108" s="51"/>
      <c r="J108" s="153"/>
      <c r="K108" s="71"/>
      <c r="L108" s="185"/>
      <c r="M108" s="185"/>
      <c r="N108" s="185"/>
      <c r="O108" s="185"/>
      <c r="P108" s="185"/>
      <c r="Q108" s="185"/>
      <c r="R108" s="185"/>
      <c r="S108" s="185"/>
    </row>
    <row r="109" spans="1:227" s="9" customFormat="1" ht="20.100000000000001" customHeight="1">
      <c r="A109" s="68"/>
      <c r="B109" s="173"/>
      <c r="C109" s="56"/>
      <c r="D109" s="161"/>
      <c r="E109" s="69"/>
      <c r="F109" s="70"/>
      <c r="G109" s="51"/>
      <c r="H109" s="50"/>
      <c r="I109" s="51"/>
      <c r="J109" s="153"/>
      <c r="K109" s="71"/>
      <c r="L109" s="185"/>
      <c r="M109" s="185"/>
      <c r="N109" s="185"/>
      <c r="O109" s="185"/>
      <c r="P109" s="185"/>
      <c r="Q109" s="185"/>
      <c r="R109" s="185"/>
      <c r="S109" s="185"/>
    </row>
    <row r="110" spans="1:227" s="9" customFormat="1" ht="20.100000000000001" customHeight="1">
      <c r="A110" s="68"/>
      <c r="B110" s="173"/>
      <c r="C110" s="56"/>
      <c r="D110" s="161"/>
      <c r="E110" s="69"/>
      <c r="F110" s="70"/>
      <c r="G110" s="51"/>
      <c r="H110" s="50"/>
      <c r="I110" s="51"/>
      <c r="J110" s="153"/>
      <c r="K110" s="72"/>
      <c r="L110" s="185"/>
      <c r="M110" s="185"/>
      <c r="N110" s="185"/>
      <c r="O110" s="185"/>
      <c r="P110" s="185"/>
      <c r="Q110" s="185"/>
      <c r="R110" s="185"/>
      <c r="S110" s="185"/>
    </row>
    <row r="111" spans="1:227" s="9" customFormat="1" ht="20.100000000000001" customHeight="1">
      <c r="A111" s="68"/>
      <c r="B111" s="173"/>
      <c r="C111" s="56"/>
      <c r="D111" s="161"/>
      <c r="E111" s="69"/>
      <c r="F111" s="70"/>
      <c r="G111" s="51"/>
      <c r="H111" s="50"/>
      <c r="I111" s="51"/>
      <c r="J111" s="153"/>
      <c r="K111" s="72"/>
      <c r="L111" s="185"/>
      <c r="M111" s="185"/>
      <c r="N111" s="185"/>
      <c r="O111" s="185"/>
      <c r="P111" s="185"/>
      <c r="Q111" s="185"/>
      <c r="R111" s="185"/>
      <c r="S111" s="185"/>
    </row>
    <row r="112" spans="1:227" s="9" customFormat="1" ht="20.100000000000001" customHeight="1">
      <c r="A112" s="68"/>
      <c r="B112" s="173"/>
      <c r="C112" s="56"/>
      <c r="D112" s="161"/>
      <c r="E112" s="69"/>
      <c r="F112" s="70"/>
      <c r="G112" s="51"/>
      <c r="H112" s="50"/>
      <c r="I112" s="51"/>
      <c r="J112" s="153"/>
      <c r="K112" s="72"/>
      <c r="L112" s="185"/>
      <c r="M112" s="185"/>
      <c r="N112" s="185"/>
      <c r="O112" s="185"/>
      <c r="P112" s="185"/>
      <c r="Q112" s="185"/>
      <c r="R112" s="185"/>
      <c r="S112" s="185"/>
    </row>
    <row r="113" spans="1:19" s="9" customFormat="1" ht="20.100000000000001" customHeight="1">
      <c r="A113" s="68"/>
      <c r="B113" s="173"/>
      <c r="C113" s="56"/>
      <c r="D113" s="175"/>
      <c r="E113" s="174"/>
      <c r="F113" s="70"/>
      <c r="G113" s="51"/>
      <c r="H113" s="50"/>
      <c r="I113" s="51"/>
      <c r="J113" s="153"/>
      <c r="K113" s="72"/>
      <c r="L113" s="185"/>
      <c r="M113" s="185"/>
      <c r="N113" s="185"/>
      <c r="O113" s="185"/>
      <c r="P113" s="185"/>
      <c r="Q113" s="185"/>
      <c r="R113" s="185"/>
      <c r="S113" s="185"/>
    </row>
    <row r="114" spans="1:19" ht="20.100000000000001" customHeight="1">
      <c r="A114" s="68"/>
      <c r="B114" s="173"/>
      <c r="C114" s="56"/>
      <c r="D114" s="161"/>
      <c r="E114" s="174"/>
      <c r="F114" s="70"/>
      <c r="G114" s="51"/>
      <c r="H114" s="50"/>
      <c r="I114" s="51"/>
      <c r="J114" s="153"/>
      <c r="K114" s="72"/>
    </row>
    <row r="115" spans="1:19" ht="20.100000000000001" customHeight="1">
      <c r="A115" s="68"/>
      <c r="B115" s="173"/>
      <c r="C115" s="56"/>
      <c r="D115" s="175"/>
      <c r="E115" s="174"/>
      <c r="F115" s="70"/>
      <c r="G115" s="51"/>
      <c r="H115" s="50"/>
      <c r="I115" s="51"/>
      <c r="J115" s="153"/>
      <c r="K115" s="72"/>
    </row>
    <row r="116" spans="1:19" ht="20.100000000000001" customHeight="1">
      <c r="A116" s="68"/>
      <c r="B116" s="173"/>
      <c r="C116" s="56"/>
      <c r="D116" s="161"/>
      <c r="E116" s="69"/>
      <c r="F116" s="70"/>
      <c r="G116" s="51"/>
      <c r="H116" s="50"/>
      <c r="I116" s="51"/>
      <c r="J116" s="153"/>
      <c r="K116" s="72"/>
    </row>
    <row r="117" spans="1:19" ht="20.100000000000001" customHeight="1">
      <c r="A117" s="68"/>
      <c r="B117" s="173"/>
      <c r="C117" s="56"/>
      <c r="D117" s="176"/>
      <c r="E117" s="174"/>
      <c r="F117" s="70"/>
      <c r="G117" s="177"/>
      <c r="H117" s="50"/>
      <c r="I117" s="51"/>
      <c r="J117" s="153"/>
      <c r="K117" s="72"/>
    </row>
    <row r="118" spans="1:19" ht="20.100000000000001" customHeight="1">
      <c r="A118" s="68"/>
      <c r="B118" s="173"/>
      <c r="C118" s="56"/>
      <c r="D118" s="160"/>
      <c r="E118" s="69"/>
      <c r="F118" s="70"/>
      <c r="G118" s="51"/>
      <c r="H118" s="50"/>
      <c r="I118" s="154"/>
      <c r="J118" s="70"/>
      <c r="K118" s="72"/>
    </row>
    <row r="119" spans="1:19" ht="20.100000000000001" customHeight="1">
      <c r="A119" s="68"/>
      <c r="B119" s="173"/>
      <c r="C119" s="56"/>
      <c r="D119" s="176"/>
      <c r="E119" s="174"/>
      <c r="F119" s="70"/>
      <c r="G119" s="51"/>
      <c r="H119" s="50"/>
      <c r="I119" s="51"/>
      <c r="J119" s="153"/>
      <c r="K119" s="72"/>
    </row>
    <row r="120" spans="1:19" s="9" customFormat="1" ht="20.100000000000001" customHeight="1">
      <c r="A120" s="68"/>
      <c r="B120" s="172"/>
      <c r="C120" s="149"/>
      <c r="D120" s="160"/>
      <c r="E120" s="150"/>
      <c r="F120" s="151"/>
      <c r="G120" s="150"/>
      <c r="H120" s="151"/>
      <c r="I120" s="150"/>
      <c r="J120" s="151"/>
      <c r="K120" s="72"/>
      <c r="L120" s="185"/>
      <c r="M120" s="185"/>
      <c r="N120" s="185"/>
      <c r="O120" s="185"/>
      <c r="P120" s="185"/>
      <c r="Q120" s="185"/>
      <c r="R120" s="185"/>
      <c r="S120" s="185"/>
    </row>
    <row r="121" spans="1:19" s="9" customFormat="1" ht="20.100000000000001" customHeight="1" thickBot="1">
      <c r="A121" s="68"/>
      <c r="B121" s="172"/>
      <c r="C121" s="149"/>
      <c r="D121" s="160"/>
      <c r="E121" s="150"/>
      <c r="F121" s="151"/>
      <c r="G121" s="155"/>
      <c r="H121" s="156"/>
      <c r="I121" s="150"/>
      <c r="J121" s="151"/>
      <c r="K121" s="157"/>
      <c r="L121" s="185"/>
      <c r="M121" s="185"/>
      <c r="N121" s="185"/>
      <c r="O121" s="185"/>
      <c r="P121" s="185"/>
      <c r="Q121" s="185"/>
      <c r="R121" s="185"/>
      <c r="S121" s="185"/>
    </row>
    <row r="122" spans="1:19" s="9" customFormat="1" ht="18" customHeight="1">
      <c r="A122" s="39"/>
      <c r="B122" s="39"/>
      <c r="C122" s="39"/>
      <c r="D122" s="162"/>
      <c r="E122" s="40"/>
      <c r="F122" s="40"/>
      <c r="G122" s="40"/>
      <c r="H122" s="40"/>
      <c r="I122" s="40"/>
      <c r="J122" s="40"/>
      <c r="K122" s="41"/>
      <c r="L122" s="185"/>
      <c r="M122" s="185"/>
      <c r="N122" s="185"/>
      <c r="O122" s="185"/>
      <c r="P122" s="185"/>
      <c r="Q122" s="185"/>
      <c r="R122" s="185"/>
      <c r="S122" s="185"/>
    </row>
    <row r="123" spans="1:19" s="9" customFormat="1" ht="18" customHeight="1">
      <c r="A123" s="44"/>
      <c r="B123" s="44"/>
      <c r="C123" s="44"/>
      <c r="D123" s="163"/>
      <c r="E123" s="45"/>
      <c r="F123" s="45"/>
      <c r="G123" s="45"/>
      <c r="H123" s="45"/>
      <c r="I123" s="45"/>
      <c r="J123" s="45"/>
      <c r="K123" s="46"/>
      <c r="L123" s="185"/>
      <c r="M123" s="185"/>
      <c r="N123" s="185"/>
      <c r="O123" s="185"/>
      <c r="P123" s="185"/>
      <c r="Q123" s="185"/>
      <c r="R123" s="185"/>
      <c r="S123" s="185"/>
    </row>
    <row r="124" spans="1:19" s="9" customFormat="1" ht="18" customHeight="1">
      <c r="A124" s="245" t="e">
        <f>A93+1</f>
        <v>#REF!</v>
      </c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185"/>
      <c r="M124" s="185"/>
      <c r="N124" s="185"/>
      <c r="O124" s="185"/>
      <c r="P124" s="185"/>
      <c r="Q124" s="185"/>
      <c r="R124" s="185"/>
      <c r="S124" s="185"/>
    </row>
    <row r="125" spans="1:19" ht="30" customHeight="1">
      <c r="A125" s="199" t="s">
        <v>49</v>
      </c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</row>
    <row r="126" spans="1:19" ht="20.100000000000001" customHeight="1">
      <c r="A126" s="147"/>
      <c r="B126" s="147"/>
      <c r="C126" s="147"/>
      <c r="D126" s="158"/>
      <c r="E126" s="147"/>
      <c r="F126" s="147"/>
      <c r="G126" s="147"/>
      <c r="H126" s="147"/>
      <c r="I126" s="147"/>
      <c r="J126" s="147"/>
      <c r="K126" s="147"/>
    </row>
    <row r="127" spans="1:19" ht="20.100000000000001" customHeight="1" thickBot="1">
      <c r="A127" s="3" t="str">
        <f>A96</f>
        <v>건 명 : (임시)수정청소년수련관 실내디자인 및 제작설치 공사</v>
      </c>
      <c r="B127" s="3"/>
      <c r="C127" s="3"/>
      <c r="D127" s="159"/>
      <c r="E127" s="148"/>
      <c r="F127" s="148"/>
      <c r="G127" s="148"/>
      <c r="H127" s="148"/>
      <c r="I127" s="148"/>
      <c r="J127" s="148"/>
      <c r="K127" s="3"/>
    </row>
    <row r="128" spans="1:19" ht="20.100000000000001" customHeight="1">
      <c r="A128" s="246" t="s">
        <v>92</v>
      </c>
      <c r="B128" s="227" t="s">
        <v>121</v>
      </c>
      <c r="C128" s="248" t="s">
        <v>82</v>
      </c>
      <c r="D128" s="250" t="s">
        <v>51</v>
      </c>
      <c r="E128" s="239" t="s">
        <v>52</v>
      </c>
      <c r="F128" s="240"/>
      <c r="G128" s="239" t="s">
        <v>75</v>
      </c>
      <c r="H128" s="240"/>
      <c r="I128" s="239" t="s">
        <v>85</v>
      </c>
      <c r="J128" s="240"/>
      <c r="K128" s="243" t="s">
        <v>53</v>
      </c>
    </row>
    <row r="129" spans="1:227" ht="20.100000000000001" customHeight="1">
      <c r="A129" s="247"/>
      <c r="B129" s="228"/>
      <c r="C129" s="249"/>
      <c r="D129" s="251"/>
      <c r="E129" s="241"/>
      <c r="F129" s="242"/>
      <c r="G129" s="241"/>
      <c r="H129" s="242"/>
      <c r="I129" s="241"/>
      <c r="J129" s="242"/>
      <c r="K129" s="244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</row>
    <row r="130" spans="1:227" s="9" customFormat="1" ht="20.100000000000001" customHeight="1">
      <c r="A130" s="68" t="str">
        <f>'총괄내역서 '!A9</f>
        <v xml:space="preserve"> 5. 청소년활동공간</v>
      </c>
      <c r="B130" s="172"/>
      <c r="C130" s="149"/>
      <c r="D130" s="160"/>
      <c r="E130" s="150"/>
      <c r="F130" s="151"/>
      <c r="G130" s="150"/>
      <c r="H130" s="151"/>
      <c r="I130" s="150"/>
      <c r="J130" s="151"/>
      <c r="K130" s="152"/>
      <c r="L130" s="185"/>
      <c r="M130" s="185"/>
      <c r="N130" s="185"/>
      <c r="O130" s="185"/>
      <c r="P130" s="185"/>
      <c r="Q130" s="185"/>
      <c r="R130" s="185"/>
      <c r="S130" s="185"/>
    </row>
    <row r="131" spans="1:227" s="9" customFormat="1" ht="20.100000000000001" customHeight="1">
      <c r="A131" s="68" t="s">
        <v>132</v>
      </c>
      <c r="B131" s="173" t="s">
        <v>133</v>
      </c>
      <c r="C131" s="56" t="s">
        <v>134</v>
      </c>
      <c r="D131" s="161" t="s">
        <v>135</v>
      </c>
      <c r="E131" s="69">
        <v>1</v>
      </c>
      <c r="F131" s="70" t="s">
        <v>84</v>
      </c>
      <c r="G131" s="51">
        <f>L131*M131</f>
        <v>54</v>
      </c>
      <c r="H131" s="50" t="s">
        <v>96</v>
      </c>
      <c r="I131" s="51">
        <f>ROUNDDOWN(E131*G131,2)</f>
        <v>54</v>
      </c>
      <c r="J131" s="153" t="str">
        <f>H131</f>
        <v>㎡</v>
      </c>
      <c r="K131" s="71"/>
      <c r="L131" s="185">
        <v>18</v>
      </c>
      <c r="M131" s="185">
        <v>3</v>
      </c>
      <c r="N131" s="185"/>
      <c r="O131" s="185"/>
      <c r="P131" s="185"/>
      <c r="Q131" s="185"/>
      <c r="R131" s="185"/>
      <c r="S131" s="185"/>
    </row>
    <row r="132" spans="1:227" s="9" customFormat="1" ht="20.100000000000001" customHeight="1">
      <c r="A132" s="68"/>
      <c r="B132" s="173" t="s">
        <v>136</v>
      </c>
      <c r="C132" s="56" t="s">
        <v>134</v>
      </c>
      <c r="D132" s="161" t="s">
        <v>135</v>
      </c>
      <c r="E132" s="69">
        <v>1</v>
      </c>
      <c r="F132" s="70" t="s">
        <v>84</v>
      </c>
      <c r="G132" s="51">
        <f>L132*M132</f>
        <v>54</v>
      </c>
      <c r="H132" s="50" t="s">
        <v>96</v>
      </c>
      <c r="I132" s="51">
        <f t="shared" ref="I132:I134" si="3">ROUNDDOWN(E132*G132,2)</f>
        <v>54</v>
      </c>
      <c r="J132" s="153" t="str">
        <f t="shared" ref="J132:J134" si="4">H132</f>
        <v>㎡</v>
      </c>
      <c r="K132" s="71"/>
      <c r="L132" s="185">
        <v>18</v>
      </c>
      <c r="M132" s="185">
        <v>3</v>
      </c>
      <c r="N132" s="185"/>
      <c r="O132" s="185"/>
      <c r="P132" s="185"/>
      <c r="Q132" s="185"/>
      <c r="R132" s="185"/>
      <c r="S132" s="185"/>
    </row>
    <row r="133" spans="1:227" s="9" customFormat="1" ht="20.100000000000001" customHeight="1">
      <c r="A133" s="68"/>
      <c r="B133" s="173" t="s">
        <v>171</v>
      </c>
      <c r="C133" s="56" t="s">
        <v>134</v>
      </c>
      <c r="D133" s="161" t="s">
        <v>135</v>
      </c>
      <c r="E133" s="69">
        <v>1</v>
      </c>
      <c r="F133" s="70" t="s">
        <v>84</v>
      </c>
      <c r="G133" s="51">
        <f>L133*M133</f>
        <v>54</v>
      </c>
      <c r="H133" s="50" t="s">
        <v>96</v>
      </c>
      <c r="I133" s="51">
        <f t="shared" si="3"/>
        <v>54</v>
      </c>
      <c r="J133" s="153" t="str">
        <f t="shared" si="4"/>
        <v>㎡</v>
      </c>
      <c r="K133" s="71"/>
      <c r="L133" s="185">
        <v>18</v>
      </c>
      <c r="M133" s="185">
        <v>3</v>
      </c>
      <c r="N133" s="185"/>
      <c r="O133" s="185"/>
      <c r="P133" s="185"/>
      <c r="Q133" s="185"/>
      <c r="R133" s="185"/>
      <c r="S133" s="185"/>
    </row>
    <row r="134" spans="1:227" s="9" customFormat="1" ht="20.100000000000001" customHeight="1">
      <c r="A134" s="68"/>
      <c r="B134" s="173" t="s">
        <v>137</v>
      </c>
      <c r="C134" s="56" t="s">
        <v>174</v>
      </c>
      <c r="D134" s="161" t="s">
        <v>176</v>
      </c>
      <c r="E134" s="69">
        <v>1</v>
      </c>
      <c r="F134" s="70" t="s">
        <v>84</v>
      </c>
      <c r="G134" s="51">
        <f>L134*M134</f>
        <v>2.2000000000000002</v>
      </c>
      <c r="H134" s="50" t="s">
        <v>96</v>
      </c>
      <c r="I134" s="51">
        <f t="shared" si="3"/>
        <v>2.2000000000000002</v>
      </c>
      <c r="J134" s="153" t="str">
        <f t="shared" si="4"/>
        <v>㎡</v>
      </c>
      <c r="K134" s="71"/>
      <c r="L134" s="185">
        <v>2</v>
      </c>
      <c r="M134" s="185">
        <v>1.1000000000000001</v>
      </c>
      <c r="N134" s="185"/>
      <c r="O134" s="185"/>
      <c r="P134" s="185"/>
      <c r="Q134" s="185"/>
      <c r="R134" s="185"/>
      <c r="S134" s="185"/>
    </row>
    <row r="135" spans="1:227" s="9" customFormat="1" ht="20.100000000000001" customHeight="1">
      <c r="A135" s="68"/>
      <c r="B135" s="173"/>
      <c r="C135" s="56"/>
      <c r="D135" s="161"/>
      <c r="E135" s="69"/>
      <c r="F135" s="70"/>
      <c r="G135" s="51"/>
      <c r="H135" s="50"/>
      <c r="I135" s="51"/>
      <c r="J135" s="153"/>
      <c r="K135" s="71"/>
      <c r="L135" s="185"/>
      <c r="M135" s="185"/>
      <c r="N135" s="185"/>
      <c r="O135" s="185"/>
      <c r="P135" s="185"/>
      <c r="Q135" s="185"/>
      <c r="R135" s="185"/>
      <c r="S135" s="185"/>
    </row>
    <row r="136" spans="1:227" s="9" customFormat="1" ht="20.100000000000001" customHeight="1">
      <c r="A136" s="68"/>
      <c r="B136" s="173"/>
      <c r="C136" s="56"/>
      <c r="D136" s="161"/>
      <c r="E136" s="69"/>
      <c r="F136" s="70"/>
      <c r="G136" s="51"/>
      <c r="H136" s="50"/>
      <c r="I136" s="51"/>
      <c r="J136" s="153"/>
      <c r="K136" s="72"/>
      <c r="L136" s="185"/>
      <c r="M136" s="185"/>
      <c r="N136" s="185"/>
      <c r="O136" s="185"/>
      <c r="P136" s="185"/>
      <c r="Q136" s="185"/>
      <c r="R136" s="185"/>
      <c r="S136" s="185"/>
    </row>
    <row r="137" spans="1:227" s="9" customFormat="1" ht="20.100000000000001" customHeight="1">
      <c r="A137" s="68"/>
      <c r="B137" s="173"/>
      <c r="C137" s="56"/>
      <c r="D137" s="161"/>
      <c r="E137" s="69"/>
      <c r="F137" s="70"/>
      <c r="G137" s="51"/>
      <c r="H137" s="50"/>
      <c r="I137" s="51"/>
      <c r="J137" s="153"/>
      <c r="K137" s="72"/>
      <c r="L137" s="185"/>
      <c r="M137" s="185"/>
      <c r="N137" s="185"/>
      <c r="O137" s="185"/>
      <c r="P137" s="185"/>
      <c r="Q137" s="185"/>
      <c r="R137" s="185"/>
      <c r="S137" s="185"/>
    </row>
    <row r="138" spans="1:227" s="9" customFormat="1" ht="20.100000000000001" customHeight="1">
      <c r="A138" s="68"/>
      <c r="B138" s="173"/>
      <c r="C138" s="56"/>
      <c r="D138" s="161"/>
      <c r="E138" s="69"/>
      <c r="F138" s="70"/>
      <c r="G138" s="51"/>
      <c r="H138" s="50"/>
      <c r="I138" s="51"/>
      <c r="J138" s="153"/>
      <c r="K138" s="72"/>
      <c r="L138" s="185"/>
      <c r="M138" s="185"/>
      <c r="N138" s="185"/>
      <c r="O138" s="185"/>
      <c r="P138" s="185"/>
      <c r="Q138" s="185"/>
      <c r="R138" s="185"/>
      <c r="S138" s="185"/>
    </row>
    <row r="139" spans="1:227" s="9" customFormat="1" ht="20.100000000000001" customHeight="1">
      <c r="A139" s="68"/>
      <c r="B139" s="173"/>
      <c r="C139" s="56"/>
      <c r="D139" s="161"/>
      <c r="E139" s="69"/>
      <c r="F139" s="70"/>
      <c r="G139" s="51"/>
      <c r="H139" s="50"/>
      <c r="I139" s="51"/>
      <c r="J139" s="153"/>
      <c r="K139" s="72"/>
      <c r="L139" s="185"/>
      <c r="M139" s="185"/>
      <c r="N139" s="185"/>
      <c r="O139" s="185"/>
      <c r="P139" s="185"/>
      <c r="Q139" s="185"/>
      <c r="R139" s="185"/>
      <c r="S139" s="185"/>
    </row>
    <row r="140" spans="1:227" s="9" customFormat="1" ht="20.100000000000001" customHeight="1">
      <c r="A140" s="68"/>
      <c r="B140" s="173"/>
      <c r="C140" s="56"/>
      <c r="D140" s="161"/>
      <c r="E140" s="69"/>
      <c r="F140" s="70"/>
      <c r="G140" s="51"/>
      <c r="H140" s="50"/>
      <c r="I140" s="51"/>
      <c r="J140" s="153"/>
      <c r="K140" s="72"/>
      <c r="L140" s="185"/>
      <c r="M140" s="185"/>
      <c r="N140" s="185"/>
      <c r="O140" s="185"/>
      <c r="P140" s="185"/>
      <c r="Q140" s="185"/>
      <c r="R140" s="185"/>
      <c r="S140" s="185"/>
    </row>
    <row r="141" spans="1:227" s="9" customFormat="1" ht="20.100000000000001" customHeight="1">
      <c r="A141" s="68"/>
      <c r="B141" s="173"/>
      <c r="C141" s="56"/>
      <c r="D141" s="161"/>
      <c r="E141" s="69"/>
      <c r="F141" s="70"/>
      <c r="G141" s="51"/>
      <c r="H141" s="50"/>
      <c r="I141" s="51"/>
      <c r="J141" s="153"/>
      <c r="K141" s="72"/>
      <c r="L141" s="185"/>
      <c r="M141" s="185"/>
      <c r="N141" s="185"/>
      <c r="O141" s="185"/>
      <c r="P141" s="185"/>
      <c r="Q141" s="185"/>
      <c r="R141" s="185"/>
      <c r="S141" s="185"/>
    </row>
    <row r="142" spans="1:227" s="9" customFormat="1" ht="20.100000000000001" customHeight="1">
      <c r="A142" s="68"/>
      <c r="B142" s="173"/>
      <c r="C142" s="56"/>
      <c r="D142" s="161"/>
      <c r="E142" s="69"/>
      <c r="F142" s="70"/>
      <c r="G142" s="51"/>
      <c r="H142" s="50"/>
      <c r="I142" s="51"/>
      <c r="J142" s="153"/>
      <c r="K142" s="72"/>
      <c r="L142" s="185"/>
      <c r="M142" s="185"/>
      <c r="N142" s="185"/>
      <c r="O142" s="185"/>
      <c r="P142" s="185"/>
      <c r="Q142" s="185"/>
      <c r="R142" s="185"/>
      <c r="S142" s="185"/>
    </row>
    <row r="143" spans="1:227" s="9" customFormat="1" ht="20.100000000000001" customHeight="1">
      <c r="A143" s="68"/>
      <c r="B143" s="173"/>
      <c r="C143" s="56"/>
      <c r="D143" s="161"/>
      <c r="E143" s="69"/>
      <c r="F143" s="70"/>
      <c r="G143" s="51"/>
      <c r="H143" s="50"/>
      <c r="I143" s="51"/>
      <c r="J143" s="153"/>
      <c r="K143" s="72"/>
      <c r="L143" s="185"/>
      <c r="M143" s="185"/>
      <c r="N143" s="185"/>
      <c r="O143" s="185"/>
      <c r="P143" s="185"/>
      <c r="Q143" s="185"/>
      <c r="R143" s="185"/>
      <c r="S143" s="185"/>
    </row>
    <row r="144" spans="1:227" s="9" customFormat="1" ht="20.100000000000001" customHeight="1">
      <c r="A144" s="68"/>
      <c r="B144" s="173"/>
      <c r="C144" s="56"/>
      <c r="D144" s="175"/>
      <c r="E144" s="174"/>
      <c r="F144" s="70"/>
      <c r="G144" s="51"/>
      <c r="H144" s="50"/>
      <c r="I144" s="51"/>
      <c r="J144" s="153"/>
      <c r="K144" s="72"/>
      <c r="L144" s="185"/>
      <c r="M144" s="185"/>
      <c r="N144" s="185"/>
      <c r="O144" s="185"/>
      <c r="P144" s="185"/>
      <c r="Q144" s="185"/>
      <c r="R144" s="185"/>
      <c r="S144" s="185"/>
    </row>
    <row r="145" spans="1:227" ht="20.100000000000001" customHeight="1">
      <c r="A145" s="68"/>
      <c r="B145" s="173"/>
      <c r="C145" s="56"/>
      <c r="D145" s="161"/>
      <c r="E145" s="174"/>
      <c r="F145" s="70"/>
      <c r="G145" s="51"/>
      <c r="H145" s="50"/>
      <c r="I145" s="51"/>
      <c r="J145" s="153"/>
      <c r="K145" s="72"/>
    </row>
    <row r="146" spans="1:227" ht="20.100000000000001" customHeight="1">
      <c r="A146" s="68"/>
      <c r="B146" s="173"/>
      <c r="C146" s="56"/>
      <c r="D146" s="175"/>
      <c r="E146" s="174"/>
      <c r="F146" s="70"/>
      <c r="G146" s="51"/>
      <c r="H146" s="50"/>
      <c r="I146" s="51"/>
      <c r="J146" s="153"/>
      <c r="K146" s="72"/>
    </row>
    <row r="147" spans="1:227" ht="20.100000000000001" customHeight="1">
      <c r="A147" s="68"/>
      <c r="B147" s="173"/>
      <c r="C147" s="56"/>
      <c r="D147" s="161"/>
      <c r="E147" s="69"/>
      <c r="F147" s="70"/>
      <c r="G147" s="51"/>
      <c r="H147" s="50"/>
      <c r="I147" s="51"/>
      <c r="J147" s="153"/>
      <c r="K147" s="72"/>
    </row>
    <row r="148" spans="1:227" ht="20.100000000000001" customHeight="1">
      <c r="A148" s="68"/>
      <c r="B148" s="173"/>
      <c r="C148" s="56"/>
      <c r="D148" s="176"/>
      <c r="E148" s="174"/>
      <c r="F148" s="70"/>
      <c r="G148" s="177"/>
      <c r="H148" s="50"/>
      <c r="I148" s="51"/>
      <c r="J148" s="153"/>
      <c r="K148" s="72"/>
    </row>
    <row r="149" spans="1:227" ht="20.100000000000001" customHeight="1">
      <c r="A149" s="68"/>
      <c r="B149" s="173"/>
      <c r="C149" s="56"/>
      <c r="D149" s="160"/>
      <c r="E149" s="69"/>
      <c r="F149" s="70"/>
      <c r="G149" s="51"/>
      <c r="H149" s="50"/>
      <c r="I149" s="154"/>
      <c r="J149" s="70"/>
      <c r="K149" s="72"/>
    </row>
    <row r="150" spans="1:227" ht="20.100000000000001" customHeight="1">
      <c r="A150" s="68"/>
      <c r="B150" s="173"/>
      <c r="C150" s="56"/>
      <c r="D150" s="176"/>
      <c r="E150" s="174"/>
      <c r="F150" s="70"/>
      <c r="G150" s="51"/>
      <c r="H150" s="50"/>
      <c r="I150" s="51"/>
      <c r="J150" s="153"/>
      <c r="K150" s="72"/>
    </row>
    <row r="151" spans="1:227" s="9" customFormat="1" ht="20.100000000000001" customHeight="1">
      <c r="A151" s="68"/>
      <c r="B151" s="172"/>
      <c r="C151" s="149"/>
      <c r="D151" s="160"/>
      <c r="E151" s="150"/>
      <c r="F151" s="151"/>
      <c r="G151" s="150"/>
      <c r="H151" s="151"/>
      <c r="I151" s="150"/>
      <c r="J151" s="151"/>
      <c r="K151" s="72"/>
      <c r="L151" s="185"/>
      <c r="M151" s="185"/>
      <c r="N151" s="185"/>
      <c r="O151" s="185"/>
      <c r="P151" s="185"/>
      <c r="Q151" s="185"/>
      <c r="R151" s="185"/>
      <c r="S151" s="185"/>
    </row>
    <row r="152" spans="1:227" s="9" customFormat="1" ht="20.100000000000001" customHeight="1" thickBot="1">
      <c r="A152" s="68"/>
      <c r="B152" s="172"/>
      <c r="C152" s="149"/>
      <c r="D152" s="160"/>
      <c r="E152" s="150"/>
      <c r="F152" s="151"/>
      <c r="G152" s="155"/>
      <c r="H152" s="156"/>
      <c r="I152" s="150"/>
      <c r="J152" s="151"/>
      <c r="K152" s="157"/>
      <c r="L152" s="185"/>
      <c r="M152" s="185"/>
      <c r="N152" s="185"/>
      <c r="O152" s="185"/>
      <c r="P152" s="185"/>
      <c r="Q152" s="185"/>
      <c r="R152" s="185"/>
      <c r="S152" s="185"/>
    </row>
    <row r="153" spans="1:227" s="9" customFormat="1" ht="18" customHeight="1">
      <c r="A153" s="39"/>
      <c r="B153" s="39"/>
      <c r="C153" s="39"/>
      <c r="D153" s="162"/>
      <c r="E153" s="40"/>
      <c r="F153" s="40"/>
      <c r="G153" s="40"/>
      <c r="H153" s="40"/>
      <c r="I153" s="40"/>
      <c r="J153" s="40"/>
      <c r="K153" s="41"/>
      <c r="L153" s="185"/>
      <c r="M153" s="185"/>
      <c r="N153" s="185"/>
      <c r="O153" s="185"/>
      <c r="P153" s="185"/>
      <c r="Q153" s="185"/>
      <c r="R153" s="185"/>
      <c r="S153" s="185"/>
    </row>
    <row r="154" spans="1:227" s="9" customFormat="1" ht="18" customHeight="1">
      <c r="A154" s="44"/>
      <c r="B154" s="44"/>
      <c r="C154" s="44"/>
      <c r="D154" s="163"/>
      <c r="E154" s="45"/>
      <c r="F154" s="45"/>
      <c r="G154" s="45"/>
      <c r="H154" s="45"/>
      <c r="I154" s="45"/>
      <c r="J154" s="45"/>
      <c r="K154" s="46"/>
      <c r="L154" s="185"/>
      <c r="M154" s="185"/>
      <c r="N154" s="185"/>
      <c r="O154" s="185"/>
      <c r="P154" s="185"/>
      <c r="Q154" s="185"/>
      <c r="R154" s="185"/>
      <c r="S154" s="185"/>
    </row>
    <row r="155" spans="1:227" s="9" customFormat="1" ht="18" customHeight="1">
      <c r="A155" s="245" t="e">
        <f>A124+1</f>
        <v>#REF!</v>
      </c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185"/>
      <c r="M155" s="185"/>
      <c r="N155" s="185"/>
      <c r="O155" s="185"/>
      <c r="P155" s="185"/>
      <c r="Q155" s="185"/>
      <c r="R155" s="185"/>
      <c r="S155" s="185"/>
    </row>
    <row r="156" spans="1:227" ht="30" customHeight="1">
      <c r="A156" s="199" t="s">
        <v>49</v>
      </c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</row>
    <row r="157" spans="1:227" ht="20.100000000000001" customHeight="1">
      <c r="A157" s="147"/>
      <c r="B157" s="147"/>
      <c r="C157" s="147"/>
      <c r="D157" s="158"/>
      <c r="E157" s="147"/>
      <c r="F157" s="147"/>
      <c r="G157" s="147"/>
      <c r="H157" s="147"/>
      <c r="I157" s="147"/>
      <c r="J157" s="147"/>
      <c r="K157" s="147"/>
    </row>
    <row r="158" spans="1:227" ht="20.100000000000001" customHeight="1" thickBot="1">
      <c r="A158" s="3" t="str">
        <f>A127</f>
        <v>건 명 : (임시)수정청소년수련관 실내디자인 및 제작설치 공사</v>
      </c>
      <c r="B158" s="3"/>
      <c r="C158" s="3"/>
      <c r="D158" s="159"/>
      <c r="E158" s="148"/>
      <c r="F158" s="148"/>
      <c r="G158" s="148"/>
      <c r="H158" s="148"/>
      <c r="I158" s="148"/>
      <c r="J158" s="148"/>
      <c r="K158" s="3"/>
    </row>
    <row r="159" spans="1:227" ht="20.100000000000001" customHeight="1">
      <c r="A159" s="246" t="s">
        <v>92</v>
      </c>
      <c r="B159" s="227" t="s">
        <v>121</v>
      </c>
      <c r="C159" s="248" t="s">
        <v>82</v>
      </c>
      <c r="D159" s="250" t="s">
        <v>51</v>
      </c>
      <c r="E159" s="239" t="s">
        <v>52</v>
      </c>
      <c r="F159" s="240"/>
      <c r="G159" s="239" t="s">
        <v>75</v>
      </c>
      <c r="H159" s="240"/>
      <c r="I159" s="239" t="s">
        <v>85</v>
      </c>
      <c r="J159" s="240"/>
      <c r="K159" s="243" t="s">
        <v>53</v>
      </c>
    </row>
    <row r="160" spans="1:227" ht="20.100000000000001" customHeight="1">
      <c r="A160" s="247"/>
      <c r="B160" s="228"/>
      <c r="C160" s="249"/>
      <c r="D160" s="251"/>
      <c r="E160" s="241"/>
      <c r="F160" s="242"/>
      <c r="G160" s="241"/>
      <c r="H160" s="242"/>
      <c r="I160" s="241"/>
      <c r="J160" s="242"/>
      <c r="K160" s="244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</row>
    <row r="161" spans="1:19" s="9" customFormat="1" ht="20.100000000000001" customHeight="1">
      <c r="A161" s="68" t="str">
        <f>'총괄내역서 '!A10</f>
        <v xml:space="preserve"> 6. 방과후 교실</v>
      </c>
      <c r="B161" s="172"/>
      <c r="C161" s="149"/>
      <c r="D161" s="160"/>
      <c r="E161" s="150"/>
      <c r="F161" s="151"/>
      <c r="G161" s="150"/>
      <c r="H161" s="151"/>
      <c r="I161" s="150"/>
      <c r="J161" s="151"/>
      <c r="K161" s="152"/>
      <c r="L161" s="185"/>
      <c r="M161" s="185"/>
      <c r="N161" s="185"/>
      <c r="O161" s="185"/>
      <c r="P161" s="185"/>
      <c r="Q161" s="185"/>
      <c r="R161" s="185"/>
      <c r="S161" s="185"/>
    </row>
    <row r="162" spans="1:19" s="9" customFormat="1" ht="20.100000000000001" customHeight="1">
      <c r="A162" s="68" t="s">
        <v>138</v>
      </c>
      <c r="B162" s="173" t="s">
        <v>139</v>
      </c>
      <c r="C162" s="56" t="s">
        <v>175</v>
      </c>
      <c r="D162" s="161" t="s">
        <v>135</v>
      </c>
      <c r="E162" s="69">
        <v>1</v>
      </c>
      <c r="F162" s="70" t="s">
        <v>84</v>
      </c>
      <c r="G162" s="51">
        <f>L162*M162</f>
        <v>216</v>
      </c>
      <c r="H162" s="50" t="s">
        <v>96</v>
      </c>
      <c r="I162" s="51">
        <f t="shared" ref="I162" si="5">ROUNDDOWN(E162*G162,2)</f>
        <v>216</v>
      </c>
      <c r="J162" s="153" t="str">
        <f t="shared" ref="J162" si="6">H162</f>
        <v>㎡</v>
      </c>
      <c r="K162" s="71"/>
      <c r="L162" s="185">
        <v>18</v>
      </c>
      <c r="M162" s="185">
        <f>4*3</f>
        <v>12</v>
      </c>
      <c r="N162" s="185"/>
      <c r="O162" s="185"/>
      <c r="P162" s="185"/>
      <c r="Q162" s="185"/>
      <c r="R162" s="185"/>
      <c r="S162" s="185"/>
    </row>
    <row r="163" spans="1:19" s="9" customFormat="1" ht="20.100000000000001" customHeight="1">
      <c r="A163" s="68"/>
      <c r="B163" s="173" t="s">
        <v>140</v>
      </c>
      <c r="C163" s="56" t="s">
        <v>175</v>
      </c>
      <c r="D163" s="161" t="s">
        <v>135</v>
      </c>
      <c r="E163" s="69">
        <v>1</v>
      </c>
      <c r="F163" s="70" t="s">
        <v>84</v>
      </c>
      <c r="G163" s="51">
        <f>L163*M163</f>
        <v>216</v>
      </c>
      <c r="H163" s="50" t="s">
        <v>96</v>
      </c>
      <c r="I163" s="51">
        <f t="shared" ref="I163:I164" si="7">ROUNDDOWN(E163*G163,2)</f>
        <v>216</v>
      </c>
      <c r="J163" s="153" t="str">
        <f t="shared" ref="J163:J164" si="8">H163</f>
        <v>㎡</v>
      </c>
      <c r="K163" s="71"/>
      <c r="L163" s="185">
        <v>18</v>
      </c>
      <c r="M163" s="185">
        <f>4*3</f>
        <v>12</v>
      </c>
      <c r="N163" s="185"/>
      <c r="O163" s="185"/>
      <c r="P163" s="185"/>
      <c r="Q163" s="185"/>
      <c r="R163" s="185"/>
      <c r="S163" s="185"/>
    </row>
    <row r="164" spans="1:19" s="9" customFormat="1" ht="20.100000000000001" customHeight="1">
      <c r="A164" s="68"/>
      <c r="B164" s="173" t="s">
        <v>171</v>
      </c>
      <c r="C164" s="56" t="s">
        <v>177</v>
      </c>
      <c r="D164" s="161" t="s">
        <v>178</v>
      </c>
      <c r="E164" s="69">
        <v>1</v>
      </c>
      <c r="F164" s="70" t="s">
        <v>84</v>
      </c>
      <c r="G164" s="51">
        <f>L164*M164</f>
        <v>9</v>
      </c>
      <c r="H164" s="50" t="s">
        <v>96</v>
      </c>
      <c r="I164" s="51">
        <f t="shared" si="7"/>
        <v>9</v>
      </c>
      <c r="J164" s="153" t="str">
        <f t="shared" si="8"/>
        <v>㎡</v>
      </c>
      <c r="K164" s="71"/>
      <c r="L164" s="185">
        <v>6</v>
      </c>
      <c r="M164" s="185">
        <v>1.5</v>
      </c>
      <c r="N164" s="185"/>
      <c r="O164" s="185"/>
      <c r="P164" s="185"/>
      <c r="Q164" s="185"/>
      <c r="R164" s="185"/>
      <c r="S164" s="185"/>
    </row>
    <row r="165" spans="1:19" s="9" customFormat="1" ht="20.100000000000001" customHeight="1">
      <c r="A165" s="68"/>
      <c r="B165" s="173"/>
      <c r="C165" s="56"/>
      <c r="D165" s="161"/>
      <c r="E165" s="69"/>
      <c r="F165" s="70"/>
      <c r="G165" s="51"/>
      <c r="H165" s="50"/>
      <c r="I165" s="51"/>
      <c r="J165" s="153"/>
      <c r="K165" s="71"/>
      <c r="L165" s="185"/>
      <c r="M165" s="185"/>
      <c r="N165" s="185"/>
      <c r="O165" s="185"/>
      <c r="P165" s="185"/>
      <c r="Q165" s="185"/>
      <c r="R165" s="185"/>
      <c r="S165" s="185"/>
    </row>
    <row r="166" spans="1:19" s="9" customFormat="1" ht="20.100000000000001" customHeight="1">
      <c r="A166" s="68"/>
      <c r="B166" s="173"/>
      <c r="C166" s="56"/>
      <c r="D166" s="161"/>
      <c r="E166" s="69"/>
      <c r="F166" s="70"/>
      <c r="G166" s="51"/>
      <c r="H166" s="50"/>
      <c r="I166" s="51"/>
      <c r="J166" s="153"/>
      <c r="K166" s="71"/>
      <c r="L166" s="185"/>
      <c r="M166" s="185"/>
      <c r="N166" s="185"/>
      <c r="O166" s="185"/>
      <c r="P166" s="185"/>
      <c r="Q166" s="185"/>
      <c r="R166" s="185"/>
      <c r="S166" s="185"/>
    </row>
    <row r="167" spans="1:19" s="9" customFormat="1" ht="20.100000000000001" customHeight="1">
      <c r="A167" s="68"/>
      <c r="B167" s="173"/>
      <c r="C167" s="56"/>
      <c r="D167" s="161"/>
      <c r="E167" s="69"/>
      <c r="F167" s="70"/>
      <c r="G167" s="51"/>
      <c r="H167" s="50"/>
      <c r="I167" s="51"/>
      <c r="J167" s="153"/>
      <c r="K167" s="71"/>
      <c r="L167" s="185"/>
      <c r="M167" s="185"/>
      <c r="N167" s="185"/>
      <c r="O167" s="185"/>
      <c r="P167" s="185"/>
      <c r="Q167" s="185"/>
      <c r="R167" s="185"/>
      <c r="S167" s="185"/>
    </row>
    <row r="168" spans="1:19" s="9" customFormat="1" ht="20.100000000000001" customHeight="1">
      <c r="A168" s="68"/>
      <c r="B168" s="173"/>
      <c r="C168" s="56"/>
      <c r="D168" s="161"/>
      <c r="E168" s="69"/>
      <c r="F168" s="70"/>
      <c r="G168" s="51"/>
      <c r="H168" s="50"/>
      <c r="I168" s="51"/>
      <c r="J168" s="153"/>
      <c r="K168" s="71"/>
      <c r="L168" s="185"/>
      <c r="M168" s="185"/>
      <c r="N168" s="185"/>
      <c r="O168" s="185"/>
      <c r="P168" s="185"/>
      <c r="Q168" s="185"/>
      <c r="R168" s="185"/>
      <c r="S168" s="185"/>
    </row>
    <row r="169" spans="1:19" s="9" customFormat="1" ht="20.100000000000001" customHeight="1">
      <c r="A169" s="68"/>
      <c r="B169" s="173"/>
      <c r="C169" s="56"/>
      <c r="D169" s="161"/>
      <c r="E169" s="69"/>
      <c r="F169" s="70"/>
      <c r="G169" s="51"/>
      <c r="H169" s="50"/>
      <c r="I169" s="51"/>
      <c r="J169" s="153"/>
      <c r="K169" s="71"/>
      <c r="L169" s="185"/>
      <c r="M169" s="185"/>
      <c r="N169" s="185"/>
      <c r="O169" s="185"/>
      <c r="P169" s="185"/>
      <c r="Q169" s="185"/>
      <c r="R169" s="185"/>
      <c r="S169" s="185"/>
    </row>
    <row r="170" spans="1:19" s="9" customFormat="1" ht="20.100000000000001" customHeight="1">
      <c r="A170" s="68"/>
      <c r="B170" s="173"/>
      <c r="C170" s="56"/>
      <c r="D170" s="161"/>
      <c r="E170" s="69"/>
      <c r="F170" s="70"/>
      <c r="G170" s="51"/>
      <c r="H170" s="50"/>
      <c r="I170" s="51"/>
      <c r="J170" s="153"/>
      <c r="K170" s="71"/>
      <c r="L170" s="185"/>
      <c r="M170" s="185"/>
      <c r="N170" s="185"/>
      <c r="O170" s="185"/>
      <c r="P170" s="185"/>
      <c r="Q170" s="185"/>
      <c r="R170" s="185"/>
      <c r="S170" s="185"/>
    </row>
    <row r="171" spans="1:19" s="9" customFormat="1" ht="20.100000000000001" customHeight="1">
      <c r="A171" s="68"/>
      <c r="B171" s="173"/>
      <c r="C171" s="56"/>
      <c r="D171" s="161"/>
      <c r="E171" s="69"/>
      <c r="F171" s="70"/>
      <c r="G171" s="51"/>
      <c r="H171" s="50"/>
      <c r="I171" s="51"/>
      <c r="J171" s="153"/>
      <c r="K171" s="71"/>
      <c r="L171" s="185"/>
      <c r="M171" s="185"/>
      <c r="N171" s="185"/>
      <c r="O171" s="185"/>
      <c r="P171" s="185"/>
      <c r="Q171" s="185"/>
      <c r="R171" s="185"/>
      <c r="S171" s="185"/>
    </row>
    <row r="172" spans="1:19" s="9" customFormat="1" ht="20.100000000000001" customHeight="1">
      <c r="A172" s="68"/>
      <c r="B172" s="173"/>
      <c r="C172" s="56"/>
      <c r="D172" s="161"/>
      <c r="E172" s="69"/>
      <c r="F172" s="70"/>
      <c r="G172" s="51"/>
      <c r="H172" s="50"/>
      <c r="I172" s="51"/>
      <c r="J172" s="153"/>
      <c r="K172" s="72"/>
      <c r="L172" s="185"/>
      <c r="M172" s="185"/>
      <c r="N172" s="185"/>
      <c r="O172" s="185"/>
      <c r="P172" s="185"/>
      <c r="Q172" s="185"/>
      <c r="R172" s="185"/>
      <c r="S172" s="185"/>
    </row>
    <row r="173" spans="1:19" s="9" customFormat="1" ht="20.100000000000001" customHeight="1">
      <c r="A173" s="68"/>
      <c r="B173" s="173"/>
      <c r="C173" s="56"/>
      <c r="D173" s="161"/>
      <c r="E173" s="69"/>
      <c r="F173" s="70"/>
      <c r="G173" s="51"/>
      <c r="H173" s="50"/>
      <c r="I173" s="51"/>
      <c r="J173" s="153"/>
      <c r="K173" s="72"/>
      <c r="L173" s="185"/>
      <c r="M173" s="185"/>
      <c r="N173" s="185"/>
      <c r="O173" s="185"/>
      <c r="P173" s="185"/>
      <c r="Q173" s="185"/>
      <c r="R173" s="185"/>
      <c r="S173" s="185"/>
    </row>
    <row r="174" spans="1:19" s="9" customFormat="1" ht="20.100000000000001" customHeight="1">
      <c r="A174" s="68"/>
      <c r="B174" s="173"/>
      <c r="C174" s="56"/>
      <c r="D174" s="161"/>
      <c r="E174" s="69"/>
      <c r="F174" s="70"/>
      <c r="G174" s="51"/>
      <c r="H174" s="50"/>
      <c r="I174" s="51"/>
      <c r="J174" s="153"/>
      <c r="K174" s="72"/>
      <c r="L174" s="185"/>
      <c r="M174" s="185"/>
      <c r="N174" s="185"/>
      <c r="O174" s="185"/>
      <c r="P174" s="185"/>
      <c r="Q174" s="185"/>
      <c r="R174" s="185"/>
      <c r="S174" s="185"/>
    </row>
    <row r="175" spans="1:19" s="9" customFormat="1" ht="20.100000000000001" customHeight="1">
      <c r="A175" s="68"/>
      <c r="B175" s="173"/>
      <c r="C175" s="56"/>
      <c r="D175" s="175"/>
      <c r="E175" s="174"/>
      <c r="F175" s="70"/>
      <c r="G175" s="51"/>
      <c r="H175" s="50"/>
      <c r="I175" s="51"/>
      <c r="J175" s="153"/>
      <c r="K175" s="72"/>
      <c r="L175" s="185"/>
      <c r="M175" s="185"/>
      <c r="N175" s="185"/>
      <c r="O175" s="185"/>
      <c r="P175" s="185"/>
      <c r="Q175" s="185"/>
      <c r="R175" s="185"/>
      <c r="S175" s="185"/>
    </row>
    <row r="176" spans="1:19" ht="20.100000000000001" customHeight="1">
      <c r="A176" s="68"/>
      <c r="B176" s="173"/>
      <c r="C176" s="56"/>
      <c r="D176" s="161"/>
      <c r="E176" s="174"/>
      <c r="F176" s="70"/>
      <c r="G176" s="51"/>
      <c r="H176" s="50"/>
      <c r="I176" s="51"/>
      <c r="J176" s="153"/>
      <c r="K176" s="72"/>
    </row>
    <row r="177" spans="1:227" ht="20.100000000000001" customHeight="1">
      <c r="A177" s="68"/>
      <c r="B177" s="173"/>
      <c r="C177" s="56"/>
      <c r="D177" s="175"/>
      <c r="E177" s="174"/>
      <c r="F177" s="70"/>
      <c r="G177" s="51"/>
      <c r="H177" s="50"/>
      <c r="I177" s="51"/>
      <c r="J177" s="153"/>
      <c r="K177" s="72"/>
    </row>
    <row r="178" spans="1:227" ht="20.100000000000001" customHeight="1">
      <c r="A178" s="68"/>
      <c r="B178" s="173"/>
      <c r="C178" s="56"/>
      <c r="D178" s="161"/>
      <c r="E178" s="69"/>
      <c r="F178" s="70"/>
      <c r="G178" s="51"/>
      <c r="H178" s="50"/>
      <c r="I178" s="51"/>
      <c r="J178" s="153"/>
      <c r="K178" s="72"/>
    </row>
    <row r="179" spans="1:227" ht="20.100000000000001" customHeight="1">
      <c r="A179" s="68"/>
      <c r="B179" s="173"/>
      <c r="C179" s="56"/>
      <c r="D179" s="176"/>
      <c r="E179" s="174"/>
      <c r="F179" s="70"/>
      <c r="G179" s="177"/>
      <c r="H179" s="50"/>
      <c r="I179" s="51"/>
      <c r="J179" s="153"/>
      <c r="K179" s="72"/>
    </row>
    <row r="180" spans="1:227" ht="20.100000000000001" customHeight="1">
      <c r="A180" s="68"/>
      <c r="B180" s="173"/>
      <c r="C180" s="56"/>
      <c r="D180" s="160"/>
      <c r="E180" s="69"/>
      <c r="F180" s="70"/>
      <c r="G180" s="51"/>
      <c r="H180" s="50"/>
      <c r="I180" s="154"/>
      <c r="J180" s="70"/>
      <c r="K180" s="72"/>
    </row>
    <row r="181" spans="1:227" ht="20.100000000000001" customHeight="1">
      <c r="A181" s="68"/>
      <c r="B181" s="173"/>
      <c r="C181" s="56"/>
      <c r="D181" s="176"/>
      <c r="E181" s="174"/>
      <c r="F181" s="70"/>
      <c r="G181" s="51"/>
      <c r="H181" s="50"/>
      <c r="I181" s="51"/>
      <c r="J181" s="153"/>
      <c r="K181" s="72"/>
    </row>
    <row r="182" spans="1:227" s="9" customFormat="1" ht="20.100000000000001" customHeight="1">
      <c r="A182" s="68"/>
      <c r="B182" s="172"/>
      <c r="C182" s="149"/>
      <c r="D182" s="160"/>
      <c r="E182" s="150"/>
      <c r="F182" s="151"/>
      <c r="G182" s="150"/>
      <c r="H182" s="151"/>
      <c r="I182" s="150"/>
      <c r="J182" s="151"/>
      <c r="K182" s="72"/>
      <c r="L182" s="185"/>
      <c r="M182" s="185"/>
      <c r="N182" s="185"/>
      <c r="O182" s="185"/>
      <c r="P182" s="185"/>
      <c r="Q182" s="185"/>
      <c r="R182" s="185"/>
      <c r="S182" s="185"/>
    </row>
    <row r="183" spans="1:227" s="9" customFormat="1" ht="20.100000000000001" customHeight="1" thickBot="1">
      <c r="A183" s="68"/>
      <c r="B183" s="172"/>
      <c r="C183" s="149"/>
      <c r="D183" s="160"/>
      <c r="E183" s="150"/>
      <c r="F183" s="151"/>
      <c r="G183" s="155"/>
      <c r="H183" s="156"/>
      <c r="I183" s="150"/>
      <c r="J183" s="151"/>
      <c r="K183" s="157"/>
      <c r="L183" s="185"/>
      <c r="M183" s="185"/>
      <c r="N183" s="185"/>
      <c r="O183" s="185"/>
      <c r="P183" s="185"/>
      <c r="Q183" s="185"/>
      <c r="R183" s="185"/>
      <c r="S183" s="185"/>
    </row>
    <row r="184" spans="1:227" s="9" customFormat="1" ht="18" customHeight="1">
      <c r="A184" s="39"/>
      <c r="B184" s="39"/>
      <c r="C184" s="39"/>
      <c r="D184" s="162"/>
      <c r="E184" s="40"/>
      <c r="F184" s="40"/>
      <c r="G184" s="40"/>
      <c r="H184" s="40"/>
      <c r="I184" s="40"/>
      <c r="J184" s="40"/>
      <c r="K184" s="41"/>
      <c r="L184" s="185"/>
      <c r="M184" s="185"/>
      <c r="N184" s="185"/>
      <c r="O184" s="185"/>
      <c r="P184" s="185"/>
      <c r="Q184" s="185"/>
      <c r="R184" s="185"/>
      <c r="S184" s="185"/>
    </row>
    <row r="185" spans="1:227" s="9" customFormat="1" ht="18" customHeight="1">
      <c r="A185" s="44"/>
      <c r="B185" s="44"/>
      <c r="C185" s="44"/>
      <c r="D185" s="163"/>
      <c r="E185" s="45"/>
      <c r="F185" s="45"/>
      <c r="G185" s="45"/>
      <c r="H185" s="45"/>
      <c r="I185" s="45"/>
      <c r="J185" s="45"/>
      <c r="K185" s="46"/>
      <c r="L185" s="185"/>
      <c r="M185" s="185"/>
      <c r="N185" s="185"/>
      <c r="O185" s="185"/>
      <c r="P185" s="185"/>
      <c r="Q185" s="185"/>
      <c r="R185" s="185"/>
      <c r="S185" s="185"/>
    </row>
    <row r="186" spans="1:227" s="9" customFormat="1" ht="18" customHeight="1">
      <c r="A186" s="245" t="e">
        <f>A155+1</f>
        <v>#REF!</v>
      </c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185"/>
      <c r="M186" s="185"/>
      <c r="N186" s="185"/>
      <c r="O186" s="185"/>
      <c r="P186" s="185"/>
      <c r="Q186" s="185"/>
      <c r="R186" s="185"/>
      <c r="S186" s="185"/>
    </row>
    <row r="187" spans="1:227" ht="30" customHeight="1">
      <c r="A187" s="199" t="s">
        <v>49</v>
      </c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</row>
    <row r="188" spans="1:227" ht="20.100000000000001" customHeight="1">
      <c r="A188" s="147"/>
      <c r="B188" s="147"/>
      <c r="C188" s="147"/>
      <c r="D188" s="158"/>
      <c r="E188" s="147"/>
      <c r="F188" s="147"/>
      <c r="G188" s="147"/>
      <c r="H188" s="147"/>
      <c r="I188" s="147"/>
      <c r="J188" s="147"/>
      <c r="K188" s="147"/>
    </row>
    <row r="189" spans="1:227" ht="20.100000000000001" customHeight="1" thickBot="1">
      <c r="A189" s="3" t="str">
        <f>A158</f>
        <v>건 명 : (임시)수정청소년수련관 실내디자인 및 제작설치 공사</v>
      </c>
      <c r="B189" s="3"/>
      <c r="C189" s="3"/>
      <c r="D189" s="159"/>
      <c r="E189" s="148"/>
      <c r="F189" s="148"/>
      <c r="G189" s="148"/>
      <c r="H189" s="148"/>
      <c r="I189" s="148"/>
      <c r="J189" s="148"/>
      <c r="K189" s="3"/>
    </row>
    <row r="190" spans="1:227" ht="20.100000000000001" customHeight="1">
      <c r="A190" s="246" t="s">
        <v>81</v>
      </c>
      <c r="B190" s="227" t="s">
        <v>83</v>
      </c>
      <c r="C190" s="248" t="s">
        <v>82</v>
      </c>
      <c r="D190" s="250" t="s">
        <v>51</v>
      </c>
      <c r="E190" s="239" t="s">
        <v>52</v>
      </c>
      <c r="F190" s="240"/>
      <c r="G190" s="239" t="s">
        <v>75</v>
      </c>
      <c r="H190" s="240"/>
      <c r="I190" s="239" t="s">
        <v>85</v>
      </c>
      <c r="J190" s="240"/>
      <c r="K190" s="243" t="s">
        <v>53</v>
      </c>
    </row>
    <row r="191" spans="1:227" ht="20.100000000000001" customHeight="1">
      <c r="A191" s="247"/>
      <c r="B191" s="228"/>
      <c r="C191" s="249"/>
      <c r="D191" s="251"/>
      <c r="E191" s="241"/>
      <c r="F191" s="242"/>
      <c r="G191" s="241"/>
      <c r="H191" s="242"/>
      <c r="I191" s="241"/>
      <c r="J191" s="242"/>
      <c r="K191" s="244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</row>
    <row r="192" spans="1:227" s="9" customFormat="1" ht="20.100000000000001" customHeight="1">
      <c r="A192" s="68" t="str">
        <f>'총괄내역서 '!A11</f>
        <v xml:space="preserve"> 7. 케렌시아</v>
      </c>
      <c r="B192" s="172"/>
      <c r="C192" s="149"/>
      <c r="D192" s="160"/>
      <c r="E192" s="150"/>
      <c r="F192" s="151"/>
      <c r="G192" s="150"/>
      <c r="H192" s="151"/>
      <c r="I192" s="150"/>
      <c r="J192" s="151"/>
      <c r="K192" s="152"/>
      <c r="L192" s="185"/>
      <c r="M192" s="185"/>
      <c r="N192" s="185"/>
      <c r="O192" s="185"/>
      <c r="P192" s="185"/>
      <c r="Q192" s="185"/>
      <c r="R192" s="185"/>
      <c r="S192" s="185"/>
    </row>
    <row r="193" spans="1:19" s="9" customFormat="1" ht="20.100000000000001" customHeight="1">
      <c r="A193" s="68" t="s">
        <v>141</v>
      </c>
      <c r="B193" s="173" t="s">
        <v>169</v>
      </c>
      <c r="C193" s="56"/>
      <c r="D193" s="161"/>
      <c r="E193" s="69">
        <v>1</v>
      </c>
      <c r="F193" s="70" t="s">
        <v>84</v>
      </c>
      <c r="G193" s="51">
        <f>L193*M193</f>
        <v>0</v>
      </c>
      <c r="H193" s="50" t="s">
        <v>96</v>
      </c>
      <c r="I193" s="51">
        <f t="shared" ref="I193" si="9">ROUNDDOWN(E193*G193,2)</f>
        <v>0</v>
      </c>
      <c r="J193" s="153" t="str">
        <f t="shared" ref="J193" si="10">H193</f>
        <v>㎡</v>
      </c>
      <c r="K193" s="71"/>
      <c r="L193" s="185"/>
      <c r="M193" s="185"/>
      <c r="N193" s="185"/>
      <c r="O193" s="185"/>
      <c r="P193" s="185"/>
      <c r="Q193" s="185"/>
      <c r="R193" s="185"/>
      <c r="S193" s="185"/>
    </row>
    <row r="194" spans="1:19" s="9" customFormat="1" ht="20.100000000000001" customHeight="1">
      <c r="A194" s="68"/>
      <c r="B194" s="173" t="s">
        <v>139</v>
      </c>
      <c r="C194" s="56"/>
      <c r="D194" s="161"/>
      <c r="E194" s="69">
        <v>1</v>
      </c>
      <c r="F194" s="70" t="s">
        <v>84</v>
      </c>
      <c r="G194" s="51">
        <f>L194*M194</f>
        <v>0</v>
      </c>
      <c r="H194" s="50" t="s">
        <v>96</v>
      </c>
      <c r="I194" s="51">
        <f t="shared" ref="I194:I202" si="11">ROUNDDOWN(E194*G194,2)</f>
        <v>0</v>
      </c>
      <c r="J194" s="153" t="str">
        <f t="shared" ref="J194:J202" si="12">H194</f>
        <v>㎡</v>
      </c>
      <c r="K194" s="71"/>
      <c r="L194" s="185"/>
      <c r="M194" s="185"/>
      <c r="N194" s="185"/>
      <c r="O194" s="185"/>
      <c r="P194" s="185"/>
      <c r="Q194" s="185"/>
      <c r="R194" s="185"/>
      <c r="S194" s="185"/>
    </row>
    <row r="195" spans="1:19" s="9" customFormat="1" ht="20.100000000000001" customHeight="1">
      <c r="A195" s="68"/>
      <c r="B195" s="173" t="s">
        <v>142</v>
      </c>
      <c r="C195" s="56"/>
      <c r="D195" s="161"/>
      <c r="E195" s="69">
        <v>1</v>
      </c>
      <c r="F195" s="70" t="s">
        <v>84</v>
      </c>
      <c r="G195" s="51">
        <f>L195*M195</f>
        <v>0</v>
      </c>
      <c r="H195" s="50" t="s">
        <v>96</v>
      </c>
      <c r="I195" s="51">
        <f t="shared" si="11"/>
        <v>0</v>
      </c>
      <c r="J195" s="153" t="str">
        <f t="shared" si="12"/>
        <v>㎡</v>
      </c>
      <c r="K195" s="71"/>
      <c r="L195" s="185"/>
      <c r="M195" s="185"/>
      <c r="N195" s="185"/>
      <c r="O195" s="185"/>
      <c r="P195" s="185"/>
      <c r="Q195" s="185"/>
      <c r="R195" s="185"/>
      <c r="S195" s="185"/>
    </row>
    <row r="196" spans="1:19" s="9" customFormat="1" ht="20.100000000000001" customHeight="1">
      <c r="A196" s="68" t="s">
        <v>143</v>
      </c>
      <c r="B196" s="173" t="s">
        <v>169</v>
      </c>
      <c r="C196" s="56"/>
      <c r="D196" s="161"/>
      <c r="E196" s="69">
        <v>1</v>
      </c>
      <c r="F196" s="70" t="s">
        <v>84</v>
      </c>
      <c r="G196" s="51">
        <f>L196*M196</f>
        <v>0</v>
      </c>
      <c r="H196" s="50" t="s">
        <v>96</v>
      </c>
      <c r="I196" s="51">
        <f t="shared" si="11"/>
        <v>0</v>
      </c>
      <c r="J196" s="153" t="str">
        <f t="shared" si="12"/>
        <v>㎡</v>
      </c>
      <c r="K196" s="71"/>
      <c r="L196" s="185"/>
      <c r="M196" s="185"/>
      <c r="N196" s="185"/>
      <c r="O196" s="185"/>
      <c r="P196" s="185"/>
      <c r="Q196" s="185"/>
      <c r="R196" s="185"/>
      <c r="S196" s="185"/>
    </row>
    <row r="197" spans="1:19" s="9" customFormat="1" ht="20.100000000000001" customHeight="1">
      <c r="A197" s="68"/>
      <c r="B197" s="173" t="s">
        <v>139</v>
      </c>
      <c r="C197" s="56"/>
      <c r="D197" s="161"/>
      <c r="E197" s="69">
        <v>1</v>
      </c>
      <c r="F197" s="70" t="s">
        <v>84</v>
      </c>
      <c r="G197" s="51">
        <f>L197*M197</f>
        <v>0</v>
      </c>
      <c r="H197" s="50" t="s">
        <v>96</v>
      </c>
      <c r="I197" s="51">
        <f t="shared" ref="I197:I201" si="13">ROUNDDOWN(E197*G197,2)</f>
        <v>0</v>
      </c>
      <c r="J197" s="153" t="str">
        <f t="shared" ref="J197:J201" si="14">H197</f>
        <v>㎡</v>
      </c>
      <c r="K197" s="71"/>
      <c r="L197" s="185"/>
      <c r="M197" s="185"/>
      <c r="N197" s="185"/>
      <c r="O197" s="185"/>
      <c r="P197" s="185"/>
      <c r="Q197" s="185"/>
      <c r="R197" s="185"/>
      <c r="S197" s="185"/>
    </row>
    <row r="198" spans="1:19" s="9" customFormat="1" ht="20.100000000000001" customHeight="1">
      <c r="A198" s="68"/>
      <c r="B198" s="173" t="s">
        <v>142</v>
      </c>
      <c r="C198" s="56"/>
      <c r="D198" s="161"/>
      <c r="E198" s="69">
        <v>1</v>
      </c>
      <c r="F198" s="70" t="s">
        <v>84</v>
      </c>
      <c r="G198" s="51">
        <f>L198*M198</f>
        <v>0</v>
      </c>
      <c r="H198" s="50" t="s">
        <v>96</v>
      </c>
      <c r="I198" s="51">
        <f t="shared" si="13"/>
        <v>0</v>
      </c>
      <c r="J198" s="153" t="str">
        <f t="shared" si="14"/>
        <v>㎡</v>
      </c>
      <c r="K198" s="71"/>
      <c r="L198" s="185"/>
      <c r="M198" s="185"/>
      <c r="N198" s="185"/>
      <c r="O198" s="185"/>
      <c r="P198" s="185"/>
      <c r="Q198" s="185"/>
      <c r="R198" s="185"/>
      <c r="S198" s="185"/>
    </row>
    <row r="199" spans="1:19" s="9" customFormat="1" ht="20.100000000000001" customHeight="1">
      <c r="A199" s="68" t="s">
        <v>144</v>
      </c>
      <c r="B199" s="173" t="s">
        <v>169</v>
      </c>
      <c r="C199" s="56"/>
      <c r="D199" s="161"/>
      <c r="E199" s="69">
        <v>1</v>
      </c>
      <c r="F199" s="70" t="s">
        <v>84</v>
      </c>
      <c r="G199" s="51">
        <f>L199*M199</f>
        <v>0</v>
      </c>
      <c r="H199" s="50" t="s">
        <v>96</v>
      </c>
      <c r="I199" s="51">
        <f t="shared" si="13"/>
        <v>0</v>
      </c>
      <c r="J199" s="153" t="str">
        <f t="shared" si="14"/>
        <v>㎡</v>
      </c>
      <c r="K199" s="71"/>
      <c r="L199" s="185"/>
      <c r="M199" s="185"/>
      <c r="N199" s="185"/>
      <c r="O199" s="185"/>
      <c r="P199" s="185"/>
      <c r="Q199" s="185"/>
      <c r="R199" s="185"/>
      <c r="S199" s="185"/>
    </row>
    <row r="200" spans="1:19" s="9" customFormat="1" ht="20.100000000000001" customHeight="1">
      <c r="A200" s="68"/>
      <c r="B200" s="173" t="s">
        <v>139</v>
      </c>
      <c r="C200" s="56"/>
      <c r="D200" s="161"/>
      <c r="E200" s="69">
        <v>1</v>
      </c>
      <c r="F200" s="70" t="s">
        <v>84</v>
      </c>
      <c r="G200" s="51">
        <f>L200*M200</f>
        <v>0</v>
      </c>
      <c r="H200" s="50" t="s">
        <v>96</v>
      </c>
      <c r="I200" s="51">
        <f t="shared" si="13"/>
        <v>0</v>
      </c>
      <c r="J200" s="153" t="str">
        <f t="shared" si="14"/>
        <v>㎡</v>
      </c>
      <c r="K200" s="71"/>
      <c r="L200" s="185"/>
      <c r="M200" s="185"/>
      <c r="N200" s="185"/>
      <c r="O200" s="185"/>
      <c r="P200" s="185"/>
      <c r="Q200" s="185"/>
      <c r="R200" s="185"/>
      <c r="S200" s="185"/>
    </row>
    <row r="201" spans="1:19" s="9" customFormat="1" ht="20.100000000000001" customHeight="1">
      <c r="A201" s="68"/>
      <c r="B201" s="173" t="s">
        <v>142</v>
      </c>
      <c r="C201" s="56"/>
      <c r="D201" s="161"/>
      <c r="E201" s="69">
        <v>1</v>
      </c>
      <c r="F201" s="70" t="s">
        <v>84</v>
      </c>
      <c r="G201" s="51">
        <f>L201*M201</f>
        <v>0</v>
      </c>
      <c r="H201" s="50" t="s">
        <v>96</v>
      </c>
      <c r="I201" s="51">
        <f t="shared" si="13"/>
        <v>0</v>
      </c>
      <c r="J201" s="153" t="str">
        <f t="shared" si="14"/>
        <v>㎡</v>
      </c>
      <c r="K201" s="71"/>
      <c r="L201" s="185"/>
      <c r="M201" s="185"/>
      <c r="N201" s="185"/>
      <c r="O201" s="185"/>
      <c r="P201" s="185"/>
      <c r="Q201" s="185"/>
      <c r="R201" s="185"/>
      <c r="S201" s="185"/>
    </row>
    <row r="202" spans="1:19" ht="20.100000000000001" customHeight="1">
      <c r="A202" s="68" t="s">
        <v>180</v>
      </c>
      <c r="B202" s="173" t="s">
        <v>172</v>
      </c>
      <c r="C202" s="56" t="s">
        <v>175</v>
      </c>
      <c r="D202" s="161" t="s">
        <v>179</v>
      </c>
      <c r="E202" s="69">
        <v>1</v>
      </c>
      <c r="F202" s="70" t="s">
        <v>84</v>
      </c>
      <c r="G202" s="51">
        <f>L202*M202</f>
        <v>54</v>
      </c>
      <c r="H202" s="50" t="s">
        <v>96</v>
      </c>
      <c r="I202" s="51">
        <f t="shared" si="11"/>
        <v>54</v>
      </c>
      <c r="J202" s="153" t="str">
        <f t="shared" si="12"/>
        <v>㎡</v>
      </c>
      <c r="K202" s="71"/>
      <c r="L202" s="185">
        <v>18</v>
      </c>
      <c r="M202" s="185">
        <v>3</v>
      </c>
    </row>
    <row r="203" spans="1:19" ht="20.100000000000001" customHeight="1">
      <c r="A203" s="68"/>
      <c r="B203" s="173"/>
      <c r="C203" s="56"/>
      <c r="D203" s="161"/>
      <c r="E203" s="69"/>
      <c r="F203" s="70"/>
      <c r="G203" s="51"/>
      <c r="H203" s="50"/>
      <c r="I203" s="51"/>
      <c r="J203" s="153"/>
      <c r="K203" s="71"/>
      <c r="L203" s="185"/>
      <c r="M203" s="185"/>
    </row>
    <row r="204" spans="1:19" ht="20.100000000000001" customHeight="1">
      <c r="A204" s="68"/>
      <c r="B204" s="173"/>
      <c r="C204" s="56"/>
      <c r="D204" s="161"/>
      <c r="E204" s="69"/>
      <c r="F204" s="70"/>
      <c r="G204" s="51"/>
      <c r="H204" s="50"/>
      <c r="I204" s="51"/>
      <c r="J204" s="153"/>
      <c r="K204" s="71"/>
      <c r="L204" s="185"/>
      <c r="M204" s="185"/>
    </row>
    <row r="205" spans="1:19" ht="20.100000000000001" customHeight="1">
      <c r="A205" s="68"/>
      <c r="B205" s="173"/>
      <c r="C205" s="56"/>
      <c r="D205" s="161"/>
      <c r="E205" s="69"/>
      <c r="F205" s="70"/>
      <c r="G205" s="51"/>
      <c r="H205" s="50"/>
      <c r="I205" s="51"/>
      <c r="J205" s="153"/>
      <c r="K205" s="71"/>
      <c r="L205" s="185"/>
      <c r="M205" s="185"/>
    </row>
    <row r="206" spans="1:19" ht="20.100000000000001" customHeight="1">
      <c r="A206" s="68"/>
      <c r="B206" s="173"/>
      <c r="C206" s="56"/>
      <c r="D206" s="161"/>
      <c r="E206" s="69"/>
      <c r="F206" s="70"/>
      <c r="G206" s="51"/>
      <c r="H206" s="50"/>
      <c r="I206" s="51"/>
      <c r="J206" s="153"/>
      <c r="K206" s="71"/>
      <c r="L206" s="185"/>
      <c r="M206" s="185"/>
    </row>
    <row r="207" spans="1:19" ht="20.100000000000001" customHeight="1">
      <c r="A207" s="68"/>
      <c r="B207" s="173"/>
      <c r="C207" s="56"/>
      <c r="D207" s="161"/>
      <c r="E207" s="69"/>
      <c r="F207" s="70"/>
      <c r="G207" s="51"/>
      <c r="H207" s="50"/>
      <c r="I207" s="51"/>
      <c r="J207" s="153"/>
      <c r="K207" s="71"/>
      <c r="L207" s="185"/>
      <c r="M207" s="185"/>
    </row>
    <row r="208" spans="1:19" ht="20.100000000000001" customHeight="1">
      <c r="A208" s="68"/>
      <c r="B208" s="173"/>
      <c r="C208" s="56"/>
      <c r="D208" s="161"/>
      <c r="E208" s="69"/>
      <c r="F208" s="70"/>
      <c r="G208" s="51"/>
      <c r="H208" s="50"/>
      <c r="I208" s="51"/>
      <c r="J208" s="153"/>
      <c r="K208" s="71"/>
      <c r="L208" s="185"/>
      <c r="M208" s="185"/>
    </row>
    <row r="209" spans="1:19" ht="20.100000000000001" customHeight="1">
      <c r="A209" s="68"/>
      <c r="B209" s="173"/>
      <c r="C209" s="56"/>
      <c r="D209" s="161"/>
      <c r="E209" s="69"/>
      <c r="F209" s="70"/>
      <c r="G209" s="51"/>
      <c r="H209" s="50"/>
      <c r="I209" s="51"/>
      <c r="J209" s="153"/>
      <c r="K209" s="71"/>
      <c r="L209" s="185"/>
      <c r="M209" s="185"/>
    </row>
    <row r="210" spans="1:19" ht="20.100000000000001" customHeight="1">
      <c r="A210" s="68"/>
      <c r="B210" s="173"/>
      <c r="C210" s="56"/>
      <c r="D210" s="161"/>
      <c r="E210" s="69"/>
      <c r="F210" s="70"/>
      <c r="G210" s="51"/>
      <c r="H210" s="50"/>
      <c r="I210" s="51"/>
      <c r="J210" s="153"/>
      <c r="K210" s="71"/>
      <c r="L210" s="185"/>
      <c r="M210" s="185"/>
    </row>
    <row r="211" spans="1:19" ht="20.100000000000001" customHeight="1">
      <c r="A211" s="68"/>
      <c r="B211" s="173"/>
      <c r="C211" s="56"/>
      <c r="D211" s="161"/>
      <c r="E211" s="69"/>
      <c r="F211" s="70"/>
      <c r="G211" s="51"/>
      <c r="H211" s="50"/>
      <c r="I211" s="51"/>
      <c r="J211" s="153"/>
      <c r="K211" s="71"/>
      <c r="L211" s="185"/>
      <c r="M211" s="185"/>
    </row>
    <row r="212" spans="1:19" ht="20.100000000000001" customHeight="1">
      <c r="A212" s="68"/>
      <c r="B212" s="173"/>
      <c r="C212" s="56"/>
      <c r="D212" s="161"/>
      <c r="E212" s="69"/>
      <c r="F212" s="70"/>
      <c r="G212" s="51"/>
      <c r="H212" s="50"/>
      <c r="I212" s="51"/>
      <c r="J212" s="153"/>
      <c r="K212" s="71"/>
      <c r="L212" s="185"/>
      <c r="M212" s="185"/>
    </row>
    <row r="213" spans="1:19" s="9" customFormat="1" ht="20.100000000000001" customHeight="1">
      <c r="A213" s="68"/>
      <c r="B213" s="172"/>
      <c r="C213" s="149"/>
      <c r="D213" s="160"/>
      <c r="E213" s="150"/>
      <c r="F213" s="151"/>
      <c r="G213" s="150"/>
      <c r="H213" s="151"/>
      <c r="I213" s="150"/>
      <c r="J213" s="151"/>
      <c r="K213" s="72"/>
      <c r="L213" s="185"/>
      <c r="M213" s="185"/>
      <c r="N213" s="185"/>
      <c r="O213" s="185"/>
      <c r="P213" s="185"/>
      <c r="Q213" s="185"/>
      <c r="R213" s="185"/>
      <c r="S213" s="185"/>
    </row>
    <row r="214" spans="1:19" s="9" customFormat="1" ht="20.100000000000001" customHeight="1" thickBot="1">
      <c r="A214" s="68"/>
      <c r="B214" s="172"/>
      <c r="C214" s="149"/>
      <c r="D214" s="160"/>
      <c r="E214" s="150"/>
      <c r="F214" s="151"/>
      <c r="G214" s="155"/>
      <c r="H214" s="156"/>
      <c r="I214" s="150"/>
      <c r="J214" s="151"/>
      <c r="K214" s="157"/>
      <c r="L214" s="185"/>
      <c r="M214" s="185"/>
      <c r="N214" s="185"/>
      <c r="O214" s="185"/>
      <c r="P214" s="185"/>
      <c r="Q214" s="185"/>
      <c r="R214" s="185"/>
      <c r="S214" s="185"/>
    </row>
    <row r="215" spans="1:19" s="9" customFormat="1" ht="18" customHeight="1">
      <c r="A215" s="39"/>
      <c r="B215" s="39"/>
      <c r="C215" s="39"/>
      <c r="D215" s="162"/>
      <c r="E215" s="40"/>
      <c r="F215" s="40"/>
      <c r="G215" s="40"/>
      <c r="H215" s="40"/>
      <c r="I215" s="40"/>
      <c r="J215" s="40"/>
      <c r="K215" s="41"/>
      <c r="L215" s="185"/>
      <c r="M215" s="185"/>
      <c r="N215" s="185"/>
      <c r="O215" s="185"/>
      <c r="P215" s="185"/>
      <c r="Q215" s="185"/>
      <c r="R215" s="185"/>
      <c r="S215" s="185"/>
    </row>
    <row r="216" spans="1:19" s="9" customFormat="1" ht="18" customHeight="1">
      <c r="A216" s="44"/>
      <c r="B216" s="44"/>
      <c r="C216" s="44"/>
      <c r="D216" s="163"/>
      <c r="E216" s="45"/>
      <c r="F216" s="45"/>
      <c r="G216" s="45"/>
      <c r="H216" s="45"/>
      <c r="I216" s="45"/>
      <c r="J216" s="45"/>
      <c r="K216" s="46"/>
      <c r="L216" s="185"/>
      <c r="M216" s="185"/>
      <c r="N216" s="185"/>
      <c r="O216" s="185"/>
      <c r="P216" s="185"/>
      <c r="Q216" s="185"/>
      <c r="R216" s="185"/>
      <c r="S216" s="185"/>
    </row>
    <row r="217" spans="1:19" s="9" customFormat="1" ht="18" customHeight="1">
      <c r="A217" s="245"/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185"/>
      <c r="M217" s="185"/>
      <c r="N217" s="185"/>
      <c r="O217" s="185"/>
      <c r="P217" s="185"/>
      <c r="Q217" s="185"/>
      <c r="R217" s="185"/>
      <c r="S217" s="185"/>
    </row>
  </sheetData>
  <mergeCells count="70">
    <mergeCell ref="A1:K1"/>
    <mergeCell ref="A4:A5"/>
    <mergeCell ref="B4:B5"/>
    <mergeCell ref="C4:C5"/>
    <mergeCell ref="D4:D5"/>
    <mergeCell ref="E4:F5"/>
    <mergeCell ref="G4:H5"/>
    <mergeCell ref="I4:J5"/>
    <mergeCell ref="K4:K5"/>
    <mergeCell ref="A31:K31"/>
    <mergeCell ref="A32:K32"/>
    <mergeCell ref="A35:A36"/>
    <mergeCell ref="B35:B36"/>
    <mergeCell ref="C35:C36"/>
    <mergeCell ref="D35:D36"/>
    <mergeCell ref="E35:F36"/>
    <mergeCell ref="G35:H36"/>
    <mergeCell ref="I35:J36"/>
    <mergeCell ref="K35:K36"/>
    <mergeCell ref="A62:K62"/>
    <mergeCell ref="A63:K63"/>
    <mergeCell ref="A66:A67"/>
    <mergeCell ref="B66:B67"/>
    <mergeCell ref="C66:C67"/>
    <mergeCell ref="D66:D67"/>
    <mergeCell ref="E66:F67"/>
    <mergeCell ref="G66:H67"/>
    <mergeCell ref="I66:J67"/>
    <mergeCell ref="K66:K67"/>
    <mergeCell ref="A93:K93"/>
    <mergeCell ref="A94:K94"/>
    <mergeCell ref="A97:A98"/>
    <mergeCell ref="B97:B98"/>
    <mergeCell ref="C97:C98"/>
    <mergeCell ref="D97:D98"/>
    <mergeCell ref="E97:F98"/>
    <mergeCell ref="A156:K156"/>
    <mergeCell ref="G97:H98"/>
    <mergeCell ref="I97:J98"/>
    <mergeCell ref="K97:K98"/>
    <mergeCell ref="A124:K124"/>
    <mergeCell ref="A125:K125"/>
    <mergeCell ref="A128:A129"/>
    <mergeCell ref="B128:B129"/>
    <mergeCell ref="C128:C129"/>
    <mergeCell ref="D128:D129"/>
    <mergeCell ref="E128:F129"/>
    <mergeCell ref="G128:H129"/>
    <mergeCell ref="I128:J129"/>
    <mergeCell ref="K128:K129"/>
    <mergeCell ref="A155:K155"/>
    <mergeCell ref="G159:H160"/>
    <mergeCell ref="I159:J160"/>
    <mergeCell ref="K159:K160"/>
    <mergeCell ref="A186:K186"/>
    <mergeCell ref="A187:K187"/>
    <mergeCell ref="A159:A160"/>
    <mergeCell ref="B159:B160"/>
    <mergeCell ref="C159:C160"/>
    <mergeCell ref="D159:D160"/>
    <mergeCell ref="E159:F160"/>
    <mergeCell ref="E190:F191"/>
    <mergeCell ref="G190:H191"/>
    <mergeCell ref="I190:J191"/>
    <mergeCell ref="K190:K191"/>
    <mergeCell ref="A217:K217"/>
    <mergeCell ref="A190:A191"/>
    <mergeCell ref="B190:B191"/>
    <mergeCell ref="C190:C191"/>
    <mergeCell ref="D190:D191"/>
  </mergeCells>
  <phoneticPr fontId="2" type="noConversion"/>
  <pageMargins left="0.59055118110236227" right="0.39370078740157483" top="0.98425196850393704" bottom="0.59055118110236227" header="0.78740157480314965" footer="0.3937007874015748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7</vt:i4>
      </vt:variant>
    </vt:vector>
  </HeadingPairs>
  <TitlesOfParts>
    <vt:vector size="12" baseType="lpstr">
      <vt:lpstr>공사원가</vt:lpstr>
      <vt:lpstr>총괄내역서 </vt:lpstr>
      <vt:lpstr>내역서</vt:lpstr>
      <vt:lpstr>일위대가표</vt:lpstr>
      <vt:lpstr>수량산출표</vt:lpstr>
      <vt:lpstr>공사원가!Print_Area</vt:lpstr>
      <vt:lpstr>내역서!Print_Area</vt:lpstr>
      <vt:lpstr>수량산출표!Print_Area</vt:lpstr>
      <vt:lpstr>일위대가표!Print_Area</vt:lpstr>
      <vt:lpstr>'총괄내역서 '!Print_Area</vt:lpstr>
      <vt:lpstr>내역서!Print_Titles</vt:lpstr>
      <vt:lpstr>일위대가표!Print_Titles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SNYOUTH</cp:lastModifiedBy>
  <cp:lastPrinted>2021-12-01T07:03:40Z</cp:lastPrinted>
  <dcterms:created xsi:type="dcterms:W3CDTF">2016-08-04T06:18:29Z</dcterms:created>
  <dcterms:modified xsi:type="dcterms:W3CDTF">2021-12-01T07:08:00Z</dcterms:modified>
</cp:coreProperties>
</file>