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46" i="9" l="1"/>
  <c r="F36" i="9"/>
  <c r="F26" i="9"/>
  <c r="F16" i="9"/>
  <c r="F6" i="9"/>
  <c r="C33" i="8" l="1"/>
  <c r="C26" i="8"/>
  <c r="C19" i="8"/>
  <c r="C12" i="8"/>
  <c r="C5" i="8"/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<sst xmlns="http://schemas.openxmlformats.org/spreadsheetml/2006/main" count="502" uniqueCount="218">
  <si>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</si>
  <si>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</si>
  <si>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</si>
  <si>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</si>
  <si>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</si>
  <si>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</si>
  <si>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</si>
  <si>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</si>
  <si>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</si>
  <si>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</si>
  <si>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</si>
  <si>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</si>
  <si>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</si>
  <si>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</si>
  <si>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</si>
  <si>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</si>
  <si>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</si>
  <si>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</si>
  <si>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</si>
  <si>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</si>
  <si>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</si>
  <si>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</si>
  <si>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</si>
  <si>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</si>
  <si>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</si>
  <si>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</si>
  <si>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</si>
  <si>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</si>
  <si>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</si>
  <si>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</si>
  <si>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</si>
  <si>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</si>
  <si>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</si>
  <si>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</si>
  <si>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</si>
  <si>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</si>
  <si>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</si>
  <si>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</si>
  <si>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</si>
  <si>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</si>
  <si>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</si>
  <si>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</si>
  <si>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</si>
  <si>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</si>
  <si>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</si>
  <si>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</si>
  <si>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</si>
  <si>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</si>
  <si>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</si>
  <si>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</si>
  <si>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</si>
  <si>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</si>
  <si>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</si>
  <si>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</si>
  <si>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</si>
  <si>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</si>
  <si>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</si>
  <si>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</si>
  <si>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</si>
  <si>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</si>
  <si>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</si>
  <si>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</si>
  <si>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</si>
  <si>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</si>
  <si>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</si>
  <si>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</si>
  <si>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</si>
  <si>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</si>
  <si>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</si>
  <si>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</si>
  <si>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</si>
  <si>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</si>
  <si>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</si>
  <si>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</si>
  <si>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</si>
  <si>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</si>
  <si>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</si>
  <si>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</si>
  <si>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</si>
  <si>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</si>
  <si>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</si>
  <si>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</si>
  <si>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</si>
  <si>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</si>
  <si>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</si>
  <si>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</si>
  <si>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</si>
  <si>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</si>
  <si>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</si>
  <si>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</si>
  <si>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</si>
  <si>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</si>
  <si>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</si>
  <si>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</si>
  <si>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</si>
  <si>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</si>
  <si>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</si>
  <si>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</si>
  <si>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</si>
  <si>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</si>
  <si>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</si>
  <si>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</si>
  <si>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</si>
  <si>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</si>
  <si>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</si>
  <si>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</si>
  <si>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</si>
  <si>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</si>
  <si>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</si>
  <si>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</si>
  <si>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</si>
  <si>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</si>
  <si>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</si>
  <si>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</si>
  <si>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</si>
  <si>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</si>
  <si>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</si>
  <si>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</si>
  <si>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</si>
  <si>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</si>
  <si>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</si>
  <si>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</si>
  <si>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</si>
  <si>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</si>
  <si>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</si>
  <si>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</si>
  <si>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</si>
  <si>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</si>
  <si>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</si>
  <si>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</si>
  <si>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</si>
  <si>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</si>
  <si>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</si>
  <si>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</si>
  <si>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</si>
  <si>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</si>
  <si>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</si>
  <si>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</si>
  <si>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</si>
  <si>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</si>
  <si>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</si>
  <si>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</si>
  <si>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</si>
  <si>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</si>
  <si>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</si>
  <si>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</si>
  <si>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</si>
  <si>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</si>
  <si>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</si>
  <si>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</si>
  <si>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</si>
  <si>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</si>
  <si>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</si>
  <si>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</si>
  <si>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</si>
  <si>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</si>
  <si>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</si>
  <si>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</si>
  <si>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</si>
  <si>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</si>
  <si>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- 해당사항 없음-</t>
    <phoneticPr fontId="4" type="noConversion"/>
  </si>
  <si>
    <t>휴관으로 차량 미운행</t>
    <phoneticPr fontId="4" type="noConversion"/>
  </si>
  <si>
    <t>10월</t>
    <phoneticPr fontId="4" type="noConversion"/>
  </si>
  <si>
    <t>10월</t>
    <phoneticPr fontId="4" type="noConversion"/>
  </si>
  <si>
    <t>'- 해당사항 없음-</t>
  </si>
  <si>
    <t>10월</t>
    <phoneticPr fontId="4" type="noConversion"/>
  </si>
  <si>
    <t>2020.09.30.</t>
  </si>
  <si>
    <t>2020.09.30.</t>
    <phoneticPr fontId="4" type="noConversion"/>
  </si>
  <si>
    <t>2020.10.05.</t>
    <phoneticPr fontId="4" type="noConversion"/>
  </si>
  <si>
    <t>제11회 성남시청소년온라인창의과학축제 과학체험부스 물품구입</t>
  </si>
  <si>
    <t>제11회 성남시청소년온라인창의과학축제 과학체험부스 물품구입</t>
    <phoneticPr fontId="4" type="noConversion"/>
  </si>
  <si>
    <t>제11회 성남시청소년온라인창의과학축제 특강</t>
    <phoneticPr fontId="4" type="noConversion"/>
  </si>
  <si>
    <t>제11회 성남시청소년온라인창의과학축제 특강</t>
    <phoneticPr fontId="4" type="noConversion"/>
  </si>
  <si>
    <t>2020.09.16.</t>
    <phoneticPr fontId="4" type="noConversion"/>
  </si>
  <si>
    <t>2020.09.26.</t>
    <phoneticPr fontId="4" type="noConversion"/>
  </si>
  <si>
    <t>성도상사</t>
  </si>
  <si>
    <t>성도상사</t>
    <phoneticPr fontId="4" type="noConversion"/>
  </si>
  <si>
    <t>티오피이엔티</t>
  </si>
  <si>
    <t>티오피이엔티</t>
    <phoneticPr fontId="4" type="noConversion"/>
  </si>
  <si>
    <t>과학쿠키</t>
  </si>
  <si>
    <t>과학쿠키</t>
    <phoneticPr fontId="4" type="noConversion"/>
  </si>
  <si>
    <t>잇게임즈</t>
  </si>
  <si>
    <t>잇게임즈</t>
    <phoneticPr fontId="4" type="noConversion"/>
  </si>
  <si>
    <t>위드애니멀</t>
  </si>
  <si>
    <t>위드애니멀</t>
    <phoneticPr fontId="4" type="noConversion"/>
  </si>
  <si>
    <t>경기도 성남시 분당구 장미로 189</t>
    <phoneticPr fontId="4" type="noConversion"/>
  </si>
  <si>
    <t>경기도 용인시 기흥구 흥덕4로30번길 18</t>
    <phoneticPr fontId="4" type="noConversion"/>
  </si>
  <si>
    <t>충청북도 청주시 흥덕구 봉정로66번길</t>
    <phoneticPr fontId="4" type="noConversion"/>
  </si>
  <si>
    <t>경기도 성남시 분당구 대왕판교로645번길 12</t>
    <phoneticPr fontId="4" type="noConversion"/>
  </si>
  <si>
    <t>수원시 팔달구 수원천로255번길</t>
    <phoneticPr fontId="4" type="noConversion"/>
  </si>
  <si>
    <t>수의 1인 견적</t>
  </si>
  <si>
    <t>일반</t>
  </si>
  <si>
    <t>소액수의</t>
  </si>
  <si>
    <t>제11회 성남시청소년온라인창의과학축제 과학체험부스 물품구입</t>
    <phoneticPr fontId="4" type="noConversion"/>
  </si>
  <si>
    <t>제11회 성남시청소년온라인창의과학축제 시스템 임차</t>
    <phoneticPr fontId="4" type="noConversion"/>
  </si>
  <si>
    <t>제11회 성남시청소년온라인창의과학축제 시스템 임차</t>
    <phoneticPr fontId="4" type="noConversion"/>
  </si>
  <si>
    <t>제11회 성남시청소년온라인창의과학축제 특강</t>
    <phoneticPr fontId="4" type="noConversion"/>
  </si>
  <si>
    <t>2020.09.26.</t>
    <phoneticPr fontId="4" type="noConversion"/>
  </si>
  <si>
    <t>성도상사</t>
    <phoneticPr fontId="4" type="noConversion"/>
  </si>
  <si>
    <t>김진혁</t>
    <phoneticPr fontId="4" type="noConversion"/>
  </si>
  <si>
    <t>경기도 성남시 분당구 장미로 189</t>
    <phoneticPr fontId="4" type="noConversion"/>
  </si>
  <si>
    <t>강인성</t>
    <phoneticPr fontId="4" type="noConversion"/>
  </si>
  <si>
    <t>경기도 용인시 기흥구 흥덕4로30번길 18</t>
    <phoneticPr fontId="4" type="noConversion"/>
  </si>
  <si>
    <t>과학쿠키</t>
    <phoneticPr fontId="4" type="noConversion"/>
  </si>
  <si>
    <t>이효종</t>
    <phoneticPr fontId="4" type="noConversion"/>
  </si>
  <si>
    <t>충청북도 청주시 흥덕구 봉정로66번길</t>
    <phoneticPr fontId="4" type="noConversion"/>
  </si>
  <si>
    <t>김영득</t>
    <phoneticPr fontId="4" type="noConversion"/>
  </si>
  <si>
    <t>경기도 성남시 분당구 대왕판교로645번길 12</t>
    <phoneticPr fontId="4" type="noConversion"/>
  </si>
  <si>
    <t>위드애니멀</t>
    <phoneticPr fontId="4" type="noConversion"/>
  </si>
  <si>
    <t>고영두</t>
    <phoneticPr fontId="4" type="noConversion"/>
  </si>
  <si>
    <t>수원시 팔달구 수원천로255번길</t>
    <phoneticPr fontId="4" type="noConversion"/>
  </si>
  <si>
    <t>지방자치를 당사자로 하는 계약에 관한 법률 시행령 제25조1항에 의한 수의계약</t>
    <phoneticPr fontId="4" type="noConversion"/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</si>
  <si>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</si>
  <si>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</si>
  <si>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2020.09.16.</t>
    <phoneticPr fontId="4" type="noConversion"/>
  </si>
  <si>
    <t>2020.09.26.</t>
    <phoneticPr fontId="4" type="noConversion"/>
  </si>
  <si>
    <t>제11회 성남시청소년온라인창의과학축제 시스템 임차</t>
    <phoneticPr fontId="4" type="noConversion"/>
  </si>
  <si>
    <t>제11회 성남시청소년온라인창의과학축제 특강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</si>
</sst>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20" fillId="3" borderId="55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/>
    </xf>
    <xf numFmtId="179" fontId="20" fillId="3" borderId="56" xfId="0" applyNumberFormat="1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quotePrefix="1" applyFont="1" applyFill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8" xfId="0" applyFont="1" applyBorder="1" applyAlignment="1">
      <alignment horizontal="center" vertical="center" shrinkToFit="1"/>
    </xf>
    <xf numFmtId="0" fontId="3" fillId="0" borderId="60" xfId="0" applyFont="1" applyBorder="1" applyAlignment="1">
      <alignment vertical="center"/>
    </xf>
    <xf numFmtId="177" fontId="8" fillId="0" borderId="61" xfId="0" applyNumberFormat="1" applyFont="1" applyFill="1" applyBorder="1" applyAlignment="1">
      <alignment horizontal="left" vertical="center" shrinkToFit="1"/>
    </xf>
    <xf numFmtId="0" fontId="24" fillId="0" borderId="62" xfId="11" applyFont="1" applyFill="1" applyBorder="1" applyAlignment="1">
      <alignment horizontal="center" vertical="center" shrinkToFit="1"/>
    </xf>
    <xf numFmtId="180" fontId="8" fillId="0" borderId="62" xfId="12" applyNumberFormat="1" applyFont="1" applyFill="1" applyBorder="1" applyAlignment="1">
      <alignment vertical="center" wrapText="1"/>
    </xf>
    <xf numFmtId="178" fontId="8" fillId="0" borderId="62" xfId="0" applyNumberFormat="1" applyFont="1" applyFill="1" applyBorder="1" applyAlignment="1">
      <alignment horizontal="center" vertical="center"/>
    </xf>
    <xf numFmtId="178" fontId="24" fillId="0" borderId="62" xfId="0" applyNumberFormat="1" applyFont="1" applyFill="1" applyBorder="1" applyAlignment="1">
      <alignment horizontal="center" vertical="center"/>
    </xf>
    <xf numFmtId="177" fontId="8" fillId="0" borderId="62" xfId="0" applyNumberFormat="1" applyFont="1" applyFill="1" applyBorder="1" applyAlignment="1">
      <alignment horizontal="center" vertical="center"/>
    </xf>
    <xf numFmtId="177" fontId="8" fillId="0" borderId="63" xfId="0" applyNumberFormat="1" applyFont="1" applyFill="1" applyBorder="1" applyAlignment="1">
      <alignment horizontal="center" vertical="center"/>
    </xf>
    <xf numFmtId="177" fontId="8" fillId="0" borderId="64" xfId="0" applyNumberFormat="1" applyFont="1" applyFill="1" applyBorder="1" applyAlignment="1">
      <alignment horizontal="left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topLeftCell="B1" zoomScale="85" zoomScaleNormal="85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156</v>
      </c>
      <c r="B3" s="81" t="s">
        <v>162</v>
      </c>
      <c r="C3" s="76" t="s">
        <v>160</v>
      </c>
      <c r="D3" s="81"/>
      <c r="E3" s="82"/>
      <c r="F3" s="83"/>
      <c r="G3" s="81"/>
      <c r="H3" s="84"/>
      <c r="I3" s="138"/>
      <c r="J3" s="43"/>
      <c r="K3" s="43"/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0" sqref="C30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46" t="s">
        <v>94</v>
      </c>
      <c r="B1" s="146"/>
      <c r="C1" s="146"/>
      <c r="D1" s="146"/>
      <c r="E1" s="146"/>
      <c r="F1" s="146"/>
      <c r="G1" s="146"/>
      <c r="H1" s="146"/>
      <c r="I1" s="146"/>
    </row>
    <row r="2" spans="1:9" ht="26.25" thickBot="1">
      <c r="A2" s="147"/>
      <c r="B2" s="147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181" t="s">
        <v>4</v>
      </c>
      <c r="B3" s="179" t="s">
        <v>5</v>
      </c>
      <c r="C3" s="179" t="s">
        <v>77</v>
      </c>
      <c r="D3" s="179" t="s">
        <v>96</v>
      </c>
      <c r="E3" s="175" t="s">
        <v>99</v>
      </c>
      <c r="F3" s="176"/>
      <c r="G3" s="175" t="s">
        <v>100</v>
      </c>
      <c r="H3" s="176"/>
      <c r="I3" s="177" t="s">
        <v>95</v>
      </c>
    </row>
    <row r="4" spans="1:9" ht="28.5" customHeight="1" thickBot="1">
      <c r="A4" s="182"/>
      <c r="B4" s="180"/>
      <c r="C4" s="180"/>
      <c r="D4" s="180"/>
      <c r="E4" s="50" t="s">
        <v>97</v>
      </c>
      <c r="F4" s="50" t="s">
        <v>98</v>
      </c>
      <c r="G4" s="50" t="s">
        <v>97</v>
      </c>
      <c r="H4" s="50" t="s">
        <v>98</v>
      </c>
      <c r="I4" s="178"/>
    </row>
    <row r="5" spans="1:9" ht="28.5" customHeight="1" thickTop="1" thickBot="1">
      <c r="A5" s="51"/>
      <c r="B5" s="52" t="s">
        <v>106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6" sqref="C16:C17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4" t="s">
        <v>85</v>
      </c>
      <c r="B1" s="144"/>
      <c r="C1" s="144"/>
      <c r="D1" s="144"/>
      <c r="E1" s="144"/>
      <c r="F1" s="144"/>
      <c r="G1" s="144"/>
      <c r="H1" s="144"/>
      <c r="I1" s="144"/>
    </row>
    <row r="2" spans="1:9" ht="24.75" thickBot="1">
      <c r="A2" s="139" t="s">
        <v>47</v>
      </c>
      <c r="B2" s="140" t="s">
        <v>48</v>
      </c>
      <c r="C2" s="141" t="s">
        <v>64</v>
      </c>
      <c r="D2" s="141" t="s">
        <v>0</v>
      </c>
      <c r="E2" s="142" t="s">
        <v>65</v>
      </c>
      <c r="F2" s="141" t="s">
        <v>49</v>
      </c>
      <c r="G2" s="141" t="s">
        <v>50</v>
      </c>
      <c r="H2" s="141" t="s">
        <v>51</v>
      </c>
      <c r="I2" s="143" t="s">
        <v>1</v>
      </c>
    </row>
    <row r="3" spans="1:9" ht="25.5" customHeight="1" thickTop="1" thickBot="1">
      <c r="A3" s="183" t="s">
        <v>156</v>
      </c>
      <c r="B3" s="184" t="s">
        <v>163</v>
      </c>
      <c r="C3" s="185" t="s">
        <v>164</v>
      </c>
      <c r="D3" s="184"/>
      <c r="E3" s="186"/>
      <c r="F3" s="187"/>
      <c r="G3" s="184"/>
      <c r="H3" s="184"/>
      <c r="I3" s="18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1" sqref="C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45" t="s">
        <v>91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2020</v>
      </c>
      <c r="B3" s="41" t="s">
        <v>165</v>
      </c>
      <c r="C3" s="76" t="s">
        <v>160</v>
      </c>
      <c r="D3" s="43"/>
      <c r="E3" s="43"/>
      <c r="F3" s="44"/>
      <c r="G3" s="44"/>
      <c r="H3" s="44"/>
      <c r="I3" s="44"/>
      <c r="J3" s="103"/>
      <c r="K3" s="42"/>
      <c r="L3" s="42"/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6" t="s">
        <v>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6.25" thickBot="1">
      <c r="A2" s="147"/>
      <c r="B2" s="147"/>
      <c r="C2" s="38"/>
      <c r="D2" s="38"/>
      <c r="E2" s="38"/>
      <c r="F2" s="57"/>
      <c r="G2" s="57"/>
      <c r="H2" s="57"/>
      <c r="I2" s="57"/>
      <c r="J2" s="148" t="s">
        <v>3</v>
      </c>
      <c r="K2" s="148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105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6" t="s">
        <v>23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6.25" thickBot="1">
      <c r="A2" s="147"/>
      <c r="B2" s="147"/>
      <c r="C2" s="38"/>
      <c r="D2" s="38"/>
      <c r="E2" s="38"/>
      <c r="F2" s="57"/>
      <c r="G2" s="57"/>
      <c r="H2" s="57"/>
      <c r="I2" s="57"/>
      <c r="J2" s="148" t="s">
        <v>3</v>
      </c>
      <c r="K2" s="148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4" sqref="A4:A19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6" t="s">
        <v>13</v>
      </c>
      <c r="B1" s="146"/>
      <c r="C1" s="146"/>
      <c r="D1" s="146"/>
      <c r="E1" s="146"/>
      <c r="F1" s="146"/>
      <c r="G1" s="146"/>
      <c r="H1" s="146"/>
      <c r="I1" s="146"/>
    </row>
    <row r="2" spans="1:9" ht="26.25" thickBot="1">
      <c r="A2" s="46"/>
      <c r="B2" s="46"/>
      <c r="C2" s="38"/>
      <c r="D2" s="38"/>
      <c r="E2" s="38"/>
      <c r="F2" s="57"/>
      <c r="G2" s="57"/>
      <c r="H2" s="148" t="s">
        <v>3</v>
      </c>
      <c r="I2" s="148"/>
    </row>
    <row r="3" spans="1:9" ht="29.25" customHeight="1" thickBot="1">
      <c r="A3" s="128" t="s">
        <v>5</v>
      </c>
      <c r="B3" s="129" t="s">
        <v>30</v>
      </c>
      <c r="C3" s="129" t="s">
        <v>14</v>
      </c>
      <c r="D3" s="129" t="s">
        <v>15</v>
      </c>
      <c r="E3" s="129" t="s">
        <v>16</v>
      </c>
      <c r="F3" s="129" t="s">
        <v>17</v>
      </c>
      <c r="G3" s="130" t="s">
        <v>66</v>
      </c>
      <c r="H3" s="129" t="s">
        <v>29</v>
      </c>
      <c r="I3" s="131" t="s">
        <v>18</v>
      </c>
    </row>
    <row r="4" spans="1:9" ht="29.25" customHeight="1" thickTop="1">
      <c r="A4" s="121" t="s">
        <v>122</v>
      </c>
      <c r="B4" s="122" t="s">
        <v>124</v>
      </c>
      <c r="C4" s="123">
        <v>6895680</v>
      </c>
      <c r="D4" s="124" t="s">
        <v>129</v>
      </c>
      <c r="E4" s="125" t="s">
        <v>125</v>
      </c>
      <c r="F4" s="126" t="s">
        <v>127</v>
      </c>
      <c r="G4" s="126" t="s">
        <v>167</v>
      </c>
      <c r="H4" s="126" t="s">
        <v>168</v>
      </c>
      <c r="I4" s="127"/>
    </row>
    <row r="5" spans="1:9" ht="29.25" customHeight="1">
      <c r="A5" s="111" t="s">
        <v>123</v>
      </c>
      <c r="B5" s="105" t="s">
        <v>124</v>
      </c>
      <c r="C5" s="106">
        <v>3000000</v>
      </c>
      <c r="D5" s="107" t="s">
        <v>130</v>
      </c>
      <c r="E5" s="108" t="s">
        <v>126</v>
      </c>
      <c r="F5" s="109" t="s">
        <v>128</v>
      </c>
      <c r="G5" s="126" t="s">
        <v>166</v>
      </c>
      <c r="H5" s="126" t="s">
        <v>168</v>
      </c>
      <c r="I5" s="112"/>
    </row>
    <row r="6" spans="1:9" ht="29.25" customHeight="1">
      <c r="A6" s="111" t="s">
        <v>121</v>
      </c>
      <c r="B6" s="105" t="s">
        <v>120</v>
      </c>
      <c r="C6" s="106">
        <v>2160000</v>
      </c>
      <c r="D6" s="107" t="s">
        <v>131</v>
      </c>
      <c r="E6" s="108" t="s">
        <v>126</v>
      </c>
      <c r="F6" s="109" t="s">
        <v>128</v>
      </c>
      <c r="G6" s="126" t="s">
        <v>166</v>
      </c>
      <c r="H6" s="126" t="s">
        <v>168</v>
      </c>
      <c r="I6" s="112"/>
    </row>
    <row r="7" spans="1:9" ht="29.25" customHeight="1">
      <c r="A7" s="111" t="s">
        <v>102</v>
      </c>
      <c r="B7" s="105" t="s">
        <v>108</v>
      </c>
      <c r="C7" s="106">
        <f>(38500*12)+(242000*12)</f>
        <v>3366000</v>
      </c>
      <c r="D7" s="107" t="s">
        <v>131</v>
      </c>
      <c r="E7" s="108" t="s">
        <v>126</v>
      </c>
      <c r="F7" s="109" t="s">
        <v>128</v>
      </c>
      <c r="G7" s="126" t="s">
        <v>166</v>
      </c>
      <c r="H7" s="126" t="s">
        <v>168</v>
      </c>
      <c r="I7" s="112"/>
    </row>
    <row r="8" spans="1:9" ht="29.25" customHeight="1">
      <c r="A8" s="111" t="s">
        <v>107</v>
      </c>
      <c r="B8" s="105" t="s">
        <v>109</v>
      </c>
      <c r="C8" s="106">
        <v>3234000</v>
      </c>
      <c r="D8" s="107" t="s">
        <v>131</v>
      </c>
      <c r="E8" s="108" t="s">
        <v>126</v>
      </c>
      <c r="F8" s="109" t="s">
        <v>128</v>
      </c>
      <c r="G8" s="126" t="s">
        <v>166</v>
      </c>
      <c r="H8" s="126" t="s">
        <v>168</v>
      </c>
      <c r="I8" s="112"/>
    </row>
    <row r="9" spans="1:9" ht="29.25" customHeight="1">
      <c r="A9" s="111" t="s">
        <v>117</v>
      </c>
      <c r="B9" s="105" t="s">
        <v>110</v>
      </c>
      <c r="C9" s="106">
        <v>10576440</v>
      </c>
      <c r="D9" s="107" t="s">
        <v>131</v>
      </c>
      <c r="E9" s="108" t="s">
        <v>126</v>
      </c>
      <c r="F9" s="109" t="s">
        <v>128</v>
      </c>
      <c r="G9" s="126" t="s">
        <v>166</v>
      </c>
      <c r="H9" s="126" t="s">
        <v>168</v>
      </c>
      <c r="I9" s="112"/>
    </row>
    <row r="10" spans="1:9" ht="29.25" customHeight="1">
      <c r="A10" s="111" t="s">
        <v>118</v>
      </c>
      <c r="B10" s="105" t="s">
        <v>111</v>
      </c>
      <c r="C10" s="106">
        <v>1620000</v>
      </c>
      <c r="D10" s="107" t="s">
        <v>132</v>
      </c>
      <c r="E10" s="108" t="s">
        <v>126</v>
      </c>
      <c r="F10" s="109" t="s">
        <v>128</v>
      </c>
      <c r="G10" s="126" t="s">
        <v>166</v>
      </c>
      <c r="H10" s="126" t="s">
        <v>168</v>
      </c>
      <c r="I10" s="113"/>
    </row>
    <row r="11" spans="1:9" ht="29.25" customHeight="1">
      <c r="A11" s="111" t="s">
        <v>112</v>
      </c>
      <c r="B11" s="105" t="s">
        <v>113</v>
      </c>
      <c r="C11" s="106">
        <f>4300*6780</f>
        <v>29154000</v>
      </c>
      <c r="D11" s="107" t="s">
        <v>133</v>
      </c>
      <c r="E11" s="108" t="s">
        <v>126</v>
      </c>
      <c r="F11" s="109" t="s">
        <v>128</v>
      </c>
      <c r="G11" s="109" t="s">
        <v>158</v>
      </c>
      <c r="H11" s="109" t="s">
        <v>158</v>
      </c>
      <c r="I11" s="114" t="s">
        <v>159</v>
      </c>
    </row>
    <row r="12" spans="1:9" ht="29.25" customHeight="1">
      <c r="A12" s="115" t="s">
        <v>103</v>
      </c>
      <c r="B12" s="105" t="s">
        <v>119</v>
      </c>
      <c r="C12" s="106">
        <v>276565750</v>
      </c>
      <c r="D12" s="110" t="s">
        <v>134</v>
      </c>
      <c r="E12" s="108" t="s">
        <v>126</v>
      </c>
      <c r="F12" s="109" t="s">
        <v>128</v>
      </c>
      <c r="G12" s="126" t="s">
        <v>166</v>
      </c>
      <c r="H12" s="126" t="s">
        <v>168</v>
      </c>
      <c r="I12" s="112"/>
    </row>
    <row r="13" spans="1:9" ht="29.25" customHeight="1">
      <c r="A13" s="111" t="s">
        <v>114</v>
      </c>
      <c r="B13" s="105" t="s">
        <v>115</v>
      </c>
      <c r="C13" s="106">
        <f>48000*226</f>
        <v>10848000</v>
      </c>
      <c r="D13" s="107" t="s">
        <v>133</v>
      </c>
      <c r="E13" s="108" t="s">
        <v>126</v>
      </c>
      <c r="F13" s="109" t="s">
        <v>128</v>
      </c>
      <c r="G13" s="109" t="s">
        <v>158</v>
      </c>
      <c r="H13" s="109" t="s">
        <v>158</v>
      </c>
      <c r="I13" s="114" t="s">
        <v>159</v>
      </c>
    </row>
    <row r="14" spans="1:9" ht="29.25" customHeight="1">
      <c r="A14" s="189" t="s">
        <v>116</v>
      </c>
      <c r="B14" s="190" t="s">
        <v>111</v>
      </c>
      <c r="C14" s="191">
        <f>135000*2*12</f>
        <v>3240000</v>
      </c>
      <c r="D14" s="192" t="s">
        <v>135</v>
      </c>
      <c r="E14" s="193" t="s">
        <v>126</v>
      </c>
      <c r="F14" s="194" t="s">
        <v>128</v>
      </c>
      <c r="G14" s="195" t="s">
        <v>166</v>
      </c>
      <c r="H14" s="195" t="s">
        <v>168</v>
      </c>
      <c r="I14" s="196"/>
    </row>
    <row r="15" spans="1:9" ht="29.25" customHeight="1">
      <c r="A15" s="111" t="s">
        <v>169</v>
      </c>
      <c r="B15" s="105" t="s">
        <v>175</v>
      </c>
      <c r="C15" s="106">
        <v>9000000</v>
      </c>
      <c r="D15" s="110" t="s">
        <v>214</v>
      </c>
      <c r="E15" s="108" t="s">
        <v>215</v>
      </c>
      <c r="F15" s="108" t="s">
        <v>215</v>
      </c>
      <c r="G15" s="108" t="s">
        <v>215</v>
      </c>
      <c r="H15" s="108" t="s">
        <v>215</v>
      </c>
      <c r="I15" s="112"/>
    </row>
    <row r="16" spans="1:9" ht="29.25" customHeight="1">
      <c r="A16" s="111" t="s">
        <v>216</v>
      </c>
      <c r="B16" s="105" t="s">
        <v>177</v>
      </c>
      <c r="C16" s="106">
        <v>10970000</v>
      </c>
      <c r="D16" s="110" t="s">
        <v>214</v>
      </c>
      <c r="E16" s="108" t="s">
        <v>215</v>
      </c>
      <c r="F16" s="108" t="s">
        <v>215</v>
      </c>
      <c r="G16" s="108" t="s">
        <v>215</v>
      </c>
      <c r="H16" s="108" t="s">
        <v>215</v>
      </c>
      <c r="I16" s="112"/>
    </row>
    <row r="17" spans="1:9" ht="29.25" customHeight="1">
      <c r="A17" s="111" t="s">
        <v>217</v>
      </c>
      <c r="B17" s="105" t="s">
        <v>179</v>
      </c>
      <c r="C17" s="106">
        <v>3000000</v>
      </c>
      <c r="D17" s="110" t="s">
        <v>214</v>
      </c>
      <c r="E17" s="108" t="s">
        <v>215</v>
      </c>
      <c r="F17" s="108" t="s">
        <v>215</v>
      </c>
      <c r="G17" s="108" t="s">
        <v>215</v>
      </c>
      <c r="H17" s="108" t="s">
        <v>215</v>
      </c>
      <c r="I17" s="112"/>
    </row>
    <row r="18" spans="1:9" ht="29.25" customHeight="1">
      <c r="A18" s="111" t="s">
        <v>217</v>
      </c>
      <c r="B18" s="105" t="s">
        <v>181</v>
      </c>
      <c r="C18" s="106">
        <v>330000</v>
      </c>
      <c r="D18" s="110" t="s">
        <v>214</v>
      </c>
      <c r="E18" s="108" t="s">
        <v>215</v>
      </c>
      <c r="F18" s="108" t="s">
        <v>215</v>
      </c>
      <c r="G18" s="108" t="s">
        <v>215</v>
      </c>
      <c r="H18" s="108" t="s">
        <v>215</v>
      </c>
      <c r="I18" s="112"/>
    </row>
    <row r="19" spans="1:9" ht="29.25" customHeight="1" thickBot="1">
      <c r="A19" s="116" t="s">
        <v>217</v>
      </c>
      <c r="B19" s="117" t="s">
        <v>183</v>
      </c>
      <c r="C19" s="118">
        <v>550000</v>
      </c>
      <c r="D19" s="132" t="s">
        <v>214</v>
      </c>
      <c r="E19" s="119" t="s">
        <v>215</v>
      </c>
      <c r="F19" s="119" t="s">
        <v>215</v>
      </c>
      <c r="G19" s="119" t="s">
        <v>215</v>
      </c>
      <c r="H19" s="119" t="s">
        <v>215</v>
      </c>
      <c r="I19" s="12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D21" sqref="D21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6" t="s">
        <v>19</v>
      </c>
      <c r="B1" s="146"/>
      <c r="C1" s="146"/>
      <c r="D1" s="146"/>
      <c r="E1" s="146"/>
      <c r="F1" s="146"/>
      <c r="G1" s="146"/>
      <c r="H1" s="146"/>
      <c r="I1" s="146"/>
    </row>
    <row r="2" spans="1:9" ht="26.25" thickBot="1">
      <c r="A2" s="147"/>
      <c r="B2" s="147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55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137</v>
      </c>
      <c r="B4" s="93" t="s">
        <v>138</v>
      </c>
      <c r="C4" s="97" t="s">
        <v>149</v>
      </c>
      <c r="D4" s="100">
        <v>6895680</v>
      </c>
      <c r="E4" s="93"/>
      <c r="F4" s="100">
        <f>D4/12</f>
        <v>574640</v>
      </c>
      <c r="G4" s="93"/>
      <c r="H4" s="100">
        <v>574640</v>
      </c>
      <c r="I4" s="94"/>
    </row>
    <row r="5" spans="1:9" ht="26.25" customHeight="1">
      <c r="A5" s="87" t="s">
        <v>136</v>
      </c>
      <c r="B5" s="86" t="s">
        <v>139</v>
      </c>
      <c r="C5" s="98" t="s">
        <v>149</v>
      </c>
      <c r="D5" s="101">
        <v>3000000</v>
      </c>
      <c r="E5" s="86"/>
      <c r="F5" s="101">
        <f t="shared" ref="F5:F14" si="0">D5/12</f>
        <v>250000</v>
      </c>
      <c r="G5" s="86"/>
      <c r="H5" s="101">
        <v>250000</v>
      </c>
      <c r="I5" s="88"/>
    </row>
    <row r="6" spans="1:9" ht="26.25" customHeight="1">
      <c r="A6" s="87" t="s">
        <v>136</v>
      </c>
      <c r="B6" s="86" t="s">
        <v>140</v>
      </c>
      <c r="C6" s="98" t="s">
        <v>120</v>
      </c>
      <c r="D6" s="101">
        <v>2160000</v>
      </c>
      <c r="E6" s="86"/>
      <c r="F6" s="101">
        <f t="shared" si="0"/>
        <v>180000</v>
      </c>
      <c r="G6" s="86"/>
      <c r="H6" s="101">
        <v>180000</v>
      </c>
      <c r="I6" s="88"/>
    </row>
    <row r="7" spans="1:9" ht="26.25" customHeight="1">
      <c r="A7" s="87" t="s">
        <v>136</v>
      </c>
      <c r="B7" s="86" t="s">
        <v>141</v>
      </c>
      <c r="C7" s="98" t="s">
        <v>108</v>
      </c>
      <c r="D7" s="101">
        <v>3366000</v>
      </c>
      <c r="E7" s="86"/>
      <c r="F7" s="101">
        <f t="shared" si="0"/>
        <v>280500</v>
      </c>
      <c r="G7" s="86"/>
      <c r="H7" s="101">
        <v>280500</v>
      </c>
      <c r="I7" s="88"/>
    </row>
    <row r="8" spans="1:9" ht="26.25" customHeight="1">
      <c r="A8" s="87" t="s">
        <v>136</v>
      </c>
      <c r="B8" s="86" t="s">
        <v>142</v>
      </c>
      <c r="C8" s="98" t="s">
        <v>150</v>
      </c>
      <c r="D8" s="101">
        <v>3234000</v>
      </c>
      <c r="E8" s="86"/>
      <c r="F8" s="101">
        <f t="shared" si="0"/>
        <v>269500</v>
      </c>
      <c r="G8" s="86"/>
      <c r="H8" s="101">
        <v>269500</v>
      </c>
      <c r="I8" s="88"/>
    </row>
    <row r="9" spans="1:9" ht="26.25" customHeight="1">
      <c r="A9" s="87" t="s">
        <v>136</v>
      </c>
      <c r="B9" s="86" t="s">
        <v>143</v>
      </c>
      <c r="C9" s="98" t="s">
        <v>151</v>
      </c>
      <c r="D9" s="101">
        <v>10576440</v>
      </c>
      <c r="E9" s="86"/>
      <c r="F9" s="101">
        <f t="shared" si="0"/>
        <v>881370</v>
      </c>
      <c r="G9" s="86"/>
      <c r="H9" s="101">
        <v>881370</v>
      </c>
      <c r="I9" s="88"/>
    </row>
    <row r="10" spans="1:9" ht="26.25" customHeight="1">
      <c r="A10" s="87" t="s">
        <v>136</v>
      </c>
      <c r="B10" s="86" t="s">
        <v>144</v>
      </c>
      <c r="C10" s="98" t="s">
        <v>152</v>
      </c>
      <c r="D10" s="101">
        <v>1620000</v>
      </c>
      <c r="E10" s="86"/>
      <c r="F10" s="101">
        <f t="shared" si="0"/>
        <v>135000</v>
      </c>
      <c r="G10" s="86"/>
      <c r="H10" s="101">
        <v>135000</v>
      </c>
      <c r="I10" s="88"/>
    </row>
    <row r="11" spans="1:9" ht="26.25" customHeight="1">
      <c r="A11" s="87" t="s">
        <v>136</v>
      </c>
      <c r="B11" s="86" t="s">
        <v>145</v>
      </c>
      <c r="C11" s="98" t="s">
        <v>153</v>
      </c>
      <c r="D11" s="101">
        <v>29154000</v>
      </c>
      <c r="E11" s="86"/>
      <c r="F11" s="101">
        <v>0</v>
      </c>
      <c r="G11" s="86"/>
      <c r="H11" s="101">
        <v>0</v>
      </c>
      <c r="I11" s="88" t="s">
        <v>157</v>
      </c>
    </row>
    <row r="12" spans="1:9" ht="26.25" customHeight="1">
      <c r="A12" s="87" t="s">
        <v>136</v>
      </c>
      <c r="B12" s="86" t="s">
        <v>146</v>
      </c>
      <c r="C12" s="98" t="s">
        <v>154</v>
      </c>
      <c r="D12" s="101">
        <v>276565750</v>
      </c>
      <c r="E12" s="86"/>
      <c r="F12" s="101">
        <v>17228180</v>
      </c>
      <c r="G12" s="86"/>
      <c r="H12" s="101">
        <v>17228180</v>
      </c>
      <c r="I12" s="88"/>
    </row>
    <row r="13" spans="1:9" ht="26.25" customHeight="1">
      <c r="A13" s="87" t="s">
        <v>136</v>
      </c>
      <c r="B13" s="86" t="s">
        <v>147</v>
      </c>
      <c r="C13" s="98" t="s">
        <v>155</v>
      </c>
      <c r="D13" s="101">
        <v>10848000</v>
      </c>
      <c r="E13" s="86"/>
      <c r="F13" s="101">
        <v>0</v>
      </c>
      <c r="G13" s="86"/>
      <c r="H13" s="101">
        <v>0</v>
      </c>
      <c r="I13" s="88" t="s">
        <v>161</v>
      </c>
    </row>
    <row r="14" spans="1:9" ht="26.25" customHeight="1" thickBot="1">
      <c r="A14" s="89" t="s">
        <v>136</v>
      </c>
      <c r="B14" s="90" t="s">
        <v>148</v>
      </c>
      <c r="C14" s="133" t="s">
        <v>152</v>
      </c>
      <c r="D14" s="134">
        <v>3240000</v>
      </c>
      <c r="E14" s="90"/>
      <c r="F14" s="134">
        <f t="shared" si="0"/>
        <v>270000</v>
      </c>
      <c r="G14" s="90"/>
      <c r="H14" s="134">
        <v>270000</v>
      </c>
      <c r="I14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C10" sqref="C10:E10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6" t="s">
        <v>21</v>
      </c>
      <c r="B1" s="146"/>
      <c r="C1" s="146"/>
      <c r="D1" s="146"/>
      <c r="E1" s="146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49" t="s">
        <v>54</v>
      </c>
      <c r="B3" s="18" t="s">
        <v>55</v>
      </c>
      <c r="C3" s="152" t="s">
        <v>170</v>
      </c>
      <c r="D3" s="153"/>
      <c r="E3" s="154"/>
    </row>
    <row r="4" spans="1:5" ht="18.75" customHeight="1">
      <c r="A4" s="150"/>
      <c r="B4" s="19" t="s">
        <v>56</v>
      </c>
      <c r="C4" s="34">
        <v>9610000</v>
      </c>
      <c r="D4" s="26" t="s">
        <v>57</v>
      </c>
      <c r="E4" s="35">
        <v>9000000</v>
      </c>
    </row>
    <row r="5" spans="1:5" ht="18.75" customHeight="1">
      <c r="A5" s="150"/>
      <c r="B5" s="19" t="s">
        <v>58</v>
      </c>
      <c r="C5" s="27">
        <f>E4/C4*100%</f>
        <v>0.93652445369406867</v>
      </c>
      <c r="D5" s="26" t="s">
        <v>33</v>
      </c>
      <c r="E5" s="35">
        <v>9000000</v>
      </c>
    </row>
    <row r="6" spans="1:5" ht="18.75" customHeight="1">
      <c r="A6" s="150"/>
      <c r="B6" s="19" t="s">
        <v>32</v>
      </c>
      <c r="C6" s="28" t="s">
        <v>173</v>
      </c>
      <c r="D6" s="26" t="s">
        <v>84</v>
      </c>
      <c r="E6" s="36" t="s">
        <v>174</v>
      </c>
    </row>
    <row r="7" spans="1:5" ht="18.75" customHeight="1">
      <c r="A7" s="150"/>
      <c r="B7" s="19" t="s">
        <v>59</v>
      </c>
      <c r="C7" s="29" t="s">
        <v>190</v>
      </c>
      <c r="D7" s="26" t="s">
        <v>60</v>
      </c>
      <c r="E7" s="36" t="s">
        <v>174</v>
      </c>
    </row>
    <row r="8" spans="1:5" ht="18.75" customHeight="1">
      <c r="A8" s="150"/>
      <c r="B8" s="19" t="s">
        <v>61</v>
      </c>
      <c r="C8" s="29" t="s">
        <v>191</v>
      </c>
      <c r="D8" s="26" t="s">
        <v>35</v>
      </c>
      <c r="E8" s="30" t="s">
        <v>176</v>
      </c>
    </row>
    <row r="9" spans="1:5" ht="18.75" customHeight="1" thickBot="1">
      <c r="A9" s="151"/>
      <c r="B9" s="20" t="s">
        <v>62</v>
      </c>
      <c r="C9" s="31" t="s">
        <v>192</v>
      </c>
      <c r="D9" s="32" t="s">
        <v>63</v>
      </c>
      <c r="E9" s="33" t="s">
        <v>185</v>
      </c>
    </row>
    <row r="10" spans="1:5" ht="18.75" customHeight="1" thickTop="1">
      <c r="A10" s="149" t="s">
        <v>54</v>
      </c>
      <c r="B10" s="18" t="s">
        <v>55</v>
      </c>
      <c r="C10" s="152" t="s">
        <v>195</v>
      </c>
      <c r="D10" s="153"/>
      <c r="E10" s="154"/>
    </row>
    <row r="11" spans="1:5" ht="18.75" customHeight="1">
      <c r="A11" s="150"/>
      <c r="B11" s="19" t="s">
        <v>56</v>
      </c>
      <c r="C11" s="34">
        <v>11550000</v>
      </c>
      <c r="D11" s="26" t="s">
        <v>57</v>
      </c>
      <c r="E11" s="35">
        <v>10970000</v>
      </c>
    </row>
    <row r="12" spans="1:5" ht="18.75" customHeight="1">
      <c r="A12" s="150"/>
      <c r="B12" s="19" t="s">
        <v>58</v>
      </c>
      <c r="C12" s="27">
        <f>E11/C11*100%</f>
        <v>0.94978354978354973</v>
      </c>
      <c r="D12" s="26" t="s">
        <v>33</v>
      </c>
      <c r="E12" s="35">
        <v>10970000</v>
      </c>
    </row>
    <row r="13" spans="1:5" ht="18.75" customHeight="1">
      <c r="A13" s="150"/>
      <c r="B13" s="19" t="s">
        <v>32</v>
      </c>
      <c r="C13" s="28" t="s">
        <v>173</v>
      </c>
      <c r="D13" s="26" t="s">
        <v>84</v>
      </c>
      <c r="E13" s="36" t="s">
        <v>174</v>
      </c>
    </row>
    <row r="14" spans="1:5" ht="18.75" customHeight="1">
      <c r="A14" s="150"/>
      <c r="B14" s="19" t="s">
        <v>59</v>
      </c>
      <c r="C14" s="29" t="s">
        <v>190</v>
      </c>
      <c r="D14" s="26" t="s">
        <v>60</v>
      </c>
      <c r="E14" s="36" t="s">
        <v>174</v>
      </c>
    </row>
    <row r="15" spans="1:5" ht="18.75" customHeight="1">
      <c r="A15" s="150"/>
      <c r="B15" s="19" t="s">
        <v>61</v>
      </c>
      <c r="C15" s="29" t="s">
        <v>191</v>
      </c>
      <c r="D15" s="26" t="s">
        <v>35</v>
      </c>
      <c r="E15" s="30" t="s">
        <v>178</v>
      </c>
    </row>
    <row r="16" spans="1:5" ht="18.75" customHeight="1" thickBot="1">
      <c r="A16" s="151"/>
      <c r="B16" s="20" t="s">
        <v>62</v>
      </c>
      <c r="C16" s="31" t="s">
        <v>192</v>
      </c>
      <c r="D16" s="32" t="s">
        <v>63</v>
      </c>
      <c r="E16" s="33" t="s">
        <v>186</v>
      </c>
    </row>
    <row r="17" spans="1:5" ht="18.75" customHeight="1" thickTop="1">
      <c r="A17" s="149" t="s">
        <v>54</v>
      </c>
      <c r="B17" s="18" t="s">
        <v>55</v>
      </c>
      <c r="C17" s="152" t="s">
        <v>171</v>
      </c>
      <c r="D17" s="153"/>
      <c r="E17" s="154"/>
    </row>
    <row r="18" spans="1:5" ht="18.75" customHeight="1">
      <c r="A18" s="150"/>
      <c r="B18" s="19" t="s">
        <v>56</v>
      </c>
      <c r="C18" s="34">
        <v>3300000</v>
      </c>
      <c r="D18" s="26" t="s">
        <v>57</v>
      </c>
      <c r="E18" s="35">
        <v>3000000</v>
      </c>
    </row>
    <row r="19" spans="1:5" ht="18.75" customHeight="1">
      <c r="A19" s="150"/>
      <c r="B19" s="19" t="s">
        <v>58</v>
      </c>
      <c r="C19" s="27">
        <f>E18/C18*100%</f>
        <v>0.90909090909090906</v>
      </c>
      <c r="D19" s="26" t="s">
        <v>33</v>
      </c>
      <c r="E19" s="35">
        <v>3000000</v>
      </c>
    </row>
    <row r="20" spans="1:5" ht="18.75" customHeight="1">
      <c r="A20" s="150"/>
      <c r="B20" s="19" t="s">
        <v>32</v>
      </c>
      <c r="C20" s="28" t="s">
        <v>173</v>
      </c>
      <c r="D20" s="26" t="s">
        <v>84</v>
      </c>
      <c r="E20" s="36" t="s">
        <v>174</v>
      </c>
    </row>
    <row r="21" spans="1:5" ht="18.75" customHeight="1">
      <c r="A21" s="150"/>
      <c r="B21" s="19" t="s">
        <v>59</v>
      </c>
      <c r="C21" s="29" t="s">
        <v>190</v>
      </c>
      <c r="D21" s="26" t="s">
        <v>60</v>
      </c>
      <c r="E21" s="36" t="s">
        <v>174</v>
      </c>
    </row>
    <row r="22" spans="1:5" ht="18.75" customHeight="1">
      <c r="A22" s="150"/>
      <c r="B22" s="19" t="s">
        <v>61</v>
      </c>
      <c r="C22" s="29" t="s">
        <v>191</v>
      </c>
      <c r="D22" s="26" t="s">
        <v>35</v>
      </c>
      <c r="E22" s="30" t="s">
        <v>180</v>
      </c>
    </row>
    <row r="23" spans="1:5" ht="18.75" customHeight="1" thickBot="1">
      <c r="A23" s="151"/>
      <c r="B23" s="20" t="s">
        <v>62</v>
      </c>
      <c r="C23" s="31" t="s">
        <v>192</v>
      </c>
      <c r="D23" s="32" t="s">
        <v>63</v>
      </c>
      <c r="E23" s="33" t="s">
        <v>187</v>
      </c>
    </row>
    <row r="24" spans="1:5" ht="18.75" customHeight="1" thickTop="1">
      <c r="A24" s="149" t="s">
        <v>54</v>
      </c>
      <c r="B24" s="18" t="s">
        <v>55</v>
      </c>
      <c r="C24" s="152" t="s">
        <v>172</v>
      </c>
      <c r="D24" s="153"/>
      <c r="E24" s="154"/>
    </row>
    <row r="25" spans="1:5" ht="18.75" customHeight="1">
      <c r="A25" s="150"/>
      <c r="B25" s="19" t="s">
        <v>56</v>
      </c>
      <c r="C25" s="34">
        <v>350000</v>
      </c>
      <c r="D25" s="26" t="s">
        <v>57</v>
      </c>
      <c r="E25" s="35">
        <v>330000</v>
      </c>
    </row>
    <row r="26" spans="1:5" ht="18.75" customHeight="1">
      <c r="A26" s="150"/>
      <c r="B26" s="19" t="s">
        <v>58</v>
      </c>
      <c r="C26" s="27">
        <f>E25/C25*100%</f>
        <v>0.94285714285714284</v>
      </c>
      <c r="D26" s="26" t="s">
        <v>33</v>
      </c>
      <c r="E26" s="35">
        <v>330000</v>
      </c>
    </row>
    <row r="27" spans="1:5" ht="18.75" customHeight="1">
      <c r="A27" s="150"/>
      <c r="B27" s="19" t="s">
        <v>32</v>
      </c>
      <c r="C27" s="28" t="s">
        <v>173</v>
      </c>
      <c r="D27" s="26" t="s">
        <v>84</v>
      </c>
      <c r="E27" s="36" t="s">
        <v>174</v>
      </c>
    </row>
    <row r="28" spans="1:5" ht="18.75" customHeight="1">
      <c r="A28" s="150"/>
      <c r="B28" s="19" t="s">
        <v>59</v>
      </c>
      <c r="C28" s="29" t="s">
        <v>190</v>
      </c>
      <c r="D28" s="26" t="s">
        <v>60</v>
      </c>
      <c r="E28" s="36" t="s">
        <v>174</v>
      </c>
    </row>
    <row r="29" spans="1:5" ht="18.75" customHeight="1">
      <c r="A29" s="150"/>
      <c r="B29" s="19" t="s">
        <v>61</v>
      </c>
      <c r="C29" s="29" t="s">
        <v>191</v>
      </c>
      <c r="D29" s="26" t="s">
        <v>35</v>
      </c>
      <c r="E29" s="30" t="s">
        <v>182</v>
      </c>
    </row>
    <row r="30" spans="1:5" ht="18.75" customHeight="1" thickBot="1">
      <c r="A30" s="151"/>
      <c r="B30" s="20" t="s">
        <v>62</v>
      </c>
      <c r="C30" s="31" t="s">
        <v>192</v>
      </c>
      <c r="D30" s="32" t="s">
        <v>63</v>
      </c>
      <c r="E30" s="33" t="s">
        <v>188</v>
      </c>
    </row>
    <row r="31" spans="1:5" ht="18.75" customHeight="1" thickTop="1">
      <c r="A31" s="149" t="s">
        <v>54</v>
      </c>
      <c r="B31" s="18" t="s">
        <v>55</v>
      </c>
      <c r="C31" s="152" t="s">
        <v>171</v>
      </c>
      <c r="D31" s="153"/>
      <c r="E31" s="154"/>
    </row>
    <row r="32" spans="1:5" ht="18.75" customHeight="1">
      <c r="A32" s="150"/>
      <c r="B32" s="19" t="s">
        <v>56</v>
      </c>
      <c r="C32" s="34">
        <v>600000</v>
      </c>
      <c r="D32" s="26" t="s">
        <v>57</v>
      </c>
      <c r="E32" s="35">
        <v>550000</v>
      </c>
    </row>
    <row r="33" spans="1:5" ht="18.75" customHeight="1">
      <c r="A33" s="150"/>
      <c r="B33" s="19" t="s">
        <v>58</v>
      </c>
      <c r="C33" s="27">
        <f>E32/C32*100%</f>
        <v>0.91666666666666663</v>
      </c>
      <c r="D33" s="26" t="s">
        <v>33</v>
      </c>
      <c r="E33" s="35">
        <v>550000</v>
      </c>
    </row>
    <row r="34" spans="1:5" ht="18.75" customHeight="1">
      <c r="A34" s="150"/>
      <c r="B34" s="19" t="s">
        <v>32</v>
      </c>
      <c r="C34" s="28" t="s">
        <v>173</v>
      </c>
      <c r="D34" s="26" t="s">
        <v>84</v>
      </c>
      <c r="E34" s="36" t="s">
        <v>174</v>
      </c>
    </row>
    <row r="35" spans="1:5" ht="18.75" customHeight="1">
      <c r="A35" s="150"/>
      <c r="B35" s="19" t="s">
        <v>59</v>
      </c>
      <c r="C35" s="29" t="s">
        <v>190</v>
      </c>
      <c r="D35" s="26" t="s">
        <v>60</v>
      </c>
      <c r="E35" s="36" t="s">
        <v>174</v>
      </c>
    </row>
    <row r="36" spans="1:5" ht="18.75" customHeight="1">
      <c r="A36" s="150"/>
      <c r="B36" s="19" t="s">
        <v>61</v>
      </c>
      <c r="C36" s="29" t="s">
        <v>191</v>
      </c>
      <c r="D36" s="26" t="s">
        <v>35</v>
      </c>
      <c r="E36" s="30" t="s">
        <v>184</v>
      </c>
    </row>
    <row r="37" spans="1:5" ht="18.75" customHeight="1" thickBot="1">
      <c r="A37" s="151"/>
      <c r="B37" s="20" t="s">
        <v>62</v>
      </c>
      <c r="C37" s="31" t="s">
        <v>192</v>
      </c>
      <c r="D37" s="32" t="s">
        <v>63</v>
      </c>
      <c r="E37" s="33" t="s">
        <v>189</v>
      </c>
    </row>
    <row r="38" spans="1:5" ht="14.25" thickTop="1"/>
  </sheetData>
  <mergeCells count="11"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5" zoomScaleNormal="85" workbookViewId="0">
      <selection activeCell="B13" sqref="B13:F1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6" t="s">
        <v>22</v>
      </c>
      <c r="B1" s="146"/>
      <c r="C1" s="146"/>
      <c r="D1" s="146"/>
      <c r="E1" s="146"/>
      <c r="F1" s="146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65" t="s">
        <v>193</v>
      </c>
      <c r="C3" s="166"/>
      <c r="D3" s="166"/>
      <c r="E3" s="166"/>
      <c r="F3" s="167"/>
    </row>
    <row r="4" spans="1:6" ht="18.75" customHeight="1">
      <c r="A4" s="160" t="s">
        <v>39</v>
      </c>
      <c r="B4" s="161" t="s">
        <v>32</v>
      </c>
      <c r="C4" s="171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0"/>
      <c r="B5" s="161"/>
      <c r="C5" s="172"/>
      <c r="D5" s="15" t="s">
        <v>41</v>
      </c>
      <c r="E5" s="15" t="s">
        <v>34</v>
      </c>
      <c r="F5" s="16" t="s">
        <v>42</v>
      </c>
    </row>
    <row r="6" spans="1:6" ht="18.75" customHeight="1">
      <c r="A6" s="160"/>
      <c r="B6" s="168" t="s">
        <v>173</v>
      </c>
      <c r="C6" s="173" t="s">
        <v>197</v>
      </c>
      <c r="D6" s="169">
        <v>9610000</v>
      </c>
      <c r="E6" s="169">
        <v>9000000</v>
      </c>
      <c r="F6" s="170">
        <f>E6/D6*100%</f>
        <v>0.93652445369406867</v>
      </c>
    </row>
    <row r="7" spans="1:6" ht="18.75" customHeight="1">
      <c r="A7" s="160"/>
      <c r="B7" s="168"/>
      <c r="C7" s="174"/>
      <c r="D7" s="169"/>
      <c r="E7" s="169"/>
      <c r="F7" s="170"/>
    </row>
    <row r="8" spans="1:6" ht="18.75" customHeight="1">
      <c r="A8" s="160" t="s">
        <v>35</v>
      </c>
      <c r="B8" s="13" t="s">
        <v>36</v>
      </c>
      <c r="C8" s="13" t="s">
        <v>46</v>
      </c>
      <c r="D8" s="161" t="s">
        <v>37</v>
      </c>
      <c r="E8" s="161"/>
      <c r="F8" s="162"/>
    </row>
    <row r="9" spans="1:6" ht="18.75" customHeight="1">
      <c r="A9" s="160"/>
      <c r="B9" s="79" t="s">
        <v>198</v>
      </c>
      <c r="C9" s="7" t="s">
        <v>199</v>
      </c>
      <c r="D9" s="163" t="s">
        <v>200</v>
      </c>
      <c r="E9" s="163"/>
      <c r="F9" s="164"/>
    </row>
    <row r="10" spans="1:6" ht="18.75" customHeight="1">
      <c r="A10" s="11" t="s">
        <v>45</v>
      </c>
      <c r="B10" s="155" t="s">
        <v>212</v>
      </c>
      <c r="C10" s="156"/>
      <c r="D10" s="156"/>
      <c r="E10" s="156"/>
      <c r="F10" s="157"/>
    </row>
    <row r="11" spans="1:6" ht="18.75" customHeight="1">
      <c r="A11" s="11" t="s">
        <v>43</v>
      </c>
      <c r="B11" s="155" t="s">
        <v>213</v>
      </c>
      <c r="C11" s="156"/>
      <c r="D11" s="156"/>
      <c r="E11" s="156"/>
      <c r="F11" s="157"/>
    </row>
    <row r="12" spans="1:6" ht="18.75" customHeight="1" thickBot="1">
      <c r="A12" s="12" t="s">
        <v>38</v>
      </c>
      <c r="B12" s="158"/>
      <c r="C12" s="158"/>
      <c r="D12" s="158"/>
      <c r="E12" s="158"/>
      <c r="F12" s="159"/>
    </row>
    <row r="13" spans="1:6" ht="22.5" customHeight="1" thickTop="1">
      <c r="A13" s="10" t="s">
        <v>31</v>
      </c>
      <c r="B13" s="165" t="s">
        <v>194</v>
      </c>
      <c r="C13" s="166"/>
      <c r="D13" s="166"/>
      <c r="E13" s="166"/>
      <c r="F13" s="167"/>
    </row>
    <row r="14" spans="1:6" ht="18.75" customHeight="1">
      <c r="A14" s="160" t="s">
        <v>39</v>
      </c>
      <c r="B14" s="161" t="s">
        <v>32</v>
      </c>
      <c r="C14" s="171" t="s">
        <v>84</v>
      </c>
      <c r="D14" s="136" t="s">
        <v>40</v>
      </c>
      <c r="E14" s="136" t="s">
        <v>33</v>
      </c>
      <c r="F14" s="137" t="s">
        <v>44</v>
      </c>
    </row>
    <row r="15" spans="1:6" ht="18.75" customHeight="1">
      <c r="A15" s="160"/>
      <c r="B15" s="161"/>
      <c r="C15" s="172"/>
      <c r="D15" s="15" t="s">
        <v>41</v>
      </c>
      <c r="E15" s="15" t="s">
        <v>34</v>
      </c>
      <c r="F15" s="16" t="s">
        <v>42</v>
      </c>
    </row>
    <row r="16" spans="1:6" ht="18.75" customHeight="1">
      <c r="A16" s="160"/>
      <c r="B16" s="168" t="s">
        <v>173</v>
      </c>
      <c r="C16" s="173" t="s">
        <v>197</v>
      </c>
      <c r="D16" s="169">
        <v>11550000</v>
      </c>
      <c r="E16" s="169">
        <v>10970000</v>
      </c>
      <c r="F16" s="170">
        <f>E16/D16*100%</f>
        <v>0.94978354978354973</v>
      </c>
    </row>
    <row r="17" spans="1:6" ht="18.75" customHeight="1">
      <c r="A17" s="160"/>
      <c r="B17" s="168"/>
      <c r="C17" s="174"/>
      <c r="D17" s="169"/>
      <c r="E17" s="169"/>
      <c r="F17" s="170"/>
    </row>
    <row r="18" spans="1:6" ht="18.75" customHeight="1">
      <c r="A18" s="160" t="s">
        <v>35</v>
      </c>
      <c r="B18" s="136" t="s">
        <v>36</v>
      </c>
      <c r="C18" s="136" t="s">
        <v>46</v>
      </c>
      <c r="D18" s="161" t="s">
        <v>37</v>
      </c>
      <c r="E18" s="161"/>
      <c r="F18" s="162"/>
    </row>
    <row r="19" spans="1:6" ht="18.75" customHeight="1">
      <c r="A19" s="160"/>
      <c r="B19" s="79" t="s">
        <v>178</v>
      </c>
      <c r="C19" s="7" t="s">
        <v>201</v>
      </c>
      <c r="D19" s="163" t="s">
        <v>202</v>
      </c>
      <c r="E19" s="163"/>
      <c r="F19" s="164"/>
    </row>
    <row r="20" spans="1:6" ht="18.75" customHeight="1">
      <c r="A20" s="135" t="s">
        <v>45</v>
      </c>
      <c r="B20" s="155" t="s">
        <v>211</v>
      </c>
      <c r="C20" s="156"/>
      <c r="D20" s="156"/>
      <c r="E20" s="156"/>
      <c r="F20" s="157"/>
    </row>
    <row r="21" spans="1:6" ht="18.75" customHeight="1">
      <c r="A21" s="135" t="s">
        <v>43</v>
      </c>
      <c r="B21" s="155" t="s">
        <v>137</v>
      </c>
      <c r="C21" s="156"/>
      <c r="D21" s="156"/>
      <c r="E21" s="156"/>
      <c r="F21" s="157"/>
    </row>
    <row r="22" spans="1:6" ht="18.75" customHeight="1" thickBot="1">
      <c r="A22" s="12" t="s">
        <v>38</v>
      </c>
      <c r="B22" s="158"/>
      <c r="C22" s="158"/>
      <c r="D22" s="158"/>
      <c r="E22" s="158"/>
      <c r="F22" s="159"/>
    </row>
    <row r="23" spans="1:6" ht="22.5" customHeight="1" thickTop="1">
      <c r="A23" s="10" t="s">
        <v>31</v>
      </c>
      <c r="B23" s="165" t="s">
        <v>196</v>
      </c>
      <c r="C23" s="166"/>
      <c r="D23" s="166"/>
      <c r="E23" s="166"/>
      <c r="F23" s="167"/>
    </row>
    <row r="24" spans="1:6" ht="18.75" customHeight="1">
      <c r="A24" s="160" t="s">
        <v>39</v>
      </c>
      <c r="B24" s="161" t="s">
        <v>32</v>
      </c>
      <c r="C24" s="171" t="s">
        <v>84</v>
      </c>
      <c r="D24" s="136" t="s">
        <v>40</v>
      </c>
      <c r="E24" s="136" t="s">
        <v>33</v>
      </c>
      <c r="F24" s="137" t="s">
        <v>44</v>
      </c>
    </row>
    <row r="25" spans="1:6" ht="18.75" customHeight="1">
      <c r="A25" s="160"/>
      <c r="B25" s="161"/>
      <c r="C25" s="172"/>
      <c r="D25" s="15" t="s">
        <v>41</v>
      </c>
      <c r="E25" s="15" t="s">
        <v>34</v>
      </c>
      <c r="F25" s="16" t="s">
        <v>42</v>
      </c>
    </row>
    <row r="26" spans="1:6" ht="18.75" customHeight="1">
      <c r="A26" s="160"/>
      <c r="B26" s="168" t="s">
        <v>173</v>
      </c>
      <c r="C26" s="173" t="s">
        <v>197</v>
      </c>
      <c r="D26" s="169">
        <v>3300000</v>
      </c>
      <c r="E26" s="169">
        <v>3000000</v>
      </c>
      <c r="F26" s="170">
        <f>E26/D26*100%</f>
        <v>0.90909090909090906</v>
      </c>
    </row>
    <row r="27" spans="1:6" ht="18.75" customHeight="1">
      <c r="A27" s="160"/>
      <c r="B27" s="168"/>
      <c r="C27" s="174"/>
      <c r="D27" s="169"/>
      <c r="E27" s="169"/>
      <c r="F27" s="170"/>
    </row>
    <row r="28" spans="1:6" ht="18.75" customHeight="1">
      <c r="A28" s="160" t="s">
        <v>35</v>
      </c>
      <c r="B28" s="136" t="s">
        <v>36</v>
      </c>
      <c r="C28" s="136" t="s">
        <v>46</v>
      </c>
      <c r="D28" s="161" t="s">
        <v>37</v>
      </c>
      <c r="E28" s="161"/>
      <c r="F28" s="162"/>
    </row>
    <row r="29" spans="1:6" ht="18.75" customHeight="1">
      <c r="A29" s="160"/>
      <c r="B29" s="79" t="s">
        <v>203</v>
      </c>
      <c r="C29" s="7" t="s">
        <v>204</v>
      </c>
      <c r="D29" s="163" t="s">
        <v>205</v>
      </c>
      <c r="E29" s="163"/>
      <c r="F29" s="164"/>
    </row>
    <row r="30" spans="1:6" ht="18.75" customHeight="1">
      <c r="A30" s="135" t="s">
        <v>45</v>
      </c>
      <c r="B30" s="155" t="s">
        <v>211</v>
      </c>
      <c r="C30" s="156"/>
      <c r="D30" s="156"/>
      <c r="E30" s="156"/>
      <c r="F30" s="157"/>
    </row>
    <row r="31" spans="1:6" ht="18.75" customHeight="1">
      <c r="A31" s="135" t="s">
        <v>43</v>
      </c>
      <c r="B31" s="155" t="s">
        <v>137</v>
      </c>
      <c r="C31" s="156"/>
      <c r="D31" s="156"/>
      <c r="E31" s="156"/>
      <c r="F31" s="157"/>
    </row>
    <row r="32" spans="1:6" ht="18.75" customHeight="1" thickBot="1">
      <c r="A32" s="12" t="s">
        <v>38</v>
      </c>
      <c r="B32" s="158"/>
      <c r="C32" s="158"/>
      <c r="D32" s="158"/>
      <c r="E32" s="158"/>
      <c r="F32" s="159"/>
    </row>
    <row r="33" spans="1:6" ht="22.5" customHeight="1" thickTop="1">
      <c r="A33" s="10" t="s">
        <v>31</v>
      </c>
      <c r="B33" s="165" t="s">
        <v>196</v>
      </c>
      <c r="C33" s="166"/>
      <c r="D33" s="166"/>
      <c r="E33" s="166"/>
      <c r="F33" s="167"/>
    </row>
    <row r="34" spans="1:6" ht="18.75" customHeight="1">
      <c r="A34" s="160" t="s">
        <v>39</v>
      </c>
      <c r="B34" s="161" t="s">
        <v>32</v>
      </c>
      <c r="C34" s="171" t="s">
        <v>84</v>
      </c>
      <c r="D34" s="136" t="s">
        <v>40</v>
      </c>
      <c r="E34" s="136" t="s">
        <v>33</v>
      </c>
      <c r="F34" s="137" t="s">
        <v>44</v>
      </c>
    </row>
    <row r="35" spans="1:6" ht="18.75" customHeight="1">
      <c r="A35" s="160"/>
      <c r="B35" s="161"/>
      <c r="C35" s="172"/>
      <c r="D35" s="15" t="s">
        <v>41</v>
      </c>
      <c r="E35" s="15" t="s">
        <v>34</v>
      </c>
      <c r="F35" s="16" t="s">
        <v>42</v>
      </c>
    </row>
    <row r="36" spans="1:6" ht="18.75" customHeight="1">
      <c r="A36" s="160"/>
      <c r="B36" s="168" t="s">
        <v>173</v>
      </c>
      <c r="C36" s="173" t="s">
        <v>197</v>
      </c>
      <c r="D36" s="169">
        <v>350000</v>
      </c>
      <c r="E36" s="169">
        <v>330000</v>
      </c>
      <c r="F36" s="170">
        <f>E36/D36*100%</f>
        <v>0.94285714285714284</v>
      </c>
    </row>
    <row r="37" spans="1:6" ht="18.75" customHeight="1">
      <c r="A37" s="160"/>
      <c r="B37" s="168"/>
      <c r="C37" s="174"/>
      <c r="D37" s="169"/>
      <c r="E37" s="169"/>
      <c r="F37" s="170"/>
    </row>
    <row r="38" spans="1:6" ht="18.75" customHeight="1">
      <c r="A38" s="160" t="s">
        <v>35</v>
      </c>
      <c r="B38" s="136" t="s">
        <v>36</v>
      </c>
      <c r="C38" s="136" t="s">
        <v>46</v>
      </c>
      <c r="D38" s="161" t="s">
        <v>37</v>
      </c>
      <c r="E38" s="161"/>
      <c r="F38" s="162"/>
    </row>
    <row r="39" spans="1:6" ht="18.75" customHeight="1">
      <c r="A39" s="160"/>
      <c r="B39" s="79" t="s">
        <v>182</v>
      </c>
      <c r="C39" s="7" t="s">
        <v>206</v>
      </c>
      <c r="D39" s="163" t="s">
        <v>207</v>
      </c>
      <c r="E39" s="163"/>
      <c r="F39" s="164"/>
    </row>
    <row r="40" spans="1:6" ht="18.75" customHeight="1">
      <c r="A40" s="135" t="s">
        <v>45</v>
      </c>
      <c r="B40" s="155" t="s">
        <v>212</v>
      </c>
      <c r="C40" s="156"/>
      <c r="D40" s="156"/>
      <c r="E40" s="156"/>
      <c r="F40" s="157"/>
    </row>
    <row r="41" spans="1:6" ht="18.75" customHeight="1">
      <c r="A41" s="135" t="s">
        <v>43</v>
      </c>
      <c r="B41" s="155" t="s">
        <v>137</v>
      </c>
      <c r="C41" s="156"/>
      <c r="D41" s="156"/>
      <c r="E41" s="156"/>
      <c r="F41" s="157"/>
    </row>
    <row r="42" spans="1:6" ht="18.75" customHeight="1" thickBot="1">
      <c r="A42" s="12" t="s">
        <v>38</v>
      </c>
      <c r="B42" s="158"/>
      <c r="C42" s="158"/>
      <c r="D42" s="158"/>
      <c r="E42" s="158"/>
      <c r="F42" s="159"/>
    </row>
    <row r="43" spans="1:6" ht="22.5" customHeight="1" thickTop="1">
      <c r="A43" s="10" t="s">
        <v>31</v>
      </c>
      <c r="B43" s="165" t="s">
        <v>196</v>
      </c>
      <c r="C43" s="166"/>
      <c r="D43" s="166"/>
      <c r="E43" s="166"/>
      <c r="F43" s="167"/>
    </row>
    <row r="44" spans="1:6" ht="18.75" customHeight="1">
      <c r="A44" s="160" t="s">
        <v>39</v>
      </c>
      <c r="B44" s="161" t="s">
        <v>32</v>
      </c>
      <c r="C44" s="171" t="s">
        <v>84</v>
      </c>
      <c r="D44" s="136" t="s">
        <v>40</v>
      </c>
      <c r="E44" s="136" t="s">
        <v>33</v>
      </c>
      <c r="F44" s="137" t="s">
        <v>44</v>
      </c>
    </row>
    <row r="45" spans="1:6" ht="18.75" customHeight="1">
      <c r="A45" s="160"/>
      <c r="B45" s="161"/>
      <c r="C45" s="172"/>
      <c r="D45" s="15" t="s">
        <v>41</v>
      </c>
      <c r="E45" s="15" t="s">
        <v>34</v>
      </c>
      <c r="F45" s="16" t="s">
        <v>42</v>
      </c>
    </row>
    <row r="46" spans="1:6" ht="18.75" customHeight="1">
      <c r="A46" s="160"/>
      <c r="B46" s="168" t="s">
        <v>173</v>
      </c>
      <c r="C46" s="173" t="s">
        <v>197</v>
      </c>
      <c r="D46" s="169">
        <v>600000</v>
      </c>
      <c r="E46" s="169">
        <v>550000</v>
      </c>
      <c r="F46" s="170">
        <f>E46/D46*100%</f>
        <v>0.91666666666666663</v>
      </c>
    </row>
    <row r="47" spans="1:6" ht="18.75" customHeight="1">
      <c r="A47" s="160"/>
      <c r="B47" s="168"/>
      <c r="C47" s="174"/>
      <c r="D47" s="169"/>
      <c r="E47" s="169"/>
      <c r="F47" s="170"/>
    </row>
    <row r="48" spans="1:6" ht="18.75" customHeight="1">
      <c r="A48" s="160" t="s">
        <v>35</v>
      </c>
      <c r="B48" s="136" t="s">
        <v>36</v>
      </c>
      <c r="C48" s="136" t="s">
        <v>46</v>
      </c>
      <c r="D48" s="161" t="s">
        <v>37</v>
      </c>
      <c r="E48" s="161"/>
      <c r="F48" s="162"/>
    </row>
    <row r="49" spans="1:6" ht="18.75" customHeight="1">
      <c r="A49" s="160"/>
      <c r="B49" s="79" t="s">
        <v>208</v>
      </c>
      <c r="C49" s="7" t="s">
        <v>209</v>
      </c>
      <c r="D49" s="163" t="s">
        <v>210</v>
      </c>
      <c r="E49" s="163"/>
      <c r="F49" s="164"/>
    </row>
    <row r="50" spans="1:6" ht="18.75" customHeight="1">
      <c r="A50" s="135" t="s">
        <v>45</v>
      </c>
      <c r="B50" s="155" t="s">
        <v>211</v>
      </c>
      <c r="C50" s="156"/>
      <c r="D50" s="156"/>
      <c r="E50" s="156"/>
      <c r="F50" s="157"/>
    </row>
    <row r="51" spans="1:6" ht="18.75" customHeight="1">
      <c r="A51" s="135" t="s">
        <v>43</v>
      </c>
      <c r="B51" s="155" t="s">
        <v>137</v>
      </c>
      <c r="C51" s="156"/>
      <c r="D51" s="156"/>
      <c r="E51" s="156"/>
      <c r="F51" s="157"/>
    </row>
    <row r="52" spans="1:6" ht="18.75" customHeight="1" thickBot="1">
      <c r="A52" s="12" t="s">
        <v>38</v>
      </c>
      <c r="B52" s="158"/>
      <c r="C52" s="158"/>
      <c r="D52" s="158"/>
      <c r="E52" s="158"/>
      <c r="F52" s="159"/>
    </row>
    <row r="53" spans="1:6" ht="14.25" thickTop="1"/>
  </sheetData>
  <mergeCells count="76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2020-10-11T23:57:22Z</dcterms:modified>
</cp:coreProperties>
</file>