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계약정보\"/>
    </mc:Choice>
  </mc:AlternateContent>
  <xr:revisionPtr revIDLastSave="0" documentId="13_ncr:1_{07B2E297-AF87-4923-B3D3-A06227CD6D36}" xr6:coauthVersionLast="36" xr6:coauthVersionMax="36" xr10:uidLastSave="{00000000-0000-0000-0000-000000000000}"/>
  <bookViews>
    <workbookView xWindow="0" yWindow="0" windowWidth="28800" windowHeight="1228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대금지급현황!$A$3:$J$3</definedName>
    <definedName name="_xlnm._FilterDatabase" localSheetId="1" hidden="1">용역발주계획!$A$3:$L$3</definedName>
    <definedName name="_xlnm._FilterDatabase" localSheetId="3" hidden="1">준공검사현황!$A$3:$J$3</definedName>
  </definedNames>
  <calcPr calcId="191029"/>
</workbook>
</file>

<file path=xl/calcChain.xml><?xml version="1.0" encoding="utf-8"?>
<calcChain xmlns="http://schemas.openxmlformats.org/spreadsheetml/2006/main">
  <c r="H20" i="6" l="1"/>
  <c r="H22" i="6" l="1"/>
  <c r="H21" i="6"/>
  <c r="B91" i="9" l="1"/>
  <c r="B80" i="9"/>
  <c r="B90" i="9"/>
  <c r="D89" i="9"/>
  <c r="B89" i="9"/>
  <c r="E86" i="9"/>
  <c r="D86" i="9"/>
  <c r="C86" i="9"/>
  <c r="B86" i="9"/>
  <c r="B83" i="9"/>
  <c r="C61" i="8"/>
  <c r="D79" i="9"/>
  <c r="B79" i="9"/>
  <c r="E76" i="9"/>
  <c r="D76" i="9"/>
  <c r="C76" i="9"/>
  <c r="B76" i="9"/>
  <c r="B73" i="9"/>
  <c r="C54" i="8"/>
  <c r="B70" i="9"/>
  <c r="D69" i="9"/>
  <c r="B69" i="9"/>
  <c r="E66" i="9"/>
  <c r="D66" i="9"/>
  <c r="C66" i="9"/>
  <c r="B66" i="9"/>
  <c r="B63" i="9"/>
  <c r="C47" i="8"/>
  <c r="F86" i="9" l="1"/>
  <c r="F76" i="9"/>
  <c r="F66" i="9"/>
  <c r="B61" i="9" l="1"/>
  <c r="B60" i="9"/>
  <c r="D59" i="9"/>
  <c r="B59" i="9"/>
  <c r="E56" i="9"/>
  <c r="D56" i="9"/>
  <c r="C56" i="9"/>
  <c r="B56" i="9"/>
  <c r="B53" i="9"/>
  <c r="C40" i="8"/>
  <c r="B51" i="9"/>
  <c r="B50" i="9"/>
  <c r="D49" i="9"/>
  <c r="B49" i="9"/>
  <c r="E46" i="9"/>
  <c r="D46" i="9"/>
  <c r="C46" i="9"/>
  <c r="B46" i="9"/>
  <c r="B43" i="9"/>
  <c r="C33" i="8"/>
  <c r="B41" i="9"/>
  <c r="B40" i="9"/>
  <c r="D39" i="9"/>
  <c r="B39" i="9"/>
  <c r="E36" i="9"/>
  <c r="D36" i="9"/>
  <c r="C36" i="9"/>
  <c r="B36" i="9"/>
  <c r="B33" i="9"/>
  <c r="C26" i="8"/>
  <c r="B31" i="9"/>
  <c r="B30" i="9"/>
  <c r="D29" i="9"/>
  <c r="B29" i="9"/>
  <c r="E26" i="9"/>
  <c r="D26" i="9"/>
  <c r="C26" i="9"/>
  <c r="B26" i="9"/>
  <c r="B23" i="9"/>
  <c r="C19" i="8"/>
  <c r="B21" i="9"/>
  <c r="B20" i="9"/>
  <c r="D19" i="9"/>
  <c r="B19" i="9"/>
  <c r="E16" i="9"/>
  <c r="D16" i="9"/>
  <c r="C16" i="9"/>
  <c r="B16" i="9"/>
  <c r="B13" i="9"/>
  <c r="C12" i="8"/>
  <c r="B11" i="9"/>
  <c r="B10" i="9"/>
  <c r="D9" i="9"/>
  <c r="B9" i="9"/>
  <c r="E6" i="9"/>
  <c r="D6" i="9"/>
  <c r="C6" i="9"/>
  <c r="B6" i="9"/>
  <c r="B3" i="9"/>
  <c r="C5" i="8"/>
  <c r="H19" i="6"/>
  <c r="F56" i="9" l="1"/>
  <c r="F46" i="9"/>
  <c r="F36" i="9"/>
  <c r="F26" i="9"/>
  <c r="F16" i="9"/>
  <c r="F6" i="9"/>
  <c r="H8" i="6" l="1"/>
  <c r="H15" i="6"/>
  <c r="H7" i="6"/>
  <c r="H6" i="6"/>
  <c r="H5" i="6"/>
  <c r="H4" i="6"/>
  <c r="H18" i="6"/>
  <c r="H17" i="6"/>
  <c r="H16" i="6"/>
  <c r="H14" i="6"/>
  <c r="H13" i="6"/>
  <c r="H12" i="6"/>
  <c r="H11" i="6"/>
  <c r="H10" i="6"/>
  <c r="H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<sst xmlns="http://schemas.openxmlformats.org/spreadsheetml/2006/main" count="637" uniqueCount="197">
  <si>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</si>
  <si>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</si>
  <si>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</si>
  <si>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</si>
  <si>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</si>
  <si>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</si>
  <si>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</si>
  <si>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</si>
  <si>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</si>
  <si>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</si>
  <si>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</si>
  <si>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</si>
  <si>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</si>
  <si>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</si>
  <si>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</si>
  <si>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</si>
  <si>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</si>
  <si>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</si>
  <si>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</si>
  <si>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</si>
  <si>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</si>
  <si>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</si>
  <si>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</si>
  <si>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</si>
  <si>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</si>
  <si>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</si>
  <si>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</si>
  <si>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</si>
  <si>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</si>
  <si>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</si>
  <si>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</si>
  <si>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</si>
  <si>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</si>
  <si>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</si>
  <si>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</si>
  <si>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</si>
  <si>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</si>
  <si>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</si>
  <si>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</si>
  <si>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</si>
  <si>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</si>
  <si>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</si>
  <si>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</si>
  <si>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</si>
  <si>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</si>
  <si>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</si>
  <si>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</si>
  <si>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</si>
  <si>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</si>
  <si>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</si>
  <si>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</si>
  <si>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</si>
  <si>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</si>
  <si>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</si>
  <si>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</si>
  <si>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</si>
  <si>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</si>
  <si>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</si>
  <si>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</si>
  <si>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</si>
  <si>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</si>
  <si>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</si>
  <si>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</si>
  <si>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</si>
  <si>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</si>
  <si>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</si>
  <si>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</si>
  <si>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</si>
  <si>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</si>
  <si>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</si>
  <si>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</si>
  <si>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</si>
  <si>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</si>
  <si>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</si>
  <si>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</si>
  <si>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</si>
  <si>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</si>
  <si>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발주부서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</si>
  <si>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</si>
  <si>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</si>
  <si>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</si>
  <si>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</si>
  <si>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계약현황</t>
    <phoneticPr fontId="2" type="noConversion"/>
  </si>
  <si>
    <t>대표자</t>
    <phoneticPr fontId="2" type="noConversion"/>
  </si>
  <si>
    <t>수의계약사유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</si>
  <si>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</si>
  <si>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</si>
  <si>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</si>
  <si>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</si>
  <si>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</si>
  <si>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㈜교원프라퍼티</t>
    <phoneticPr fontId="2" type="noConversion"/>
  </si>
  <si>
    <t>㈜케이티</t>
    <phoneticPr fontId="2" type="noConversion"/>
  </si>
  <si>
    <t>㈜문일종합관리</t>
    <phoneticPr fontId="2" type="noConversion"/>
  </si>
  <si>
    <t>계약부서(감독원)</t>
  </si>
  <si>
    <t>수의계약</t>
  </si>
  <si>
    <t>1인수의계약</t>
  </si>
  <si>
    <t>지방계약법 시행령 제25조</t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</si>
  <si>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</si>
  <si>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</si>
  <si>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</si>
  <si>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</si>
  <si>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</si>
  <si>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</si>
  <si>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</si>
  <si>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</si>
  <si>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은행동글환경미화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</si>
  <si>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</si>
  <si>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</si>
  <si>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시설관리용역</t>
    <phoneticPr fontId="2" type="noConversion"/>
  </si>
  <si>
    <t>㈜대화자산관리</t>
    <phoneticPr fontId="2" type="noConversion"/>
  </si>
  <si>
    <t>소방시설 안전관리 위탁대행용역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</si>
  <si>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</si>
  <si>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</si>
  <si>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</si>
  <si>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은행동글 정수기, 비데, 공기청정기 임차계약</t>
    <phoneticPr fontId="2" type="noConversion"/>
  </si>
  <si>
    <t>무인경비시스템 유지관리</t>
    <phoneticPr fontId="2" type="noConversion"/>
  </si>
  <si>
    <t>업무용복합기 임차계약</t>
  </si>
  <si>
    <t>가나안근로복지관</t>
  </si>
  <si>
    <t>청소년방과후아카데미 급식비</t>
    <phoneticPr fontId="2" type="noConversion"/>
  </si>
  <si>
    <t>청소년방과후아카데미 귀가차량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</si>
  <si>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</si>
  <si>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</si>
  <si>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</si>
  <si>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성남시청소년청년재단 은행유스센터</t>
    <phoneticPr fontId="2" type="noConversion"/>
  </si>
  <si>
    <t>2025년 공기청정기 임차</t>
    <phoneticPr fontId="2" type="noConversion"/>
  </si>
  <si>
    <t>은행</t>
    <phoneticPr fontId="2" type="noConversion"/>
  </si>
  <si>
    <t>매월</t>
    <phoneticPr fontId="2" type="noConversion"/>
  </si>
  <si>
    <t>본부</t>
    <phoneticPr fontId="2" type="noConversion"/>
  </si>
  <si>
    <t>은행유스센터</t>
    <phoneticPr fontId="17" type="noConversion"/>
  </si>
  <si>
    <t>은행</t>
    <phoneticPr fontId="2" type="noConversion"/>
  </si>
  <si>
    <t>본부</t>
    <phoneticPr fontId="2" type="noConversion"/>
  </si>
  <si>
    <t>성남시 중원구</t>
    <phoneticPr fontId="17" type="noConversion"/>
  </si>
  <si>
    <t>매월</t>
    <phoneticPr fontId="2" type="noConversion"/>
  </si>
  <si>
    <t>3월</t>
    <phoneticPr fontId="17" type="noConversion"/>
  </si>
  <si>
    <t>은행</t>
    <phoneticPr fontId="17" type="noConversion"/>
  </si>
  <si>
    <t>성남시 수정구</t>
    <phoneticPr fontId="17" type="noConversion"/>
  </si>
  <si>
    <t>해당사항 없음</t>
    <phoneticPr fontId="2" type="noConversion"/>
  </si>
  <si>
    <t>7월</t>
    <phoneticPr fontId="2" type="noConversion"/>
  </si>
  <si>
    <t>외부 간판 설치공사</t>
    <phoneticPr fontId="2" type="noConversion"/>
  </si>
  <si>
    <t>외부 간판 설치공사</t>
    <phoneticPr fontId="2" type="noConversion"/>
  </si>
  <si>
    <t>㈜조이플랜칸판</t>
    <phoneticPr fontId="2" type="noConversion"/>
  </si>
  <si>
    <t>7월</t>
    <phoneticPr fontId="17" type="noConversion"/>
  </si>
  <si>
    <t>제1기 독도청소년의용수비대 울릉도·독도 프로그램 용역</t>
    <phoneticPr fontId="17" type="noConversion"/>
  </si>
  <si>
    <t>2025. 7. 7. ~ 8. 8.</t>
    <phoneticPr fontId="17" type="noConversion"/>
  </si>
  <si>
    <t>탑투어</t>
    <phoneticPr fontId="17" type="noConversion"/>
  </si>
  <si>
    <t>경북 포항</t>
    <phoneticPr fontId="17" type="noConversion"/>
  </si>
  <si>
    <t>전형기</t>
    <phoneticPr fontId="17" type="noConversion"/>
  </si>
  <si>
    <t>외부 간판 설치공사</t>
    <phoneticPr fontId="17" type="noConversion"/>
  </si>
  <si>
    <t>2025. 7. 11. ~ 7. 17</t>
    <phoneticPr fontId="17" type="noConversion"/>
  </si>
  <si>
    <t>㈜조이플랜간판</t>
    <phoneticPr fontId="17" type="noConversion"/>
  </si>
  <si>
    <t>지유정</t>
    <phoneticPr fontId="17" type="noConversion"/>
  </si>
  <si>
    <t>2025년 게이밍 컴퓨터 임차</t>
    <phoneticPr fontId="17" type="noConversion"/>
  </si>
  <si>
    <t>2025. 7. 14. ~ 12. 31.</t>
    <phoneticPr fontId="17" type="noConversion"/>
  </si>
  <si>
    <t>강남컴퓨터병원</t>
    <phoneticPr fontId="17" type="noConversion"/>
  </si>
  <si>
    <t>서울시 강남구</t>
    <phoneticPr fontId="17" type="noConversion"/>
  </si>
  <si>
    <t>김윤수</t>
    <phoneticPr fontId="17" type="noConversion"/>
  </si>
  <si>
    <t>제1기 독도청소년의용수비대 차량 임차</t>
    <phoneticPr fontId="17" type="noConversion"/>
  </si>
  <si>
    <t>성남시 분당구</t>
    <phoneticPr fontId="17" type="noConversion"/>
  </si>
  <si>
    <t>(주)선진항공여행사</t>
    <phoneticPr fontId="17" type="noConversion"/>
  </si>
  <si>
    <t>윤준식</t>
    <phoneticPr fontId="17" type="noConversion"/>
  </si>
  <si>
    <t>제1기 독도청소년의용수비대 사업 영상 제작</t>
    <phoneticPr fontId="17" type="noConversion"/>
  </si>
  <si>
    <t>필림번</t>
    <phoneticPr fontId="17" type="noConversion"/>
  </si>
  <si>
    <t>2025. 7. 19 ~ 8. 31.</t>
    <phoneticPr fontId="17" type="noConversion"/>
  </si>
  <si>
    <t>승강기 인버터 긴급 교체 공사</t>
    <phoneticPr fontId="17" type="noConversion"/>
  </si>
  <si>
    <t>㈜경기엘리베이터</t>
    <phoneticPr fontId="17" type="noConversion"/>
  </si>
  <si>
    <t>은행동글 하반기 위생용품 구입</t>
    <phoneticPr fontId="2" type="noConversion"/>
  </si>
  <si>
    <t>주식회사 함께하는 세상</t>
    <phoneticPr fontId="2" type="noConversion"/>
  </si>
  <si>
    <t>은행동글 하반기 위생용품 구입</t>
    <phoneticPr fontId="17" type="noConversion"/>
  </si>
  <si>
    <t>2025. 7. 23. ~ 8. 7.</t>
    <phoneticPr fontId="17" type="noConversion"/>
  </si>
  <si>
    <t>주식회사 함께하는세상</t>
    <phoneticPr fontId="17" type="noConversion"/>
  </si>
  <si>
    <t>경기도 남양주</t>
    <phoneticPr fontId="17" type="noConversion"/>
  </si>
  <si>
    <t>이세은</t>
    <phoneticPr fontId="17" type="noConversion"/>
  </si>
  <si>
    <t>은행동글</t>
    <phoneticPr fontId="17" type="noConversion"/>
  </si>
  <si>
    <t>한컴오피스 소프트웨어 구입</t>
    <phoneticPr fontId="17" type="noConversion"/>
  </si>
  <si>
    <t>㈜블루포트</t>
    <phoneticPr fontId="17" type="noConversion"/>
  </si>
  <si>
    <t>박재영</t>
    <phoneticPr fontId="17" type="noConversion"/>
  </si>
  <si>
    <t>사무용소모품 복사용지 물품 구매</t>
  </si>
  <si>
    <t>(사)경기도장애인자활협회</t>
    <phoneticPr fontId="2" type="noConversion"/>
  </si>
  <si>
    <t>사무용소모품 복사용지 물품 구매</t>
    <phoneticPr fontId="17" type="noConversion"/>
  </si>
  <si>
    <t>2025. 7. 29. ~ 8. 13.</t>
    <phoneticPr fontId="17" type="noConversion"/>
  </si>
  <si>
    <t>2025. 7. 23. ~ 8. 22.</t>
    <phoneticPr fontId="17" type="noConversion"/>
  </si>
  <si>
    <t>2025. 7. 21. ~ 7. 23.</t>
    <phoneticPr fontId="17" type="noConversion"/>
  </si>
  <si>
    <t>(사)경기도장애인자활협회</t>
    <phoneticPr fontId="17" type="noConversion"/>
  </si>
  <si>
    <t>경기도 남양주시</t>
    <phoneticPr fontId="17" type="noConversion"/>
  </si>
  <si>
    <t>지명환</t>
    <phoneticPr fontId="17" type="noConversion"/>
  </si>
  <si>
    <t>8월</t>
    <phoneticPr fontId="2" type="noConversion"/>
  </si>
  <si>
    <t>은행유스센터 쇼핑백 구매</t>
    <phoneticPr fontId="2" type="noConversion"/>
  </si>
  <si>
    <t>수의총액</t>
    <phoneticPr fontId="2" type="noConversion"/>
  </si>
  <si>
    <t>360*250*100</t>
    <phoneticPr fontId="2" type="noConversion"/>
  </si>
  <si>
    <t>개</t>
    <phoneticPr fontId="2" type="noConversion"/>
  </si>
  <si>
    <t>은행유스센터</t>
    <phoneticPr fontId="2" type="noConversion"/>
  </si>
  <si>
    <t>박태형</t>
    <phoneticPr fontId="2" type="noConversion"/>
  </si>
  <si>
    <t>729-9912</t>
    <phoneticPr fontId="2" type="noConversion"/>
  </si>
  <si>
    <t>해당없음</t>
    <phoneticPr fontId="2" type="noConversion"/>
  </si>
  <si>
    <t>승강기 인버터 긴급 교체 공사</t>
    <phoneticPr fontId="2" type="noConversion"/>
  </si>
  <si>
    <t>㈜경기엘리베이터</t>
    <phoneticPr fontId="2" type="noConversion"/>
  </si>
  <si>
    <t>매월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</si>
</sst>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</numFmts>
  <fonts count="3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rgb="FF333333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</cellStyleXfs>
  <cellXfs count="20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10" fontId="13" fillId="0" borderId="4" xfId="0" applyNumberFormat="1" applyFont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7" fontId="13" fillId="0" borderId="4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1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wrapText="1"/>
    </xf>
    <xf numFmtId="177" fontId="5" fillId="4" borderId="2" xfId="0" quotePrefix="1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41" fontId="5" fillId="0" borderId="2" xfId="11537" applyFont="1" applyFill="1" applyBorder="1" applyAlignment="1">
      <alignment horizontal="center" vertical="center" wrapText="1"/>
    </xf>
    <xf numFmtId="41" fontId="5" fillId="0" borderId="2" xfId="11537" applyFont="1" applyFill="1" applyBorder="1" applyAlignment="1">
      <alignment horizontal="right" vertical="center" wrapTex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14" fontId="5" fillId="0" borderId="2" xfId="11537" quotePrefix="1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5" xfId="0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/>
    </xf>
    <xf numFmtId="176" fontId="5" fillId="4" borderId="2" xfId="5764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1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center" vertical="center"/>
    </xf>
    <xf numFmtId="181" fontId="5" fillId="0" borderId="2" xfId="0" applyNumberFormat="1" applyFont="1" applyFill="1" applyBorder="1" applyAlignment="1" applyProtection="1">
      <alignment horizontal="righ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shrinkToFit="1"/>
    </xf>
    <xf numFmtId="179" fontId="5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shrinkToFit="1"/>
    </xf>
    <xf numFmtId="41" fontId="5" fillId="0" borderId="2" xfId="1" applyFont="1" applyFill="1" applyBorder="1" applyAlignment="1">
      <alignment horizontal="center" vertical="center" wrapText="1"/>
    </xf>
    <xf numFmtId="41" fontId="26" fillId="0" borderId="0" xfId="1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26" fillId="0" borderId="0" xfId="0" applyNumberFormat="1" applyFont="1" applyAlignment="1">
      <alignment vertical="center"/>
    </xf>
    <xf numFmtId="14" fontId="5" fillId="0" borderId="2" xfId="0" applyNumberFormat="1" applyFont="1" applyFill="1" applyBorder="1" applyAlignment="1">
      <alignment horizontal="center" vertical="center" shrinkToFit="1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3" fontId="13" fillId="0" borderId="18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177" fontId="13" fillId="0" borderId="21" xfId="0" applyNumberFormat="1" applyFont="1" applyBorder="1" applyAlignment="1">
      <alignment horizontal="center" vertical="center" shrinkToFit="1"/>
    </xf>
    <xf numFmtId="14" fontId="13" fillId="0" borderId="18" xfId="0" applyNumberFormat="1" applyFont="1" applyBorder="1" applyAlignment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177" fontId="6" fillId="4" borderId="2" xfId="0" quotePrefix="1" applyNumberFormat="1" applyFont="1" applyFill="1" applyBorder="1" applyAlignment="1">
      <alignment horizontal="center" vertical="center" shrinkToFit="1"/>
    </xf>
    <xf numFmtId="38" fontId="6" fillId="4" borderId="2" xfId="5769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right" vertical="center" shrinkToFit="1"/>
    </xf>
    <xf numFmtId="0" fontId="22" fillId="2" borderId="23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0" fontId="22" fillId="2" borderId="29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8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177" fontId="23" fillId="0" borderId="6" xfId="0" applyNumberFormat="1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8" xfId="0" applyFont="1" applyBorder="1" applyAlignment="1">
      <alignment horizontal="justify" vertical="center" wrapText="1"/>
    </xf>
    <xf numFmtId="3" fontId="23" fillId="0" borderId="4" xfId="0" applyNumberFormat="1" applyFont="1" applyBorder="1" applyAlignment="1">
      <alignment horizontal="justify" vertical="center" wrapText="1"/>
    </xf>
    <xf numFmtId="0" fontId="23" fillId="0" borderId="20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177" fontId="23" fillId="0" borderId="13" xfId="0" applyNumberFormat="1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81" fontId="23" fillId="0" borderId="4" xfId="0" applyNumberFormat="1" applyFont="1" applyFill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3" fontId="23" fillId="0" borderId="5" xfId="0" applyNumberFormat="1" applyFont="1" applyBorder="1" applyAlignment="1">
      <alignment horizontal="center" vertical="center" shrinkToFit="1"/>
    </xf>
    <xf numFmtId="3" fontId="23" fillId="0" borderId="6" xfId="0" applyNumberFormat="1" applyFont="1" applyBorder="1" applyAlignment="1">
      <alignment horizontal="center" vertical="center" shrinkToFit="1"/>
    </xf>
    <xf numFmtId="180" fontId="23" fillId="0" borderId="18" xfId="0" applyNumberFormat="1" applyFont="1" applyBorder="1" applyAlignment="1">
      <alignment horizontal="center" vertical="center" shrinkToFit="1"/>
    </xf>
    <xf numFmtId="177" fontId="23" fillId="0" borderId="6" xfId="0" applyNumberFormat="1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5" fillId="2" borderId="11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11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>
      <alignment horizontal="right" vertical="center" shrinkToFit="1"/>
    </xf>
    <xf numFmtId="41" fontId="6" fillId="0" borderId="2" xfId="1" applyFont="1" applyFill="1" applyBorder="1" applyAlignment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41" fontId="6" fillId="0" borderId="2" xfId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177" fontId="13" fillId="0" borderId="14" xfId="0" applyNumberFormat="1" applyFont="1" applyFill="1" applyBorder="1" applyAlignment="1">
      <alignment horizontal="center" vertical="center" shrinkToFit="1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tabSelected="1" zoomScaleNormal="100" workbookViewId="0">
      <selection sqref="A1:L1"/>
    </sheetView>
  </sheetViews>
  <sheetFormatPr defaultRowHeight="13.5"/>
  <cols>
    <col min="1" max="2" width="8.88671875" style="49"/>
    <col min="3" max="3" width="35.21875" style="49" bestFit="1" customWidth="1"/>
    <col min="4" max="4" width="8.88671875" style="49"/>
    <col min="5" max="5" width="30.5546875" style="49" customWidth="1"/>
    <col min="6" max="7" width="8.88671875" style="49"/>
    <col min="8" max="8" width="10.109375" style="49" bestFit="1" customWidth="1"/>
    <col min="9" max="9" width="18.88671875" style="49" bestFit="1" customWidth="1"/>
    <col min="10" max="16384" width="8.88671875" style="49"/>
  </cols>
  <sheetData>
    <row r="1" spans="1:12" ht="36" customHeight="1">
      <c r="A1" s="148" t="s">
        <v>39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5.5" customHeight="1">
      <c r="A2" s="23" t="s">
        <v>123</v>
      </c>
      <c r="B2" s="50"/>
      <c r="C2" s="51"/>
      <c r="D2" s="52"/>
      <c r="E2" s="52"/>
      <c r="F2" s="52"/>
      <c r="G2" s="52"/>
      <c r="H2" s="52"/>
      <c r="I2" s="52"/>
      <c r="J2" s="52"/>
      <c r="K2" s="52"/>
      <c r="L2" s="60" t="s">
        <v>67</v>
      </c>
    </row>
    <row r="3" spans="1:12" ht="18" customHeight="1">
      <c r="A3" s="102" t="s">
        <v>40</v>
      </c>
      <c r="B3" s="102" t="s">
        <v>25</v>
      </c>
      <c r="C3" s="103" t="s">
        <v>41</v>
      </c>
      <c r="D3" s="104" t="s">
        <v>75</v>
      </c>
      <c r="E3" s="102" t="s">
        <v>42</v>
      </c>
      <c r="F3" s="102" t="s">
        <v>43</v>
      </c>
      <c r="G3" s="102" t="s">
        <v>44</v>
      </c>
      <c r="H3" s="102" t="s">
        <v>74</v>
      </c>
      <c r="I3" s="102" t="s">
        <v>26</v>
      </c>
      <c r="J3" s="102" t="s">
        <v>45</v>
      </c>
      <c r="K3" s="102" t="s">
        <v>46</v>
      </c>
      <c r="L3" s="105" t="s">
        <v>1</v>
      </c>
    </row>
    <row r="4" spans="1:12" s="8" customFormat="1" ht="18" customHeight="1">
      <c r="A4" s="65">
        <v>2025</v>
      </c>
      <c r="B4" s="63" t="s">
        <v>185</v>
      </c>
      <c r="C4" s="130" t="s">
        <v>186</v>
      </c>
      <c r="D4" s="65" t="s">
        <v>187</v>
      </c>
      <c r="E4" s="131" t="s">
        <v>188</v>
      </c>
      <c r="F4" s="64">
        <v>400</v>
      </c>
      <c r="G4" s="65" t="s">
        <v>189</v>
      </c>
      <c r="H4" s="66">
        <v>1000000</v>
      </c>
      <c r="I4" s="65" t="s">
        <v>190</v>
      </c>
      <c r="J4" s="65" t="s">
        <v>191</v>
      </c>
      <c r="K4" s="65" t="s">
        <v>192</v>
      </c>
      <c r="L4" s="65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1" sqref="C21"/>
    </sheetView>
  </sheetViews>
  <sheetFormatPr defaultRowHeight="24" customHeight="1"/>
  <cols>
    <col min="1" max="1" width="8.6640625" style="53" customWidth="1"/>
    <col min="2" max="2" width="8.77734375" style="53" customWidth="1"/>
    <col min="3" max="3" width="44.21875" style="68" customWidth="1"/>
    <col min="4" max="4" width="10.88671875" style="53" customWidth="1"/>
    <col min="5" max="5" width="12.44140625" style="53" customWidth="1"/>
    <col min="6" max="6" width="18.88671875" style="53" customWidth="1"/>
    <col min="7" max="7" width="11.21875" style="53" customWidth="1"/>
    <col min="8" max="9" width="12.44140625" style="53" customWidth="1"/>
    <col min="10" max="16384" width="8.88671875" style="22"/>
  </cols>
  <sheetData>
    <row r="1" spans="1:12" ht="36" customHeight="1">
      <c r="A1" s="148" t="s">
        <v>53</v>
      </c>
      <c r="B1" s="148"/>
      <c r="C1" s="148"/>
      <c r="D1" s="148"/>
      <c r="E1" s="148"/>
      <c r="F1" s="148"/>
      <c r="G1" s="148"/>
      <c r="H1" s="148"/>
      <c r="I1" s="148"/>
      <c r="J1" s="47"/>
      <c r="K1" s="47"/>
      <c r="L1" s="47"/>
    </row>
    <row r="2" spans="1:12" s="8" customFormat="1" ht="25.5" customHeight="1">
      <c r="A2" s="23" t="s">
        <v>123</v>
      </c>
      <c r="B2" s="50"/>
      <c r="C2" s="67"/>
      <c r="D2" s="52"/>
      <c r="E2" s="52"/>
      <c r="F2" s="52"/>
      <c r="G2" s="52"/>
      <c r="H2" s="52"/>
      <c r="I2" s="60" t="s">
        <v>67</v>
      </c>
      <c r="J2" s="52"/>
      <c r="K2" s="52"/>
      <c r="L2" s="52"/>
    </row>
    <row r="3" spans="1:12" ht="20.100000000000001" customHeight="1">
      <c r="A3" s="85" t="s">
        <v>24</v>
      </c>
      <c r="B3" s="86" t="s">
        <v>25</v>
      </c>
      <c r="C3" s="87" t="s">
        <v>37</v>
      </c>
      <c r="D3" s="87" t="s">
        <v>0</v>
      </c>
      <c r="E3" s="106" t="s">
        <v>73</v>
      </c>
      <c r="F3" s="85" t="s">
        <v>26</v>
      </c>
      <c r="G3" s="85" t="s">
        <v>27</v>
      </c>
      <c r="H3" s="85" t="s">
        <v>28</v>
      </c>
      <c r="I3" s="88" t="s">
        <v>1</v>
      </c>
    </row>
    <row r="4" spans="1:12" ht="20.100000000000001" customHeight="1">
      <c r="A4" s="76"/>
      <c r="B4" s="58"/>
      <c r="C4" s="79" t="s">
        <v>193</v>
      </c>
      <c r="D4" s="57"/>
      <c r="E4" s="7"/>
      <c r="F4" s="56"/>
      <c r="G4" s="59"/>
      <c r="H4" s="147"/>
      <c r="I4" s="107"/>
    </row>
  </sheetData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C5" sqref="C5"/>
    </sheetView>
  </sheetViews>
  <sheetFormatPr defaultRowHeight="24" customHeight="1"/>
  <cols>
    <col min="1" max="1" width="8.6640625" style="53" customWidth="1"/>
    <col min="2" max="2" width="8.77734375" style="53" customWidth="1"/>
    <col min="3" max="3" width="46.6640625" style="54" bestFit="1" customWidth="1"/>
    <col min="4" max="4" width="10.88671875" style="53" customWidth="1"/>
    <col min="5" max="8" width="12.44140625" style="53" customWidth="1"/>
    <col min="9" max="10" width="11.33203125" style="53" customWidth="1"/>
    <col min="11" max="11" width="11.6640625" style="55" customWidth="1"/>
    <col min="12" max="12" width="11.33203125" style="53" bestFit="1" customWidth="1"/>
    <col min="13" max="13" width="8.88671875" style="53"/>
    <col min="14" max="16384" width="8.88671875" style="22"/>
  </cols>
  <sheetData>
    <row r="1" spans="1:13" ht="36" customHeight="1">
      <c r="A1" s="148" t="s">
        <v>56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3" s="8" customFormat="1" ht="25.5" customHeight="1">
      <c r="A2" s="23" t="s">
        <v>123</v>
      </c>
      <c r="B2" s="50"/>
      <c r="C2" s="51"/>
      <c r="D2" s="52"/>
      <c r="E2" s="52"/>
      <c r="F2" s="52"/>
      <c r="G2" s="52"/>
      <c r="H2" s="52"/>
      <c r="I2" s="52"/>
      <c r="J2" s="52"/>
      <c r="K2" s="52"/>
      <c r="L2" s="52"/>
      <c r="M2" s="60" t="s">
        <v>67</v>
      </c>
    </row>
    <row r="3" spans="1:13" ht="20.100000000000001" customHeight="1">
      <c r="A3" s="85" t="s">
        <v>24</v>
      </c>
      <c r="B3" s="86" t="s">
        <v>25</v>
      </c>
      <c r="C3" s="87" t="s">
        <v>55</v>
      </c>
      <c r="D3" s="85" t="s">
        <v>54</v>
      </c>
      <c r="E3" s="86" t="s">
        <v>0</v>
      </c>
      <c r="F3" s="86" t="s">
        <v>71</v>
      </c>
      <c r="G3" s="86" t="s">
        <v>70</v>
      </c>
      <c r="H3" s="86" t="s">
        <v>69</v>
      </c>
      <c r="I3" s="86" t="s">
        <v>68</v>
      </c>
      <c r="J3" s="85" t="s">
        <v>26</v>
      </c>
      <c r="K3" s="85" t="s">
        <v>27</v>
      </c>
      <c r="L3" s="85" t="s">
        <v>28</v>
      </c>
      <c r="M3" s="88" t="s">
        <v>1</v>
      </c>
    </row>
    <row r="4" spans="1:13" s="8" customFormat="1" ht="20.100000000000001" customHeight="1">
      <c r="A4" s="59"/>
      <c r="B4" s="58"/>
      <c r="C4" s="76" t="s">
        <v>193</v>
      </c>
      <c r="D4" s="59"/>
      <c r="E4" s="89"/>
      <c r="F4" s="90"/>
      <c r="G4" s="91"/>
      <c r="H4" s="91"/>
      <c r="I4" s="92"/>
      <c r="J4" s="93"/>
      <c r="K4" s="94"/>
      <c r="L4" s="147"/>
      <c r="M4" s="95"/>
    </row>
  </sheetData>
  <mergeCells count="1">
    <mergeCell ref="A1:M1"/>
  </mergeCells>
  <phoneticPr fontId="2" type="noConversion"/>
  <dataValidations count="1">
    <dataValidation type="list" allowBlank="1" showInputMessage="1" showErrorMessage="1" sqref="D4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26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/>
  <cols>
    <col min="1" max="1" width="8.88671875" style="110"/>
    <col min="2" max="2" width="32.5546875" style="110" bestFit="1" customWidth="1"/>
    <col min="3" max="3" width="23.5546875" style="110" bestFit="1" customWidth="1"/>
    <col min="4" max="4" width="11.5546875" style="110" bestFit="1" customWidth="1"/>
    <col min="5" max="7" width="10.77734375" style="110" customWidth="1"/>
    <col min="8" max="8" width="13" style="110" bestFit="1" customWidth="1"/>
    <col min="9" max="9" width="10.77734375" style="110" customWidth="1"/>
    <col min="10" max="11" width="8.88671875" style="110"/>
    <col min="12" max="12" width="0" style="119" hidden="1" customWidth="1"/>
    <col min="13" max="16384" width="8.88671875" style="110"/>
  </cols>
  <sheetData>
    <row r="1" spans="1:12" s="22" customFormat="1" ht="36" customHeight="1">
      <c r="A1" s="149" t="s">
        <v>63</v>
      </c>
      <c r="B1" s="149"/>
      <c r="C1" s="149"/>
      <c r="D1" s="149"/>
      <c r="E1" s="149"/>
      <c r="F1" s="149"/>
      <c r="G1" s="149"/>
      <c r="H1" s="149"/>
      <c r="I1" s="149"/>
      <c r="J1" s="149"/>
      <c r="K1" s="46"/>
      <c r="L1" s="118"/>
    </row>
    <row r="2" spans="1:12" s="22" customFormat="1" ht="25.5" customHeight="1">
      <c r="A2" s="23" t="s">
        <v>123</v>
      </c>
      <c r="B2" s="61"/>
      <c r="C2" s="61"/>
      <c r="D2" s="61"/>
      <c r="E2" s="62"/>
      <c r="F2" s="62"/>
      <c r="G2" s="62"/>
      <c r="H2" s="62"/>
      <c r="J2" s="60" t="s">
        <v>66</v>
      </c>
      <c r="K2" s="40"/>
      <c r="L2" s="118"/>
    </row>
    <row r="3" spans="1:12" s="22" customFormat="1" ht="30" customHeight="1">
      <c r="A3" s="1" t="s">
        <v>2</v>
      </c>
      <c r="B3" s="96" t="s">
        <v>3</v>
      </c>
      <c r="C3" s="96" t="s">
        <v>10</v>
      </c>
      <c r="D3" s="1" t="s">
        <v>4</v>
      </c>
      <c r="E3" s="96" t="s">
        <v>5</v>
      </c>
      <c r="F3" s="96" t="s">
        <v>6</v>
      </c>
      <c r="G3" s="96" t="s">
        <v>7</v>
      </c>
      <c r="H3" s="97" t="s">
        <v>38</v>
      </c>
      <c r="I3" s="96" t="s">
        <v>9</v>
      </c>
      <c r="J3" s="2" t="s">
        <v>1</v>
      </c>
      <c r="K3" s="40"/>
      <c r="L3" s="118"/>
    </row>
    <row r="4" spans="1:12" s="48" customFormat="1" ht="20.100000000000001" customHeight="1">
      <c r="A4" s="18" t="s">
        <v>125</v>
      </c>
      <c r="B4" s="76" t="s">
        <v>97</v>
      </c>
      <c r="C4" s="5" t="s">
        <v>85</v>
      </c>
      <c r="D4" s="77">
        <v>346800</v>
      </c>
      <c r="E4" s="80">
        <v>45603</v>
      </c>
      <c r="F4" s="80">
        <v>45614</v>
      </c>
      <c r="G4" s="80">
        <v>45978</v>
      </c>
      <c r="H4" s="115" t="s">
        <v>126</v>
      </c>
      <c r="I4" s="115"/>
      <c r="J4" s="42"/>
      <c r="K4" s="45"/>
      <c r="L4" s="120"/>
    </row>
    <row r="5" spans="1:12" s="48" customFormat="1" ht="20.100000000000001" customHeight="1">
      <c r="A5" s="18" t="s">
        <v>125</v>
      </c>
      <c r="B5" s="5" t="s">
        <v>98</v>
      </c>
      <c r="C5" s="5" t="s">
        <v>99</v>
      </c>
      <c r="D5" s="77">
        <v>2432760</v>
      </c>
      <c r="E5" s="80">
        <v>45637</v>
      </c>
      <c r="F5" s="80">
        <v>45658</v>
      </c>
      <c r="G5" s="80">
        <v>46022</v>
      </c>
      <c r="H5" s="115" t="s">
        <v>126</v>
      </c>
      <c r="I5" s="115"/>
      <c r="J5" s="42"/>
      <c r="K5" s="45"/>
      <c r="L5" s="120"/>
    </row>
    <row r="6" spans="1:12" s="22" customFormat="1" ht="20.100000000000001" customHeight="1">
      <c r="A6" s="18" t="s">
        <v>125</v>
      </c>
      <c r="B6" s="76" t="s">
        <v>122</v>
      </c>
      <c r="C6" s="5" t="s">
        <v>91</v>
      </c>
      <c r="D6" s="78">
        <v>5306400</v>
      </c>
      <c r="E6" s="80">
        <v>45644</v>
      </c>
      <c r="F6" s="80">
        <v>45658</v>
      </c>
      <c r="G6" s="80">
        <v>46022</v>
      </c>
      <c r="H6" s="115" t="s">
        <v>126</v>
      </c>
      <c r="I6" s="115"/>
      <c r="J6" s="18"/>
      <c r="K6" s="40"/>
      <c r="L6" s="118"/>
    </row>
    <row r="7" spans="1:12" s="22" customFormat="1" ht="20.100000000000001" customHeight="1">
      <c r="A7" s="18" t="s">
        <v>125</v>
      </c>
      <c r="B7" s="76" t="s">
        <v>100</v>
      </c>
      <c r="C7" s="5" t="s">
        <v>91</v>
      </c>
      <c r="D7" s="78">
        <v>1351800</v>
      </c>
      <c r="E7" s="80">
        <v>45644</v>
      </c>
      <c r="F7" s="80">
        <v>45658</v>
      </c>
      <c r="G7" s="80">
        <v>46022</v>
      </c>
      <c r="H7" s="115" t="s">
        <v>126</v>
      </c>
      <c r="I7" s="115"/>
      <c r="J7" s="18"/>
      <c r="K7" s="40"/>
      <c r="L7" s="118"/>
    </row>
    <row r="8" spans="1:12" s="22" customFormat="1" ht="20.100000000000001" customHeight="1">
      <c r="A8" s="18" t="s">
        <v>125</v>
      </c>
      <c r="B8" s="76" t="s">
        <v>102</v>
      </c>
      <c r="C8" s="5" t="s">
        <v>91</v>
      </c>
      <c r="D8" s="77">
        <v>4902700</v>
      </c>
      <c r="E8" s="80">
        <v>45644</v>
      </c>
      <c r="F8" s="80">
        <v>45658</v>
      </c>
      <c r="G8" s="80">
        <v>46022</v>
      </c>
      <c r="H8" s="115" t="s">
        <v>126</v>
      </c>
      <c r="I8" s="115"/>
      <c r="J8" s="18"/>
      <c r="K8" s="40"/>
      <c r="L8" s="118"/>
    </row>
    <row r="9" spans="1:12" s="22" customFormat="1" ht="20.100000000000001" customHeight="1">
      <c r="A9" s="18" t="s">
        <v>125</v>
      </c>
      <c r="B9" s="76" t="s">
        <v>103</v>
      </c>
      <c r="C9" s="5" t="s">
        <v>104</v>
      </c>
      <c r="D9" s="77">
        <v>12000000</v>
      </c>
      <c r="E9" s="80">
        <v>45636</v>
      </c>
      <c r="F9" s="80">
        <v>45658</v>
      </c>
      <c r="G9" s="80">
        <v>46022</v>
      </c>
      <c r="H9" s="115" t="s">
        <v>126</v>
      </c>
      <c r="I9" s="115"/>
      <c r="J9" s="18"/>
      <c r="K9" s="40"/>
      <c r="L9" s="118"/>
    </row>
    <row r="10" spans="1:12" s="22" customFormat="1" ht="20.100000000000001" customHeight="1">
      <c r="A10" s="18" t="s">
        <v>125</v>
      </c>
      <c r="B10" s="76" t="s">
        <v>105</v>
      </c>
      <c r="C10" s="5" t="s">
        <v>92</v>
      </c>
      <c r="D10" s="77">
        <v>8316000</v>
      </c>
      <c r="E10" s="80">
        <v>45638</v>
      </c>
      <c r="F10" s="80">
        <v>45658</v>
      </c>
      <c r="G10" s="80">
        <v>46022</v>
      </c>
      <c r="H10" s="115" t="s">
        <v>126</v>
      </c>
      <c r="I10" s="115"/>
      <c r="J10" s="18"/>
      <c r="K10" s="40"/>
      <c r="L10" s="118"/>
    </row>
    <row r="11" spans="1:12" s="22" customFormat="1" ht="20.100000000000001" customHeight="1">
      <c r="A11" s="18" t="s">
        <v>125</v>
      </c>
      <c r="B11" s="76" t="s">
        <v>106</v>
      </c>
      <c r="C11" s="5" t="s">
        <v>107</v>
      </c>
      <c r="D11" s="77">
        <v>7920000</v>
      </c>
      <c r="E11" s="115">
        <v>45639</v>
      </c>
      <c r="F11" s="80">
        <v>45658</v>
      </c>
      <c r="G11" s="80">
        <v>46022</v>
      </c>
      <c r="H11" s="115" t="s">
        <v>126</v>
      </c>
      <c r="I11" s="115"/>
      <c r="J11" s="18"/>
      <c r="K11" s="40"/>
      <c r="L11" s="118"/>
    </row>
    <row r="12" spans="1:12" s="22" customFormat="1" ht="20.100000000000001" customHeight="1">
      <c r="A12" s="18" t="s">
        <v>127</v>
      </c>
      <c r="B12" s="76" t="s">
        <v>108</v>
      </c>
      <c r="C12" s="5" t="s">
        <v>109</v>
      </c>
      <c r="D12" s="77">
        <v>154435250</v>
      </c>
      <c r="E12" s="80">
        <v>45656</v>
      </c>
      <c r="F12" s="80">
        <v>45658</v>
      </c>
      <c r="G12" s="80">
        <v>46022</v>
      </c>
      <c r="H12" s="115" t="s">
        <v>126</v>
      </c>
      <c r="I12" s="115"/>
      <c r="J12" s="18"/>
      <c r="K12" s="40"/>
      <c r="L12" s="118"/>
    </row>
    <row r="13" spans="1:12" s="22" customFormat="1" ht="20.100000000000001" customHeight="1">
      <c r="A13" s="18" t="s">
        <v>125</v>
      </c>
      <c r="B13" s="76" t="s">
        <v>110</v>
      </c>
      <c r="C13" s="5" t="s">
        <v>88</v>
      </c>
      <c r="D13" s="108">
        <v>1920000</v>
      </c>
      <c r="E13" s="80">
        <v>45637</v>
      </c>
      <c r="F13" s="80">
        <v>45658</v>
      </c>
      <c r="G13" s="80">
        <v>46022</v>
      </c>
      <c r="H13" s="115" t="s">
        <v>126</v>
      </c>
      <c r="I13" s="115"/>
      <c r="J13" s="18"/>
      <c r="K13" s="40"/>
      <c r="L13" s="118"/>
    </row>
    <row r="14" spans="1:12" s="22" customFormat="1" ht="20.100000000000001" customHeight="1">
      <c r="A14" s="18" t="s">
        <v>125</v>
      </c>
      <c r="B14" s="76" t="s">
        <v>111</v>
      </c>
      <c r="C14" s="5" t="s">
        <v>89</v>
      </c>
      <c r="D14" s="108">
        <v>2400000</v>
      </c>
      <c r="E14" s="80">
        <v>45638</v>
      </c>
      <c r="F14" s="80">
        <v>45658</v>
      </c>
      <c r="G14" s="80">
        <v>46022</v>
      </c>
      <c r="H14" s="115" t="s">
        <v>126</v>
      </c>
      <c r="I14" s="115"/>
      <c r="J14" s="18"/>
      <c r="K14" s="40"/>
      <c r="L14" s="118"/>
    </row>
    <row r="15" spans="1:12" s="22" customFormat="1" ht="20.100000000000001" customHeight="1">
      <c r="A15" s="18" t="s">
        <v>125</v>
      </c>
      <c r="B15" s="79" t="s">
        <v>112</v>
      </c>
      <c r="C15" s="76" t="s">
        <v>90</v>
      </c>
      <c r="D15" s="195">
        <v>1056000</v>
      </c>
      <c r="E15" s="115">
        <v>45368</v>
      </c>
      <c r="F15" s="80">
        <v>45658</v>
      </c>
      <c r="G15" s="80">
        <v>45733</v>
      </c>
      <c r="H15" s="115" t="s">
        <v>126</v>
      </c>
      <c r="I15" s="115"/>
      <c r="J15" s="18"/>
      <c r="K15" s="40"/>
      <c r="L15" s="118"/>
    </row>
    <row r="16" spans="1:12" s="22" customFormat="1" ht="20.100000000000001" customHeight="1">
      <c r="A16" s="18" t="s">
        <v>125</v>
      </c>
      <c r="B16" s="79" t="s">
        <v>113</v>
      </c>
      <c r="C16" s="76" t="s">
        <v>87</v>
      </c>
      <c r="D16" s="195">
        <v>4284000</v>
      </c>
      <c r="E16" s="80">
        <v>45644</v>
      </c>
      <c r="F16" s="80">
        <v>45658</v>
      </c>
      <c r="G16" s="80">
        <v>46022</v>
      </c>
      <c r="H16" s="115" t="s">
        <v>126</v>
      </c>
      <c r="I16" s="115"/>
      <c r="J16" s="18"/>
      <c r="K16" s="40"/>
      <c r="L16" s="118"/>
    </row>
    <row r="17" spans="1:12" s="22" customFormat="1" ht="20.100000000000001" customHeight="1">
      <c r="A17" s="18" t="s">
        <v>125</v>
      </c>
      <c r="B17" s="79" t="s">
        <v>114</v>
      </c>
      <c r="C17" s="76" t="s">
        <v>87</v>
      </c>
      <c r="D17" s="195">
        <v>3722400</v>
      </c>
      <c r="E17" s="80">
        <v>45644</v>
      </c>
      <c r="F17" s="80">
        <v>45658</v>
      </c>
      <c r="G17" s="80">
        <v>46022</v>
      </c>
      <c r="H17" s="115" t="s">
        <v>126</v>
      </c>
      <c r="I17" s="115"/>
      <c r="J17" s="18"/>
      <c r="K17" s="40"/>
      <c r="L17" s="118"/>
    </row>
    <row r="18" spans="1:12" s="22" customFormat="1" ht="20.100000000000001" customHeight="1">
      <c r="A18" s="18" t="s">
        <v>125</v>
      </c>
      <c r="B18" s="79" t="s">
        <v>115</v>
      </c>
      <c r="C18" s="76" t="s">
        <v>86</v>
      </c>
      <c r="D18" s="195">
        <v>3804000</v>
      </c>
      <c r="E18" s="80">
        <v>45643</v>
      </c>
      <c r="F18" s="80">
        <v>45658</v>
      </c>
      <c r="G18" s="80">
        <v>46022</v>
      </c>
      <c r="H18" s="115" t="s">
        <v>126</v>
      </c>
      <c r="I18" s="115"/>
      <c r="J18" s="18"/>
      <c r="K18" s="40"/>
      <c r="L18" s="118"/>
    </row>
    <row r="19" spans="1:12" s="22" customFormat="1" ht="20.100000000000001" customHeight="1">
      <c r="A19" s="18" t="s">
        <v>125</v>
      </c>
      <c r="B19" s="76" t="s">
        <v>101</v>
      </c>
      <c r="C19" s="5" t="s">
        <v>86</v>
      </c>
      <c r="D19" s="195">
        <v>2356200</v>
      </c>
      <c r="E19" s="80">
        <v>45643</v>
      </c>
      <c r="F19" s="80">
        <v>45658</v>
      </c>
      <c r="G19" s="80">
        <v>46022</v>
      </c>
      <c r="H19" s="115" t="s">
        <v>126</v>
      </c>
      <c r="I19" s="115"/>
      <c r="J19" s="18"/>
      <c r="K19" s="40"/>
      <c r="L19" s="118"/>
    </row>
    <row r="20" spans="1:12" s="22" customFormat="1" ht="20.100000000000001" customHeight="1">
      <c r="A20" s="18" t="s">
        <v>125</v>
      </c>
      <c r="B20" s="79" t="s">
        <v>116</v>
      </c>
      <c r="C20" s="76" t="s">
        <v>117</v>
      </c>
      <c r="D20" s="195">
        <v>3120000</v>
      </c>
      <c r="E20" s="115">
        <v>45638</v>
      </c>
      <c r="F20" s="80">
        <v>45658</v>
      </c>
      <c r="G20" s="80">
        <v>46022</v>
      </c>
      <c r="H20" s="115" t="s">
        <v>126</v>
      </c>
      <c r="I20" s="115"/>
      <c r="J20" s="18"/>
      <c r="K20" s="40"/>
      <c r="L20" s="118"/>
    </row>
    <row r="21" spans="1:12" s="22" customFormat="1" ht="20.100000000000001" customHeight="1">
      <c r="A21" s="18" t="s">
        <v>127</v>
      </c>
      <c r="B21" s="79" t="s">
        <v>118</v>
      </c>
      <c r="C21" s="76" t="s">
        <v>120</v>
      </c>
      <c r="D21" s="195">
        <v>82800000</v>
      </c>
      <c r="E21" s="115">
        <v>45643</v>
      </c>
      <c r="F21" s="80">
        <v>45658</v>
      </c>
      <c r="G21" s="80">
        <v>46022</v>
      </c>
      <c r="H21" s="115" t="s">
        <v>126</v>
      </c>
      <c r="I21" s="115"/>
      <c r="J21" s="18"/>
      <c r="K21" s="40"/>
      <c r="L21" s="118"/>
    </row>
    <row r="22" spans="1:12" s="22" customFormat="1" ht="20.100000000000001" customHeight="1">
      <c r="A22" s="18" t="s">
        <v>125</v>
      </c>
      <c r="B22" s="79" t="s">
        <v>119</v>
      </c>
      <c r="C22" s="76" t="s">
        <v>121</v>
      </c>
      <c r="D22" s="195">
        <v>13800000</v>
      </c>
      <c r="E22" s="115">
        <v>45639</v>
      </c>
      <c r="F22" s="80">
        <v>45658</v>
      </c>
      <c r="G22" s="80">
        <v>46022</v>
      </c>
      <c r="H22" s="115" t="s">
        <v>126</v>
      </c>
      <c r="I22" s="115"/>
      <c r="J22" s="18"/>
      <c r="K22" s="40"/>
      <c r="L22" s="118"/>
    </row>
    <row r="23" spans="1:12" s="22" customFormat="1" ht="20.100000000000001" customHeight="1">
      <c r="A23" s="18" t="s">
        <v>129</v>
      </c>
      <c r="B23" s="76" t="s">
        <v>124</v>
      </c>
      <c r="C23" s="76" t="s">
        <v>90</v>
      </c>
      <c r="D23" s="100">
        <v>792000</v>
      </c>
      <c r="E23" s="99">
        <v>45740</v>
      </c>
      <c r="F23" s="99">
        <v>45748</v>
      </c>
      <c r="G23" s="80">
        <v>46022</v>
      </c>
      <c r="H23" s="99" t="s">
        <v>132</v>
      </c>
      <c r="I23" s="99"/>
      <c r="J23" s="98"/>
      <c r="K23" s="40"/>
      <c r="L23" s="118" t="s">
        <v>133</v>
      </c>
    </row>
    <row r="24" spans="1:12" ht="20.100000000000001" customHeight="1">
      <c r="A24" s="18" t="s">
        <v>134</v>
      </c>
      <c r="B24" s="76" t="s">
        <v>139</v>
      </c>
      <c r="C24" s="76" t="s">
        <v>140</v>
      </c>
      <c r="D24" s="196">
        <v>3500000</v>
      </c>
      <c r="E24" s="197">
        <v>45848</v>
      </c>
      <c r="F24" s="197">
        <v>45849</v>
      </c>
      <c r="G24" s="197">
        <v>45855</v>
      </c>
      <c r="H24" s="197">
        <v>45855</v>
      </c>
      <c r="I24" s="197">
        <v>45855</v>
      </c>
      <c r="J24" s="89"/>
      <c r="L24" s="119" t="s">
        <v>137</v>
      </c>
    </row>
    <row r="25" spans="1:12" s="111" customFormat="1" ht="20.100000000000001" customHeight="1">
      <c r="A25" s="18" t="s">
        <v>134</v>
      </c>
      <c r="B25" s="76" t="s">
        <v>194</v>
      </c>
      <c r="C25" s="117" t="s">
        <v>195</v>
      </c>
      <c r="D25" s="135">
        <v>9000000</v>
      </c>
      <c r="E25" s="116">
        <v>45859</v>
      </c>
      <c r="F25" s="116">
        <v>45859</v>
      </c>
      <c r="G25" s="116">
        <v>45861</v>
      </c>
      <c r="H25" s="116">
        <v>45861</v>
      </c>
      <c r="I25" s="116">
        <v>45861</v>
      </c>
      <c r="J25" s="117"/>
      <c r="L25" s="119"/>
    </row>
    <row r="26" spans="1:12" s="111" customFormat="1" ht="20.100000000000001" customHeight="1">
      <c r="A26" s="18" t="s">
        <v>134</v>
      </c>
      <c r="B26" s="76" t="s">
        <v>165</v>
      </c>
      <c r="C26" s="89" t="s">
        <v>166</v>
      </c>
      <c r="D26" s="198">
        <v>351890</v>
      </c>
      <c r="E26" s="197">
        <v>45861</v>
      </c>
      <c r="F26" s="197">
        <v>45862</v>
      </c>
      <c r="G26" s="197">
        <v>45876</v>
      </c>
      <c r="H26" s="197">
        <v>45867</v>
      </c>
      <c r="I26" s="197">
        <v>45867</v>
      </c>
      <c r="J26" s="89"/>
      <c r="L26" s="119" t="s">
        <v>137</v>
      </c>
    </row>
    <row r="27" spans="1:12" s="111" customFormat="1" ht="20.100000000000001" customHeight="1">
      <c r="A27" s="18" t="s">
        <v>134</v>
      </c>
      <c r="B27" s="76" t="s">
        <v>176</v>
      </c>
      <c r="C27" s="89" t="s">
        <v>177</v>
      </c>
      <c r="D27" s="198">
        <v>784210</v>
      </c>
      <c r="E27" s="197">
        <v>45867</v>
      </c>
      <c r="F27" s="197">
        <v>45868</v>
      </c>
      <c r="G27" s="197">
        <v>45882</v>
      </c>
      <c r="H27" s="197">
        <v>45868</v>
      </c>
      <c r="I27" s="197">
        <v>45869</v>
      </c>
      <c r="J27" s="89"/>
      <c r="L27" s="119" t="s">
        <v>137</v>
      </c>
    </row>
    <row r="28" spans="1:12" s="111" customFormat="1" ht="24" customHeight="1">
      <c r="A28" s="132"/>
      <c r="B28" s="132"/>
      <c r="C28" s="132"/>
      <c r="D28" s="133"/>
      <c r="E28" s="134"/>
      <c r="F28" s="134"/>
      <c r="G28" s="134"/>
      <c r="H28" s="134"/>
      <c r="I28" s="134"/>
      <c r="J28" s="132"/>
      <c r="L28" s="119"/>
    </row>
    <row r="29" spans="1:12" s="111" customFormat="1" ht="24" customHeight="1">
      <c r="A29" s="132"/>
      <c r="B29" s="132"/>
      <c r="C29" s="132"/>
      <c r="D29" s="133"/>
      <c r="E29" s="134"/>
      <c r="F29" s="134"/>
      <c r="G29" s="134"/>
      <c r="H29" s="134"/>
      <c r="I29" s="134"/>
      <c r="J29" s="132"/>
      <c r="L29" s="119"/>
    </row>
    <row r="30" spans="1:12" s="111" customFormat="1" ht="24" customHeight="1">
      <c r="A30" s="132"/>
      <c r="B30" s="132"/>
      <c r="C30" s="132"/>
      <c r="D30" s="133"/>
      <c r="E30" s="134"/>
      <c r="F30" s="134"/>
      <c r="G30" s="134"/>
      <c r="H30" s="134"/>
      <c r="I30" s="134"/>
      <c r="J30" s="132"/>
      <c r="L30" s="119"/>
    </row>
    <row r="31" spans="1:12" s="111" customFormat="1" ht="24" customHeight="1">
      <c r="A31" s="132"/>
      <c r="B31" s="132"/>
      <c r="C31" s="132"/>
      <c r="D31" s="133"/>
      <c r="E31" s="134"/>
      <c r="F31" s="134"/>
      <c r="G31" s="134"/>
      <c r="H31" s="134"/>
      <c r="I31" s="134"/>
      <c r="J31" s="132"/>
      <c r="L31" s="119"/>
    </row>
    <row r="32" spans="1:12" s="111" customFormat="1" ht="24" customHeight="1">
      <c r="A32" s="132"/>
      <c r="B32" s="132"/>
      <c r="C32" s="132"/>
      <c r="D32" s="133"/>
      <c r="E32" s="134"/>
      <c r="F32" s="134"/>
      <c r="G32" s="134"/>
      <c r="H32" s="134"/>
      <c r="I32" s="134"/>
      <c r="J32" s="132"/>
      <c r="L32" s="119"/>
    </row>
    <row r="33" spans="1:12" s="111" customFormat="1" ht="24" customHeight="1">
      <c r="A33" s="132"/>
      <c r="B33" s="132"/>
      <c r="C33" s="132"/>
      <c r="D33" s="133"/>
      <c r="E33" s="134"/>
      <c r="F33" s="134"/>
      <c r="G33" s="134"/>
      <c r="H33" s="134"/>
      <c r="I33" s="134"/>
      <c r="J33" s="132"/>
      <c r="L33" s="119"/>
    </row>
    <row r="34" spans="1:12" s="111" customFormat="1" ht="24" customHeight="1">
      <c r="A34" s="132"/>
      <c r="B34" s="132"/>
      <c r="C34" s="132"/>
      <c r="D34" s="133"/>
      <c r="E34" s="134"/>
      <c r="F34" s="134"/>
      <c r="G34" s="134"/>
      <c r="H34" s="134"/>
      <c r="I34" s="134"/>
      <c r="J34" s="132"/>
      <c r="L34" s="119"/>
    </row>
    <row r="35" spans="1:12" s="111" customFormat="1" ht="24" customHeight="1">
      <c r="A35" s="132"/>
      <c r="B35" s="132"/>
      <c r="C35" s="132"/>
      <c r="D35" s="133"/>
      <c r="E35" s="134"/>
      <c r="F35" s="134"/>
      <c r="G35" s="134"/>
      <c r="H35" s="134"/>
      <c r="I35" s="134"/>
      <c r="J35" s="132"/>
      <c r="L35" s="119"/>
    </row>
    <row r="36" spans="1:12" s="111" customFormat="1" ht="24" customHeight="1">
      <c r="A36" s="132"/>
      <c r="B36" s="132"/>
      <c r="C36" s="132"/>
      <c r="D36" s="133"/>
      <c r="E36" s="134"/>
      <c r="F36" s="134"/>
      <c r="G36" s="134"/>
      <c r="H36" s="134"/>
      <c r="I36" s="134"/>
      <c r="J36" s="132"/>
      <c r="L36" s="119"/>
    </row>
    <row r="37" spans="1:12" s="111" customFormat="1" ht="24" customHeight="1">
      <c r="A37" s="132"/>
      <c r="B37" s="132"/>
      <c r="C37" s="132"/>
      <c r="D37" s="133"/>
      <c r="E37" s="134"/>
      <c r="F37" s="134"/>
      <c r="G37" s="134"/>
      <c r="H37" s="134"/>
      <c r="I37" s="134"/>
      <c r="J37" s="132"/>
      <c r="L37" s="119"/>
    </row>
    <row r="38" spans="1:12" s="111" customFormat="1" ht="24" customHeight="1">
      <c r="A38" s="132"/>
      <c r="B38" s="132"/>
      <c r="C38" s="132"/>
      <c r="D38" s="133"/>
      <c r="E38" s="134"/>
      <c r="F38" s="134"/>
      <c r="G38" s="134"/>
      <c r="H38" s="134"/>
      <c r="I38" s="134"/>
      <c r="J38" s="132"/>
      <c r="L38" s="119"/>
    </row>
    <row r="39" spans="1:12" s="111" customFormat="1" ht="24" customHeight="1">
      <c r="A39" s="132"/>
      <c r="B39" s="132"/>
      <c r="C39" s="132"/>
      <c r="D39" s="133"/>
      <c r="E39" s="134"/>
      <c r="F39" s="134"/>
      <c r="G39" s="134"/>
      <c r="H39" s="134"/>
      <c r="I39" s="134"/>
      <c r="J39" s="132"/>
      <c r="L39" s="119"/>
    </row>
    <row r="40" spans="1:12" s="111" customFormat="1" ht="24" customHeight="1">
      <c r="A40" s="132"/>
      <c r="B40" s="132"/>
      <c r="C40" s="132"/>
      <c r="D40" s="133"/>
      <c r="E40" s="134"/>
      <c r="F40" s="134"/>
      <c r="G40" s="134"/>
      <c r="H40" s="134"/>
      <c r="I40" s="134"/>
      <c r="J40" s="132"/>
      <c r="L40" s="119"/>
    </row>
    <row r="41" spans="1:12" s="111" customFormat="1" ht="24" customHeight="1">
      <c r="A41" s="132"/>
      <c r="B41" s="132"/>
      <c r="C41" s="132"/>
      <c r="D41" s="133"/>
      <c r="E41" s="134"/>
      <c r="F41" s="134"/>
      <c r="G41" s="134"/>
      <c r="H41" s="134"/>
      <c r="I41" s="134"/>
      <c r="J41" s="132"/>
      <c r="L41" s="119"/>
    </row>
    <row r="42" spans="1:12" s="111" customFormat="1" ht="24" customHeight="1">
      <c r="A42" s="132"/>
      <c r="B42" s="132"/>
      <c r="C42" s="132"/>
      <c r="D42" s="133"/>
      <c r="E42" s="134"/>
      <c r="F42" s="134"/>
      <c r="G42" s="134"/>
      <c r="H42" s="134"/>
      <c r="I42" s="134"/>
      <c r="J42" s="132"/>
      <c r="L42" s="119"/>
    </row>
    <row r="43" spans="1:12" s="111" customFormat="1" ht="24" customHeight="1">
      <c r="A43" s="132"/>
      <c r="B43" s="132"/>
      <c r="C43" s="132"/>
      <c r="D43" s="133"/>
      <c r="E43" s="134"/>
      <c r="F43" s="134"/>
      <c r="G43" s="134"/>
      <c r="H43" s="134"/>
      <c r="I43" s="134"/>
      <c r="J43" s="132"/>
      <c r="L43" s="119"/>
    </row>
    <row r="44" spans="1:12" s="111" customFormat="1" ht="24" customHeight="1">
      <c r="A44" s="132"/>
      <c r="B44" s="132"/>
      <c r="C44" s="132"/>
      <c r="D44" s="133"/>
      <c r="E44" s="134"/>
      <c r="F44" s="134"/>
      <c r="G44" s="134"/>
      <c r="H44" s="134"/>
      <c r="I44" s="134"/>
      <c r="J44" s="132"/>
      <c r="L44" s="119"/>
    </row>
    <row r="45" spans="1:12" s="111" customFormat="1" ht="24" customHeight="1">
      <c r="A45" s="132"/>
      <c r="B45" s="132"/>
      <c r="C45" s="132"/>
      <c r="D45" s="133"/>
      <c r="E45" s="134"/>
      <c r="F45" s="134"/>
      <c r="G45" s="134"/>
      <c r="H45" s="134"/>
      <c r="I45" s="134"/>
      <c r="J45" s="132"/>
      <c r="L45" s="119"/>
    </row>
    <row r="46" spans="1:12" s="111" customFormat="1" ht="24" customHeight="1">
      <c r="A46" s="132"/>
      <c r="B46" s="132"/>
      <c r="C46" s="132"/>
      <c r="D46" s="133"/>
      <c r="E46" s="134"/>
      <c r="F46" s="134"/>
      <c r="G46" s="134"/>
      <c r="H46" s="134"/>
      <c r="I46" s="134"/>
      <c r="J46" s="132"/>
      <c r="L46" s="119"/>
    </row>
    <row r="47" spans="1:12" s="111" customFormat="1" ht="24" customHeight="1">
      <c r="A47" s="132"/>
      <c r="B47" s="132"/>
      <c r="C47" s="132"/>
      <c r="D47" s="133"/>
      <c r="E47" s="134"/>
      <c r="F47" s="134"/>
      <c r="G47" s="134"/>
      <c r="H47" s="134"/>
      <c r="I47" s="134"/>
      <c r="J47" s="132"/>
      <c r="L47" s="119"/>
    </row>
    <row r="48" spans="1:12" s="111" customFormat="1" ht="24" customHeight="1">
      <c r="A48" s="132"/>
      <c r="B48" s="132"/>
      <c r="C48" s="132"/>
      <c r="D48" s="133"/>
      <c r="E48" s="134"/>
      <c r="F48" s="134"/>
      <c r="G48" s="134"/>
      <c r="H48" s="134"/>
      <c r="I48" s="134"/>
      <c r="J48" s="132"/>
      <c r="L48" s="119"/>
    </row>
    <row r="49" spans="1:12" s="111" customFormat="1" ht="24" customHeight="1">
      <c r="A49" s="132"/>
      <c r="B49" s="132"/>
      <c r="C49" s="132"/>
      <c r="D49" s="133"/>
      <c r="E49" s="134"/>
      <c r="F49" s="134"/>
      <c r="G49" s="134"/>
      <c r="H49" s="134"/>
      <c r="I49" s="134"/>
      <c r="J49" s="132"/>
      <c r="L49" s="119"/>
    </row>
    <row r="50" spans="1:12" s="111" customFormat="1" ht="24" customHeight="1">
      <c r="A50" s="132"/>
      <c r="B50" s="132"/>
      <c r="C50" s="132"/>
      <c r="D50" s="133"/>
      <c r="E50" s="134"/>
      <c r="F50" s="134"/>
      <c r="G50" s="134"/>
      <c r="H50" s="134"/>
      <c r="I50" s="134"/>
      <c r="J50" s="132"/>
      <c r="L50" s="119"/>
    </row>
    <row r="51" spans="1:12" s="111" customFormat="1" ht="24" customHeight="1">
      <c r="A51" s="132"/>
      <c r="B51" s="132"/>
      <c r="C51" s="132"/>
      <c r="D51" s="133"/>
      <c r="E51" s="134"/>
      <c r="F51" s="134"/>
      <c r="G51" s="134"/>
      <c r="H51" s="134"/>
      <c r="I51" s="134"/>
      <c r="J51" s="132"/>
      <c r="L51" s="119"/>
    </row>
    <row r="52" spans="1:12" s="111" customFormat="1" ht="24" customHeight="1">
      <c r="A52" s="132"/>
      <c r="B52" s="132"/>
      <c r="C52" s="132"/>
      <c r="D52" s="133"/>
      <c r="E52" s="134"/>
      <c r="F52" s="134"/>
      <c r="G52" s="134"/>
      <c r="H52" s="134"/>
      <c r="I52" s="134"/>
      <c r="J52" s="132"/>
      <c r="L52" s="119"/>
    </row>
    <row r="53" spans="1:12" s="111" customFormat="1" ht="24" customHeight="1">
      <c r="A53" s="132"/>
      <c r="B53" s="132"/>
      <c r="C53" s="132"/>
      <c r="D53" s="133"/>
      <c r="E53" s="134"/>
      <c r="F53" s="134"/>
      <c r="G53" s="134"/>
      <c r="H53" s="134"/>
      <c r="I53" s="134"/>
      <c r="J53" s="132"/>
      <c r="L53" s="119"/>
    </row>
    <row r="54" spans="1:12" s="111" customFormat="1" ht="24" customHeight="1">
      <c r="A54" s="132"/>
      <c r="B54" s="132"/>
      <c r="C54" s="132"/>
      <c r="D54" s="133"/>
      <c r="E54" s="134"/>
      <c r="F54" s="134"/>
      <c r="G54" s="134"/>
      <c r="H54" s="134"/>
      <c r="I54" s="134"/>
      <c r="J54" s="132"/>
      <c r="L54" s="119"/>
    </row>
    <row r="55" spans="1:12" s="111" customFormat="1" ht="24" customHeight="1">
      <c r="A55" s="132"/>
      <c r="B55" s="132"/>
      <c r="C55" s="132"/>
      <c r="D55" s="133"/>
      <c r="E55" s="134"/>
      <c r="F55" s="134"/>
      <c r="G55" s="134"/>
      <c r="H55" s="134"/>
      <c r="I55" s="134"/>
      <c r="J55" s="132"/>
      <c r="L55" s="119"/>
    </row>
    <row r="56" spans="1:12" s="111" customFormat="1" ht="24" customHeight="1">
      <c r="A56" s="132"/>
      <c r="B56" s="132"/>
      <c r="C56" s="132"/>
      <c r="D56" s="133"/>
      <c r="E56" s="134"/>
      <c r="F56" s="134"/>
      <c r="G56" s="134"/>
      <c r="H56" s="134"/>
      <c r="I56" s="134"/>
      <c r="J56" s="132"/>
      <c r="L56" s="119"/>
    </row>
    <row r="57" spans="1:12" s="111" customFormat="1" ht="24" customHeight="1">
      <c r="A57" s="132"/>
      <c r="B57" s="132"/>
      <c r="C57" s="132"/>
      <c r="D57" s="133"/>
      <c r="E57" s="134"/>
      <c r="F57" s="134"/>
      <c r="G57" s="134"/>
      <c r="H57" s="134"/>
      <c r="I57" s="134"/>
      <c r="J57" s="132"/>
      <c r="L57" s="119"/>
    </row>
    <row r="58" spans="1:12" s="111" customFormat="1" ht="24" customHeight="1">
      <c r="A58" s="132"/>
      <c r="B58" s="132"/>
      <c r="C58" s="132"/>
      <c r="D58" s="133"/>
      <c r="E58" s="134"/>
      <c r="F58" s="134"/>
      <c r="G58" s="134"/>
      <c r="H58" s="134"/>
      <c r="I58" s="134"/>
      <c r="J58" s="132"/>
      <c r="L58" s="119"/>
    </row>
    <row r="59" spans="1:12" s="111" customFormat="1" ht="24" customHeight="1">
      <c r="A59" s="132"/>
      <c r="B59" s="132"/>
      <c r="C59" s="132"/>
      <c r="D59" s="133"/>
      <c r="E59" s="134"/>
      <c r="F59" s="134"/>
      <c r="G59" s="134"/>
      <c r="H59" s="134"/>
      <c r="I59" s="134"/>
      <c r="J59" s="132"/>
      <c r="L59" s="119"/>
    </row>
    <row r="60" spans="1:12" s="111" customFormat="1" ht="24" customHeight="1">
      <c r="A60" s="132"/>
      <c r="B60" s="132"/>
      <c r="C60" s="132"/>
      <c r="D60" s="133"/>
      <c r="E60" s="134"/>
      <c r="F60" s="134"/>
      <c r="G60" s="134"/>
      <c r="H60" s="134"/>
      <c r="I60" s="134"/>
      <c r="J60" s="132"/>
      <c r="L60" s="119"/>
    </row>
    <row r="61" spans="1:12" s="111" customFormat="1" ht="24" customHeight="1">
      <c r="A61" s="132"/>
      <c r="B61" s="132"/>
      <c r="C61" s="132"/>
      <c r="D61" s="133"/>
      <c r="E61" s="134"/>
      <c r="F61" s="134"/>
      <c r="G61" s="134"/>
      <c r="H61" s="134"/>
      <c r="I61" s="134"/>
      <c r="J61" s="132"/>
      <c r="L61" s="119"/>
    </row>
    <row r="62" spans="1:12" s="111" customFormat="1" ht="24" customHeight="1">
      <c r="A62" s="132"/>
      <c r="B62" s="132"/>
      <c r="C62" s="132"/>
      <c r="D62" s="133"/>
      <c r="E62" s="134"/>
      <c r="F62" s="134"/>
      <c r="G62" s="134"/>
      <c r="H62" s="134"/>
      <c r="I62" s="134"/>
      <c r="J62" s="132"/>
      <c r="L62" s="119"/>
    </row>
    <row r="63" spans="1:12" s="111" customFormat="1" ht="24" customHeight="1">
      <c r="A63" s="132"/>
      <c r="B63" s="132"/>
      <c r="C63" s="132"/>
      <c r="D63" s="133"/>
      <c r="E63" s="134"/>
      <c r="F63" s="134"/>
      <c r="G63" s="134"/>
      <c r="H63" s="134"/>
      <c r="I63" s="134"/>
      <c r="J63" s="132"/>
      <c r="L63" s="119"/>
    </row>
    <row r="64" spans="1:12" s="111" customFormat="1" ht="24" customHeight="1">
      <c r="A64" s="132"/>
      <c r="B64" s="132"/>
      <c r="C64" s="132"/>
      <c r="D64" s="133"/>
      <c r="E64" s="134"/>
      <c r="F64" s="134"/>
      <c r="G64" s="134"/>
      <c r="H64" s="134"/>
      <c r="I64" s="134"/>
      <c r="J64" s="132"/>
      <c r="L64" s="119"/>
    </row>
    <row r="65" spans="1:12" s="111" customFormat="1" ht="24" customHeight="1">
      <c r="A65" s="132"/>
      <c r="B65" s="132"/>
      <c r="C65" s="132"/>
      <c r="D65" s="133"/>
      <c r="E65" s="134"/>
      <c r="F65" s="134"/>
      <c r="G65" s="134"/>
      <c r="H65" s="134"/>
      <c r="I65" s="134"/>
      <c r="J65" s="132"/>
      <c r="L65" s="119"/>
    </row>
    <row r="66" spans="1:12" s="111" customFormat="1" ht="24" customHeight="1">
      <c r="A66" s="132"/>
      <c r="B66" s="132"/>
      <c r="C66" s="132"/>
      <c r="D66" s="133"/>
      <c r="E66" s="134"/>
      <c r="F66" s="134"/>
      <c r="G66" s="134"/>
      <c r="H66" s="134"/>
      <c r="I66" s="134"/>
      <c r="J66" s="132"/>
      <c r="L66" s="119"/>
    </row>
    <row r="67" spans="1:12" s="111" customFormat="1" ht="24" customHeight="1">
      <c r="A67" s="132"/>
      <c r="B67" s="132"/>
      <c r="C67" s="132"/>
      <c r="D67" s="133"/>
      <c r="E67" s="134"/>
      <c r="F67" s="134"/>
      <c r="G67" s="134"/>
      <c r="H67" s="134"/>
      <c r="I67" s="134"/>
      <c r="J67" s="132"/>
      <c r="L67" s="119"/>
    </row>
    <row r="68" spans="1:12" s="111" customFormat="1" ht="24" customHeight="1">
      <c r="A68" s="132"/>
      <c r="B68" s="132"/>
      <c r="C68" s="132"/>
      <c r="D68" s="133"/>
      <c r="E68" s="134"/>
      <c r="F68" s="134"/>
      <c r="G68" s="134"/>
      <c r="H68" s="134"/>
      <c r="I68" s="134"/>
      <c r="J68" s="132"/>
      <c r="L68" s="119"/>
    </row>
    <row r="69" spans="1:12" s="111" customFormat="1" ht="24" customHeight="1">
      <c r="A69" s="132"/>
      <c r="B69" s="132"/>
      <c r="C69" s="132"/>
      <c r="D69" s="133"/>
      <c r="E69" s="134"/>
      <c r="F69" s="134"/>
      <c r="G69" s="134"/>
      <c r="H69" s="134"/>
      <c r="I69" s="134"/>
      <c r="J69" s="132"/>
      <c r="L69" s="119"/>
    </row>
    <row r="70" spans="1:12" s="111" customFormat="1" ht="24" customHeight="1">
      <c r="A70" s="132"/>
      <c r="B70" s="132"/>
      <c r="C70" s="132"/>
      <c r="D70" s="133"/>
      <c r="E70" s="134"/>
      <c r="F70" s="134"/>
      <c r="G70" s="134"/>
      <c r="H70" s="134"/>
      <c r="I70" s="134"/>
      <c r="J70" s="132"/>
      <c r="L70" s="119"/>
    </row>
    <row r="71" spans="1:12" s="111" customFormat="1" ht="24" customHeight="1">
      <c r="A71" s="132"/>
      <c r="B71" s="132"/>
      <c r="C71" s="132"/>
      <c r="D71" s="133"/>
      <c r="E71" s="134"/>
      <c r="F71" s="134"/>
      <c r="G71" s="134"/>
      <c r="H71" s="134"/>
      <c r="I71" s="134"/>
      <c r="J71" s="132"/>
      <c r="L71" s="119"/>
    </row>
    <row r="72" spans="1:12" s="111" customFormat="1" ht="24" customHeight="1">
      <c r="A72" s="132"/>
      <c r="B72" s="132"/>
      <c r="C72" s="132"/>
      <c r="D72" s="133"/>
      <c r="E72" s="134"/>
      <c r="F72" s="134"/>
      <c r="G72" s="134"/>
      <c r="H72" s="134"/>
      <c r="I72" s="134"/>
      <c r="J72" s="132"/>
      <c r="L72" s="119"/>
    </row>
    <row r="73" spans="1:12" s="111" customFormat="1" ht="24" customHeight="1">
      <c r="A73" s="132"/>
      <c r="B73" s="132"/>
      <c r="C73" s="132"/>
      <c r="D73" s="133"/>
      <c r="E73" s="134"/>
      <c r="F73" s="134"/>
      <c r="G73" s="134"/>
      <c r="H73" s="134"/>
      <c r="I73" s="134"/>
      <c r="J73" s="132"/>
      <c r="L73" s="119"/>
    </row>
    <row r="74" spans="1:12" s="111" customFormat="1" ht="24" customHeight="1">
      <c r="A74" s="132"/>
      <c r="B74" s="132"/>
      <c r="C74" s="132"/>
      <c r="D74" s="133"/>
      <c r="E74" s="134"/>
      <c r="F74" s="134"/>
      <c r="G74" s="134"/>
      <c r="H74" s="134"/>
      <c r="I74" s="134"/>
      <c r="J74" s="132"/>
      <c r="L74" s="119"/>
    </row>
    <row r="75" spans="1:12" s="111" customFormat="1" ht="24" customHeight="1">
      <c r="A75" s="132"/>
      <c r="B75" s="132"/>
      <c r="C75" s="132"/>
      <c r="D75" s="133"/>
      <c r="E75" s="134"/>
      <c r="F75" s="134"/>
      <c r="G75" s="134"/>
      <c r="H75" s="134"/>
      <c r="I75" s="134"/>
      <c r="J75" s="132"/>
      <c r="L75" s="119"/>
    </row>
    <row r="76" spans="1:12" s="111" customFormat="1" ht="24" customHeight="1">
      <c r="A76" s="132"/>
      <c r="B76" s="132"/>
      <c r="C76" s="132"/>
      <c r="D76" s="133"/>
      <c r="E76" s="134"/>
      <c r="F76" s="134"/>
      <c r="G76" s="134"/>
      <c r="H76" s="134"/>
      <c r="I76" s="134"/>
      <c r="J76" s="132"/>
      <c r="L76" s="119"/>
    </row>
    <row r="77" spans="1:12" ht="24" customHeight="1">
      <c r="A77" s="6"/>
      <c r="B77" s="6"/>
      <c r="C77" s="6"/>
      <c r="D77" s="112"/>
      <c r="E77" s="113"/>
      <c r="F77" s="113"/>
      <c r="G77" s="113"/>
      <c r="H77" s="113"/>
      <c r="I77" s="113"/>
      <c r="J77" s="6"/>
    </row>
    <row r="78" spans="1:12" ht="24" customHeight="1">
      <c r="A78" s="6"/>
      <c r="B78" s="6"/>
      <c r="C78" s="6"/>
      <c r="D78" s="112"/>
      <c r="E78" s="113"/>
      <c r="F78" s="113"/>
      <c r="G78" s="113"/>
      <c r="H78" s="113"/>
      <c r="I78" s="113"/>
      <c r="J78" s="6"/>
    </row>
    <row r="79" spans="1:12" ht="24" customHeight="1">
      <c r="A79" s="6"/>
      <c r="B79" s="6"/>
      <c r="C79" s="6"/>
      <c r="D79" s="112"/>
      <c r="E79" s="113"/>
      <c r="F79" s="113"/>
      <c r="G79" s="113"/>
      <c r="H79" s="113"/>
      <c r="I79" s="113"/>
      <c r="J79" s="6"/>
    </row>
    <row r="80" spans="1:12" ht="24" customHeight="1">
      <c r="A80" s="6"/>
      <c r="B80" s="6"/>
      <c r="C80" s="6"/>
      <c r="D80" s="112"/>
      <c r="E80" s="113"/>
      <c r="F80" s="113"/>
      <c r="G80" s="113"/>
      <c r="H80" s="113"/>
      <c r="I80" s="113"/>
      <c r="J80" s="6"/>
    </row>
    <row r="81" spans="1:10" ht="24" customHeight="1">
      <c r="A81" s="6"/>
      <c r="B81" s="6"/>
      <c r="C81" s="6"/>
      <c r="D81" s="112"/>
      <c r="E81" s="113"/>
      <c r="F81" s="113"/>
      <c r="G81" s="113"/>
      <c r="H81" s="113"/>
      <c r="I81" s="113"/>
      <c r="J81" s="6"/>
    </row>
    <row r="82" spans="1:10" ht="24" customHeight="1">
      <c r="A82" s="6"/>
      <c r="B82" s="6"/>
      <c r="C82" s="6"/>
      <c r="D82" s="112"/>
      <c r="E82" s="113"/>
      <c r="F82" s="113"/>
      <c r="G82" s="113"/>
      <c r="H82" s="113"/>
      <c r="I82" s="113"/>
      <c r="J82" s="6"/>
    </row>
    <row r="83" spans="1:10" ht="24" customHeight="1">
      <c r="A83" s="6"/>
      <c r="B83" s="6"/>
      <c r="C83" s="6"/>
      <c r="D83" s="112"/>
      <c r="E83" s="113"/>
      <c r="F83" s="113"/>
      <c r="G83" s="113"/>
      <c r="H83" s="113"/>
      <c r="I83" s="113"/>
      <c r="J83" s="6"/>
    </row>
    <row r="84" spans="1:10" ht="24" customHeight="1">
      <c r="A84" s="6"/>
      <c r="B84" s="6"/>
      <c r="C84" s="6"/>
      <c r="D84" s="112"/>
      <c r="E84" s="113"/>
      <c r="F84" s="113"/>
      <c r="G84" s="113"/>
      <c r="H84" s="113"/>
      <c r="I84" s="113"/>
      <c r="J84" s="6"/>
    </row>
    <row r="85" spans="1:10" ht="24" customHeight="1">
      <c r="A85" s="6"/>
      <c r="B85" s="6"/>
      <c r="C85" s="6"/>
      <c r="D85" s="112"/>
      <c r="E85" s="113"/>
      <c r="F85" s="113"/>
      <c r="G85" s="113"/>
      <c r="H85" s="113"/>
      <c r="I85" s="113"/>
      <c r="J85" s="6"/>
    </row>
    <row r="86" spans="1:10" ht="24" customHeight="1">
      <c r="A86" s="6"/>
      <c r="B86" s="6"/>
      <c r="C86" s="6"/>
      <c r="D86" s="112"/>
      <c r="E86" s="113"/>
      <c r="F86" s="113"/>
      <c r="G86" s="113"/>
      <c r="H86" s="113"/>
      <c r="I86" s="113"/>
      <c r="J86" s="6"/>
    </row>
    <row r="87" spans="1:10" ht="24" customHeight="1">
      <c r="A87" s="6"/>
      <c r="B87" s="6"/>
      <c r="C87" s="6"/>
      <c r="D87" s="112"/>
      <c r="E87" s="113"/>
      <c r="F87" s="113"/>
      <c r="G87" s="113"/>
      <c r="H87" s="113"/>
      <c r="I87" s="113"/>
      <c r="J87" s="6"/>
    </row>
    <row r="88" spans="1:10" ht="24" customHeight="1">
      <c r="A88" s="6"/>
      <c r="B88" s="6"/>
      <c r="C88" s="6"/>
      <c r="D88" s="112"/>
      <c r="E88" s="113"/>
      <c r="F88" s="113"/>
      <c r="G88" s="113"/>
      <c r="H88" s="113"/>
      <c r="I88" s="113"/>
      <c r="J88" s="6"/>
    </row>
    <row r="89" spans="1:10" ht="24" customHeight="1">
      <c r="A89" s="6"/>
      <c r="B89" s="6"/>
      <c r="C89" s="6"/>
      <c r="D89" s="112"/>
      <c r="E89" s="113"/>
      <c r="F89" s="113"/>
      <c r="G89" s="113"/>
      <c r="H89" s="113"/>
      <c r="I89" s="113"/>
      <c r="J89" s="6"/>
    </row>
    <row r="90" spans="1:10" ht="24" customHeight="1">
      <c r="A90" s="6"/>
      <c r="B90" s="6"/>
      <c r="C90" s="6"/>
      <c r="D90" s="112"/>
      <c r="E90" s="113"/>
      <c r="F90" s="113"/>
      <c r="G90" s="113"/>
      <c r="H90" s="113"/>
      <c r="I90" s="113"/>
      <c r="J90" s="6"/>
    </row>
    <row r="91" spans="1:10" ht="24" customHeight="1">
      <c r="A91" s="6"/>
      <c r="B91" s="6"/>
      <c r="C91" s="6"/>
      <c r="D91" s="112"/>
      <c r="E91" s="113"/>
      <c r="F91" s="113"/>
      <c r="G91" s="113"/>
      <c r="H91" s="113"/>
      <c r="I91" s="113"/>
      <c r="J91" s="6"/>
    </row>
    <row r="92" spans="1:10" ht="24" customHeight="1">
      <c r="A92" s="6"/>
      <c r="B92" s="6"/>
      <c r="C92" s="6"/>
      <c r="D92" s="112"/>
      <c r="E92" s="113"/>
      <c r="F92" s="113"/>
      <c r="G92" s="113"/>
      <c r="H92" s="113"/>
      <c r="I92" s="113"/>
      <c r="J92" s="6"/>
    </row>
    <row r="93" spans="1:10" ht="24" customHeight="1">
      <c r="A93" s="6"/>
      <c r="B93" s="6"/>
      <c r="C93" s="6"/>
      <c r="D93" s="112"/>
      <c r="E93" s="113"/>
      <c r="F93" s="113"/>
      <c r="G93" s="113"/>
      <c r="H93" s="113"/>
      <c r="I93" s="113"/>
      <c r="J93" s="6"/>
    </row>
    <row r="94" spans="1:10" ht="24" customHeight="1">
      <c r="A94" s="6"/>
      <c r="B94" s="6"/>
      <c r="C94" s="6"/>
      <c r="D94" s="112"/>
      <c r="E94" s="113"/>
      <c r="F94" s="113"/>
      <c r="G94" s="113"/>
      <c r="H94" s="113"/>
      <c r="I94" s="113"/>
      <c r="J94" s="6"/>
    </row>
    <row r="95" spans="1:10" ht="24" customHeight="1">
      <c r="A95" s="6"/>
      <c r="B95" s="6"/>
      <c r="C95" s="6"/>
      <c r="D95" s="112"/>
      <c r="E95" s="113"/>
      <c r="F95" s="113"/>
      <c r="G95" s="113"/>
      <c r="H95" s="113"/>
      <c r="I95" s="113"/>
      <c r="J95" s="6"/>
    </row>
    <row r="96" spans="1:10" ht="24" customHeight="1">
      <c r="A96" s="6"/>
      <c r="B96" s="6"/>
      <c r="C96" s="6"/>
      <c r="D96" s="112"/>
      <c r="E96" s="113"/>
      <c r="F96" s="113"/>
      <c r="G96" s="113"/>
      <c r="H96" s="113"/>
      <c r="I96" s="113"/>
      <c r="J96" s="6"/>
    </row>
    <row r="97" spans="1:10" ht="24" customHeight="1">
      <c r="A97" s="6"/>
      <c r="B97" s="6"/>
      <c r="C97" s="6"/>
      <c r="D97" s="112"/>
      <c r="E97" s="113"/>
      <c r="F97" s="113"/>
      <c r="G97" s="113"/>
      <c r="H97" s="113"/>
      <c r="I97" s="113"/>
      <c r="J97" s="6"/>
    </row>
    <row r="98" spans="1:10" ht="24" customHeight="1">
      <c r="A98" s="6"/>
      <c r="B98" s="6"/>
      <c r="C98" s="6"/>
      <c r="D98" s="112"/>
      <c r="E98" s="113"/>
      <c r="F98" s="113"/>
      <c r="G98" s="113"/>
      <c r="H98" s="113"/>
      <c r="I98" s="113"/>
      <c r="J98" s="6"/>
    </row>
    <row r="99" spans="1:10" ht="24" customHeight="1">
      <c r="A99" s="6"/>
      <c r="B99" s="6"/>
      <c r="C99" s="6"/>
      <c r="D99" s="112"/>
      <c r="E99" s="113"/>
      <c r="F99" s="113"/>
      <c r="G99" s="113"/>
      <c r="H99" s="113"/>
      <c r="I99" s="113"/>
      <c r="J99" s="6"/>
    </row>
    <row r="100" spans="1:10" ht="24" customHeight="1">
      <c r="A100" s="6"/>
      <c r="B100" s="6"/>
      <c r="C100" s="6"/>
      <c r="D100" s="112"/>
      <c r="E100" s="113"/>
      <c r="F100" s="113"/>
      <c r="G100" s="113"/>
      <c r="H100" s="113"/>
      <c r="I100" s="113"/>
      <c r="J100" s="6"/>
    </row>
    <row r="101" spans="1:10" ht="24" customHeight="1">
      <c r="A101" s="6"/>
      <c r="B101" s="6"/>
      <c r="C101" s="6"/>
      <c r="D101" s="112"/>
      <c r="E101" s="113"/>
      <c r="F101" s="113"/>
      <c r="G101" s="113"/>
      <c r="H101" s="113"/>
      <c r="I101" s="113"/>
      <c r="J101" s="6"/>
    </row>
    <row r="102" spans="1:10" ht="24" customHeight="1">
      <c r="A102" s="6"/>
      <c r="B102" s="6"/>
      <c r="C102" s="6"/>
      <c r="D102" s="112"/>
      <c r="E102" s="113"/>
      <c r="F102" s="113"/>
      <c r="G102" s="113"/>
      <c r="H102" s="113"/>
      <c r="I102" s="113"/>
      <c r="J102" s="6"/>
    </row>
    <row r="103" spans="1:10" ht="24" customHeight="1">
      <c r="A103" s="6"/>
      <c r="B103" s="6"/>
      <c r="C103" s="6"/>
      <c r="D103" s="112"/>
      <c r="E103" s="113"/>
      <c r="F103" s="113"/>
      <c r="G103" s="113"/>
      <c r="H103" s="113"/>
      <c r="I103" s="113"/>
      <c r="J103" s="6"/>
    </row>
    <row r="104" spans="1:10" ht="24" customHeight="1">
      <c r="A104" s="6"/>
      <c r="B104" s="6"/>
      <c r="C104" s="6"/>
      <c r="D104" s="112"/>
      <c r="E104" s="113"/>
      <c r="F104" s="113"/>
      <c r="G104" s="113"/>
      <c r="H104" s="113"/>
      <c r="I104" s="113"/>
      <c r="J104" s="6"/>
    </row>
    <row r="105" spans="1:10" ht="24" customHeight="1">
      <c r="A105" s="6"/>
      <c r="B105" s="6"/>
      <c r="C105" s="6"/>
      <c r="D105" s="112"/>
      <c r="E105" s="113"/>
      <c r="F105" s="113"/>
      <c r="G105" s="113"/>
      <c r="H105" s="113"/>
      <c r="I105" s="113"/>
      <c r="J105" s="6"/>
    </row>
    <row r="106" spans="1:10" ht="24" customHeight="1">
      <c r="A106" s="6"/>
      <c r="B106" s="6"/>
      <c r="C106" s="6"/>
      <c r="D106" s="112"/>
      <c r="E106" s="113"/>
      <c r="F106" s="113"/>
      <c r="G106" s="113"/>
      <c r="H106" s="113"/>
      <c r="I106" s="113"/>
      <c r="J106" s="6"/>
    </row>
    <row r="107" spans="1:10" ht="24" customHeight="1">
      <c r="A107" s="6"/>
      <c r="B107" s="6"/>
      <c r="C107" s="6"/>
      <c r="D107" s="112"/>
      <c r="E107" s="113"/>
      <c r="F107" s="113"/>
      <c r="G107" s="113"/>
      <c r="H107" s="113"/>
      <c r="I107" s="113"/>
      <c r="J107" s="6"/>
    </row>
    <row r="108" spans="1:10" ht="24" customHeight="1">
      <c r="A108" s="6"/>
      <c r="B108" s="6"/>
      <c r="C108" s="6"/>
      <c r="D108" s="112"/>
      <c r="E108" s="113"/>
      <c r="F108" s="113"/>
      <c r="G108" s="113"/>
      <c r="H108" s="113"/>
      <c r="I108" s="113"/>
      <c r="J108" s="6"/>
    </row>
    <row r="109" spans="1:10" ht="24" customHeight="1">
      <c r="A109" s="6"/>
      <c r="B109" s="6"/>
      <c r="C109" s="6"/>
      <c r="D109" s="112"/>
      <c r="E109" s="113"/>
      <c r="F109" s="113"/>
      <c r="G109" s="113"/>
      <c r="H109" s="113"/>
      <c r="I109" s="113"/>
      <c r="J109" s="6"/>
    </row>
    <row r="110" spans="1:10" ht="24" customHeight="1">
      <c r="A110" s="6"/>
      <c r="B110" s="6"/>
      <c r="C110" s="6"/>
      <c r="D110" s="112"/>
      <c r="E110" s="113"/>
      <c r="F110" s="113"/>
      <c r="G110" s="113"/>
      <c r="H110" s="113"/>
      <c r="I110" s="113"/>
      <c r="J110" s="6"/>
    </row>
    <row r="111" spans="1:10" ht="24" customHeight="1">
      <c r="A111" s="6"/>
      <c r="B111" s="6"/>
      <c r="C111" s="6"/>
      <c r="D111" s="112"/>
      <c r="E111" s="113"/>
      <c r="F111" s="113"/>
      <c r="G111" s="113"/>
      <c r="H111" s="113"/>
      <c r="I111" s="113"/>
      <c r="J111" s="6"/>
    </row>
    <row r="112" spans="1:10" ht="24" customHeight="1">
      <c r="A112" s="6"/>
      <c r="B112" s="6"/>
      <c r="C112" s="6"/>
      <c r="D112" s="112"/>
      <c r="E112" s="113"/>
      <c r="F112" s="113"/>
      <c r="G112" s="113"/>
      <c r="H112" s="113"/>
      <c r="I112" s="113"/>
      <c r="J112" s="6"/>
    </row>
    <row r="113" spans="1:10" ht="24" customHeight="1">
      <c r="A113" s="6"/>
      <c r="B113" s="6"/>
      <c r="C113" s="6"/>
      <c r="D113" s="112"/>
      <c r="E113" s="113"/>
      <c r="F113" s="113"/>
      <c r="G113" s="113"/>
      <c r="H113" s="113"/>
      <c r="I113" s="113"/>
      <c r="J113" s="6"/>
    </row>
    <row r="114" spans="1:10" ht="24" customHeight="1">
      <c r="A114" s="6"/>
      <c r="B114" s="6"/>
      <c r="C114" s="6"/>
      <c r="D114" s="112"/>
      <c r="E114" s="113"/>
      <c r="F114" s="113"/>
      <c r="G114" s="113"/>
      <c r="H114" s="113"/>
      <c r="I114" s="113"/>
      <c r="J114" s="6"/>
    </row>
    <row r="115" spans="1:10" ht="24" customHeight="1">
      <c r="A115" s="6"/>
      <c r="B115" s="6"/>
      <c r="C115" s="6"/>
      <c r="D115" s="112"/>
      <c r="E115" s="113"/>
      <c r="F115" s="113"/>
      <c r="G115" s="113"/>
      <c r="H115" s="113"/>
      <c r="I115" s="113"/>
      <c r="J115" s="6"/>
    </row>
    <row r="116" spans="1:10" ht="24" customHeight="1">
      <c r="A116" s="6"/>
      <c r="B116" s="6"/>
      <c r="C116" s="6"/>
      <c r="D116" s="112"/>
      <c r="E116" s="113"/>
      <c r="F116" s="113"/>
      <c r="G116" s="113"/>
      <c r="H116" s="113"/>
      <c r="I116" s="113"/>
      <c r="J116" s="6"/>
    </row>
    <row r="117" spans="1:10" ht="24" customHeight="1">
      <c r="A117" s="6"/>
      <c r="B117" s="6"/>
      <c r="C117" s="6"/>
      <c r="D117" s="112"/>
      <c r="E117" s="113"/>
      <c r="F117" s="113"/>
      <c r="G117" s="113"/>
      <c r="H117" s="113"/>
      <c r="I117" s="113"/>
      <c r="J117" s="6"/>
    </row>
    <row r="118" spans="1:10" ht="24" customHeight="1">
      <c r="A118" s="6"/>
      <c r="B118" s="6"/>
      <c r="C118" s="6"/>
      <c r="D118" s="112"/>
      <c r="E118" s="113"/>
      <c r="F118" s="113"/>
      <c r="G118" s="113"/>
      <c r="H118" s="113"/>
      <c r="I118" s="113"/>
      <c r="J118" s="6"/>
    </row>
    <row r="119" spans="1:10" ht="24" customHeight="1">
      <c r="A119" s="6"/>
      <c r="B119" s="6"/>
      <c r="C119" s="6"/>
      <c r="D119" s="112"/>
      <c r="E119" s="113"/>
      <c r="F119" s="113"/>
      <c r="G119" s="113"/>
      <c r="H119" s="113"/>
      <c r="I119" s="113"/>
      <c r="J119" s="6"/>
    </row>
    <row r="120" spans="1:10" ht="24" customHeight="1">
      <c r="A120" s="6"/>
      <c r="B120" s="6"/>
      <c r="C120" s="6"/>
      <c r="D120" s="112"/>
      <c r="E120" s="113"/>
      <c r="F120" s="113"/>
      <c r="G120" s="113"/>
      <c r="H120" s="113"/>
      <c r="I120" s="113"/>
      <c r="J120" s="6"/>
    </row>
    <row r="121" spans="1:10" ht="24" customHeight="1">
      <c r="A121" s="6"/>
      <c r="B121" s="6"/>
      <c r="C121" s="6"/>
      <c r="D121" s="112"/>
      <c r="E121" s="113"/>
      <c r="F121" s="113"/>
      <c r="G121" s="113"/>
      <c r="H121" s="113"/>
      <c r="I121" s="113"/>
      <c r="J121" s="6"/>
    </row>
    <row r="122" spans="1:10" ht="24" customHeight="1">
      <c r="A122" s="6"/>
      <c r="B122" s="6"/>
      <c r="C122" s="6"/>
      <c r="D122" s="112"/>
      <c r="E122" s="113"/>
      <c r="F122" s="113"/>
      <c r="G122" s="113"/>
      <c r="H122" s="113"/>
      <c r="I122" s="113"/>
      <c r="J122" s="6"/>
    </row>
    <row r="123" spans="1:10" ht="24" customHeight="1">
      <c r="A123" s="6"/>
      <c r="B123" s="6"/>
      <c r="C123" s="6"/>
      <c r="D123" s="112"/>
      <c r="E123" s="113"/>
      <c r="F123" s="113"/>
      <c r="G123" s="113"/>
      <c r="H123" s="113"/>
      <c r="I123" s="113"/>
      <c r="J123" s="6"/>
    </row>
    <row r="124" spans="1:10" ht="24" customHeight="1">
      <c r="A124" s="6"/>
      <c r="B124" s="6"/>
      <c r="C124" s="6"/>
      <c r="D124" s="112"/>
      <c r="E124" s="113"/>
      <c r="F124" s="113"/>
      <c r="G124" s="113"/>
      <c r="H124" s="113"/>
      <c r="I124" s="113"/>
      <c r="J124" s="6"/>
    </row>
    <row r="125" spans="1:10" ht="24" customHeight="1">
      <c r="A125" s="6"/>
      <c r="B125" s="6"/>
      <c r="C125" s="6"/>
      <c r="D125" s="112"/>
      <c r="E125" s="113"/>
      <c r="F125" s="113"/>
      <c r="G125" s="113"/>
      <c r="H125" s="113"/>
      <c r="I125" s="113"/>
      <c r="J125" s="6"/>
    </row>
    <row r="126" spans="1:10" ht="24" customHeight="1">
      <c r="D126" s="109"/>
      <c r="E126" s="114"/>
      <c r="F126" s="114"/>
      <c r="G126" s="114"/>
      <c r="H126" s="114"/>
      <c r="I126" s="114"/>
    </row>
    <row r="127" spans="1:10" ht="24" customHeight="1">
      <c r="D127" s="109"/>
      <c r="E127" s="114"/>
      <c r="F127" s="114"/>
      <c r="G127" s="114"/>
      <c r="H127" s="114"/>
      <c r="I127" s="114"/>
    </row>
    <row r="128" spans="1:10" ht="24" customHeight="1">
      <c r="D128" s="109"/>
      <c r="E128" s="114"/>
      <c r="F128" s="114"/>
      <c r="G128" s="114"/>
      <c r="H128" s="114"/>
      <c r="I128" s="114"/>
    </row>
    <row r="129" spans="4:9" ht="24" customHeight="1">
      <c r="D129" s="109"/>
      <c r="E129" s="114"/>
      <c r="F129" s="114"/>
      <c r="G129" s="114"/>
      <c r="H129" s="114"/>
      <c r="I129" s="114"/>
    </row>
    <row r="130" spans="4:9" ht="24" customHeight="1">
      <c r="D130" s="109"/>
      <c r="E130" s="114"/>
      <c r="F130" s="114"/>
      <c r="G130" s="114"/>
      <c r="H130" s="114"/>
      <c r="I130" s="114"/>
    </row>
    <row r="131" spans="4:9" ht="24" customHeight="1">
      <c r="D131" s="109"/>
      <c r="E131" s="114"/>
      <c r="F131" s="114"/>
      <c r="G131" s="114"/>
      <c r="H131" s="114"/>
      <c r="I131" s="114"/>
    </row>
    <row r="132" spans="4:9" ht="24" customHeight="1">
      <c r="D132" s="109"/>
      <c r="E132" s="114"/>
      <c r="F132" s="114"/>
      <c r="G132" s="114"/>
      <c r="H132" s="114"/>
      <c r="I132" s="114"/>
    </row>
    <row r="133" spans="4:9" ht="24" customHeight="1">
      <c r="D133" s="109"/>
      <c r="E133" s="114"/>
      <c r="F133" s="114"/>
      <c r="G133" s="114"/>
      <c r="H133" s="114"/>
      <c r="I133" s="114"/>
    </row>
    <row r="134" spans="4:9" ht="24" customHeight="1">
      <c r="D134" s="109"/>
      <c r="E134" s="114"/>
      <c r="F134" s="114"/>
      <c r="G134" s="114"/>
      <c r="H134" s="114"/>
      <c r="I134" s="114"/>
    </row>
    <row r="135" spans="4:9" ht="24" customHeight="1">
      <c r="D135" s="109"/>
      <c r="E135" s="114"/>
      <c r="F135" s="114"/>
      <c r="G135" s="114"/>
      <c r="H135" s="114"/>
      <c r="I135" s="114"/>
    </row>
    <row r="136" spans="4:9" ht="24" customHeight="1">
      <c r="D136" s="109"/>
      <c r="E136" s="114"/>
      <c r="F136" s="114"/>
      <c r="G136" s="114"/>
      <c r="H136" s="114"/>
      <c r="I136" s="114"/>
    </row>
    <row r="137" spans="4:9" ht="24" customHeight="1">
      <c r="D137" s="109"/>
      <c r="E137" s="114"/>
      <c r="F137" s="114"/>
      <c r="G137" s="114"/>
      <c r="H137" s="114"/>
      <c r="I137" s="114"/>
    </row>
    <row r="138" spans="4:9" ht="24" customHeight="1">
      <c r="D138" s="109"/>
      <c r="E138" s="114"/>
      <c r="F138" s="114"/>
      <c r="G138" s="114"/>
      <c r="H138" s="114"/>
      <c r="I138" s="114"/>
    </row>
    <row r="139" spans="4:9" ht="24" customHeight="1">
      <c r="D139" s="109"/>
      <c r="E139" s="114"/>
      <c r="F139" s="114"/>
      <c r="G139" s="114"/>
      <c r="H139" s="114"/>
      <c r="I139" s="114"/>
    </row>
    <row r="140" spans="4:9" ht="24" customHeight="1">
      <c r="D140" s="109"/>
      <c r="E140" s="114"/>
      <c r="F140" s="114"/>
      <c r="G140" s="114"/>
      <c r="H140" s="114"/>
      <c r="I140" s="114"/>
    </row>
    <row r="141" spans="4:9" ht="24" customHeight="1">
      <c r="D141" s="109"/>
      <c r="E141" s="114"/>
      <c r="F141" s="114"/>
      <c r="G141" s="114"/>
      <c r="H141" s="114"/>
      <c r="I141" s="114"/>
    </row>
    <row r="142" spans="4:9" ht="24" customHeight="1">
      <c r="D142" s="109"/>
      <c r="E142" s="114"/>
      <c r="F142" s="114"/>
      <c r="G142" s="114"/>
      <c r="H142" s="114"/>
      <c r="I142" s="114"/>
    </row>
    <row r="143" spans="4:9" ht="24" customHeight="1">
      <c r="D143" s="109"/>
      <c r="E143" s="114"/>
      <c r="F143" s="114"/>
      <c r="G143" s="114"/>
      <c r="H143" s="114"/>
      <c r="I143" s="114"/>
    </row>
    <row r="144" spans="4:9" ht="24" customHeight="1">
      <c r="D144" s="109"/>
      <c r="E144" s="114"/>
      <c r="F144" s="114"/>
      <c r="G144" s="114"/>
      <c r="H144" s="114"/>
      <c r="I144" s="114"/>
    </row>
    <row r="145" spans="4:9" ht="24" customHeight="1">
      <c r="D145" s="109"/>
      <c r="E145" s="114"/>
      <c r="F145" s="114"/>
      <c r="G145" s="114"/>
      <c r="H145" s="114"/>
      <c r="I145" s="114"/>
    </row>
    <row r="146" spans="4:9" ht="24" customHeight="1">
      <c r="D146" s="109"/>
      <c r="E146" s="114"/>
      <c r="F146" s="114"/>
      <c r="G146" s="114"/>
      <c r="H146" s="114"/>
      <c r="I146" s="114"/>
    </row>
    <row r="147" spans="4:9" ht="24" customHeight="1">
      <c r="D147" s="109"/>
      <c r="E147" s="114"/>
      <c r="F147" s="114"/>
      <c r="G147" s="114"/>
      <c r="H147" s="114"/>
      <c r="I147" s="114"/>
    </row>
    <row r="148" spans="4:9" ht="24" customHeight="1">
      <c r="D148" s="109"/>
      <c r="E148" s="114"/>
      <c r="F148" s="114"/>
      <c r="G148" s="114"/>
      <c r="H148" s="114"/>
      <c r="I148" s="114"/>
    </row>
    <row r="149" spans="4:9" ht="24" customHeight="1">
      <c r="D149" s="109"/>
      <c r="E149" s="114"/>
      <c r="F149" s="114"/>
      <c r="G149" s="114"/>
      <c r="H149" s="114"/>
      <c r="I149" s="114"/>
    </row>
    <row r="150" spans="4:9" ht="24" customHeight="1">
      <c r="D150" s="109"/>
      <c r="E150" s="114"/>
      <c r="F150" s="114"/>
      <c r="G150" s="114"/>
      <c r="H150" s="114"/>
      <c r="I150" s="114"/>
    </row>
    <row r="151" spans="4:9" ht="24" customHeight="1">
      <c r="D151" s="109"/>
      <c r="E151" s="114"/>
      <c r="F151" s="114"/>
      <c r="G151" s="114"/>
      <c r="H151" s="114"/>
      <c r="I151" s="114"/>
    </row>
    <row r="152" spans="4:9" ht="24" customHeight="1">
      <c r="D152" s="109"/>
      <c r="E152" s="114"/>
      <c r="F152" s="114"/>
      <c r="G152" s="114"/>
      <c r="H152" s="114"/>
      <c r="I152" s="114"/>
    </row>
    <row r="153" spans="4:9" ht="24" customHeight="1">
      <c r="D153" s="109"/>
      <c r="E153" s="114"/>
      <c r="F153" s="114"/>
      <c r="G153" s="114"/>
      <c r="H153" s="114"/>
      <c r="I153" s="114"/>
    </row>
    <row r="154" spans="4:9" ht="24" customHeight="1">
      <c r="D154" s="109"/>
      <c r="E154" s="114"/>
      <c r="F154" s="114"/>
      <c r="G154" s="114"/>
      <c r="H154" s="114"/>
      <c r="I154" s="114"/>
    </row>
    <row r="155" spans="4:9" ht="24" customHeight="1">
      <c r="D155" s="109"/>
      <c r="E155" s="114"/>
      <c r="F155" s="114"/>
      <c r="G155" s="114"/>
      <c r="H155" s="114"/>
      <c r="I155" s="114"/>
    </row>
    <row r="156" spans="4:9" ht="24" customHeight="1">
      <c r="D156" s="109"/>
      <c r="E156" s="114"/>
      <c r="F156" s="114"/>
      <c r="G156" s="114"/>
      <c r="H156" s="114"/>
      <c r="I156" s="114"/>
    </row>
    <row r="157" spans="4:9" ht="24" customHeight="1">
      <c r="D157" s="109"/>
      <c r="E157" s="114"/>
      <c r="F157" s="114"/>
      <c r="G157" s="114"/>
      <c r="H157" s="114"/>
      <c r="I157" s="114"/>
    </row>
    <row r="158" spans="4:9" ht="24" customHeight="1">
      <c r="D158" s="109"/>
      <c r="E158" s="114"/>
      <c r="F158" s="114"/>
      <c r="G158" s="114"/>
      <c r="H158" s="114"/>
      <c r="I158" s="114"/>
    </row>
    <row r="159" spans="4:9" ht="24" customHeight="1">
      <c r="D159" s="109"/>
      <c r="E159" s="114"/>
      <c r="F159" s="114"/>
      <c r="G159" s="114"/>
      <c r="H159" s="114"/>
      <c r="I159" s="114"/>
    </row>
    <row r="160" spans="4:9" ht="24" customHeight="1">
      <c r="D160" s="109"/>
      <c r="E160" s="114"/>
      <c r="F160" s="114"/>
      <c r="G160" s="114"/>
      <c r="H160" s="114"/>
      <c r="I160" s="114"/>
    </row>
    <row r="161" spans="4:4" ht="24" customHeight="1">
      <c r="D161" s="109"/>
    </row>
    <row r="162" spans="4:4" ht="24" customHeight="1">
      <c r="D162" s="109"/>
    </row>
    <row r="163" spans="4:4" ht="24" customHeight="1">
      <c r="D163" s="109"/>
    </row>
    <row r="164" spans="4:4" ht="24" customHeight="1">
      <c r="D164" s="109"/>
    </row>
    <row r="165" spans="4:4" ht="24" customHeight="1">
      <c r="D165" s="109"/>
    </row>
    <row r="166" spans="4:4" ht="24" customHeight="1">
      <c r="D166" s="109"/>
    </row>
    <row r="167" spans="4:4" ht="24" customHeight="1">
      <c r="D167" s="109"/>
    </row>
    <row r="168" spans="4:4" ht="24" customHeight="1">
      <c r="D168" s="109"/>
    </row>
    <row r="169" spans="4:4" ht="24" customHeight="1">
      <c r="D169" s="109"/>
    </row>
    <row r="170" spans="4:4" ht="24" customHeight="1">
      <c r="D170" s="109"/>
    </row>
    <row r="171" spans="4:4" ht="24" customHeight="1">
      <c r="D171" s="109"/>
    </row>
    <row r="172" spans="4:4" ht="24" customHeight="1">
      <c r="D172" s="109"/>
    </row>
    <row r="173" spans="4:4" ht="24" customHeight="1">
      <c r="D173" s="109"/>
    </row>
    <row r="174" spans="4:4" ht="24" customHeight="1">
      <c r="D174" s="109"/>
    </row>
    <row r="175" spans="4:4" ht="24" customHeight="1">
      <c r="D175" s="109"/>
    </row>
    <row r="176" spans="4:4" ht="24" customHeight="1">
      <c r="D176" s="109"/>
    </row>
    <row r="177" spans="4:4" ht="24" customHeight="1">
      <c r="D177" s="109"/>
    </row>
    <row r="178" spans="4:4" ht="24" customHeight="1">
      <c r="D178" s="109"/>
    </row>
    <row r="179" spans="4:4" ht="24" customHeight="1">
      <c r="D179" s="109"/>
    </row>
    <row r="180" spans="4:4" ht="24" customHeight="1">
      <c r="D180" s="109"/>
    </row>
    <row r="181" spans="4:4" ht="24" customHeight="1">
      <c r="D181" s="109"/>
    </row>
    <row r="182" spans="4:4" ht="24" customHeight="1">
      <c r="D182" s="109"/>
    </row>
    <row r="183" spans="4:4" ht="24" customHeight="1">
      <c r="D183" s="109"/>
    </row>
    <row r="184" spans="4:4" ht="24" customHeight="1">
      <c r="D184" s="109"/>
    </row>
    <row r="185" spans="4:4" ht="24" customHeight="1">
      <c r="D185" s="109"/>
    </row>
    <row r="186" spans="4:4" ht="24" customHeight="1">
      <c r="D186" s="109"/>
    </row>
    <row r="187" spans="4:4" ht="24" customHeight="1">
      <c r="D187" s="109"/>
    </row>
    <row r="188" spans="4:4" ht="24" customHeight="1">
      <c r="D188" s="109"/>
    </row>
    <row r="189" spans="4:4" ht="24" customHeight="1">
      <c r="D189" s="109"/>
    </row>
    <row r="190" spans="4:4" ht="24" customHeight="1">
      <c r="D190" s="109"/>
    </row>
    <row r="191" spans="4:4" ht="24" customHeight="1">
      <c r="D191" s="109"/>
    </row>
    <row r="192" spans="4:4" ht="24" customHeight="1">
      <c r="D192" s="109"/>
    </row>
    <row r="193" spans="4:4" ht="24" customHeight="1">
      <c r="D193" s="109"/>
    </row>
    <row r="194" spans="4:4" ht="24" customHeight="1">
      <c r="D194" s="109"/>
    </row>
    <row r="195" spans="4:4" ht="24" customHeight="1">
      <c r="D195" s="109"/>
    </row>
    <row r="196" spans="4:4" ht="24" customHeight="1">
      <c r="D196" s="109"/>
    </row>
    <row r="197" spans="4:4" ht="24" customHeight="1">
      <c r="D197" s="109"/>
    </row>
    <row r="198" spans="4:4" ht="24" customHeight="1">
      <c r="D198" s="109"/>
    </row>
    <row r="199" spans="4:4" ht="24" customHeight="1">
      <c r="D199" s="109"/>
    </row>
    <row r="200" spans="4:4" ht="24" customHeight="1">
      <c r="D200" s="109"/>
    </row>
    <row r="201" spans="4:4" ht="24" customHeight="1">
      <c r="D201" s="109"/>
    </row>
    <row r="202" spans="4:4" ht="24" customHeight="1">
      <c r="D202" s="109"/>
    </row>
    <row r="203" spans="4:4" ht="24" customHeight="1">
      <c r="D203" s="109"/>
    </row>
    <row r="204" spans="4:4" ht="24" customHeight="1">
      <c r="D204" s="109"/>
    </row>
    <row r="205" spans="4:4" ht="24" customHeight="1">
      <c r="D205" s="109"/>
    </row>
    <row r="206" spans="4:4" ht="24" customHeight="1">
      <c r="D206" s="109"/>
    </row>
    <row r="207" spans="4:4" ht="24" customHeight="1">
      <c r="D207" s="109"/>
    </row>
    <row r="208" spans="4:4" ht="24" customHeight="1">
      <c r="D208" s="109"/>
    </row>
    <row r="209" spans="4:4" ht="24" customHeight="1">
      <c r="D209" s="109"/>
    </row>
    <row r="210" spans="4:4" ht="24" customHeight="1">
      <c r="D210" s="109"/>
    </row>
    <row r="211" spans="4:4" ht="24" customHeight="1">
      <c r="D211" s="109"/>
    </row>
    <row r="212" spans="4:4" ht="24" customHeight="1">
      <c r="D212" s="109"/>
    </row>
    <row r="213" spans="4:4" ht="24" customHeight="1">
      <c r="D213" s="109"/>
    </row>
    <row r="214" spans="4:4" ht="24" customHeight="1">
      <c r="D214" s="109"/>
    </row>
    <row r="215" spans="4:4" ht="24" customHeight="1">
      <c r="D215" s="109"/>
    </row>
    <row r="216" spans="4:4" ht="24" customHeight="1">
      <c r="D216" s="109"/>
    </row>
    <row r="217" spans="4:4" ht="24" customHeight="1">
      <c r="D217" s="109"/>
    </row>
    <row r="218" spans="4:4" ht="24" customHeight="1">
      <c r="D218" s="109"/>
    </row>
    <row r="219" spans="4:4" ht="24" customHeight="1">
      <c r="D219" s="109"/>
    </row>
    <row r="220" spans="4:4" ht="24" customHeight="1">
      <c r="D220" s="109"/>
    </row>
    <row r="221" spans="4:4" ht="24" customHeight="1">
      <c r="D221" s="109"/>
    </row>
    <row r="222" spans="4:4" ht="24" customHeight="1">
      <c r="D222" s="109"/>
    </row>
    <row r="223" spans="4:4" ht="24" customHeight="1">
      <c r="D223" s="109"/>
    </row>
    <row r="224" spans="4:4" ht="24" customHeight="1">
      <c r="D224" s="109"/>
    </row>
    <row r="225" spans="4:4" ht="24" customHeight="1">
      <c r="D225" s="109"/>
    </row>
    <row r="226" spans="4:4" ht="24" customHeight="1">
      <c r="D226" s="109"/>
    </row>
  </sheetData>
  <autoFilter ref="A3:J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I1"/>
    </sheetView>
  </sheetViews>
  <sheetFormatPr defaultRowHeight="24" customHeight="1"/>
  <cols>
    <col min="1" max="1" width="11.109375" style="33" customWidth="1"/>
    <col min="2" max="2" width="37.109375" style="34" customWidth="1"/>
    <col min="3" max="3" width="31.77734375" style="35" customWidth="1"/>
    <col min="4" max="4" width="11.77734375" style="36" bestFit="1" customWidth="1"/>
    <col min="5" max="8" width="9.33203125" style="37" customWidth="1"/>
    <col min="9" max="9" width="9.33203125" style="33" customWidth="1"/>
    <col min="10" max="10" width="8.88671875" style="39" customWidth="1"/>
    <col min="11" max="16384" width="8.88671875" style="39"/>
  </cols>
  <sheetData>
    <row r="1" spans="1:10" ht="36" customHeight="1">
      <c r="A1" s="149" t="s">
        <v>8</v>
      </c>
      <c r="B1" s="149"/>
      <c r="C1" s="149"/>
      <c r="D1" s="149"/>
      <c r="E1" s="149"/>
      <c r="F1" s="149"/>
      <c r="G1" s="149"/>
      <c r="H1" s="149"/>
      <c r="I1" s="149"/>
      <c r="J1" s="38"/>
    </row>
    <row r="2" spans="1:10" ht="25.5" customHeight="1">
      <c r="A2" s="23" t="s">
        <v>123</v>
      </c>
      <c r="B2" s="83"/>
      <c r="C2" s="83"/>
      <c r="D2" s="84"/>
      <c r="E2" s="84"/>
      <c r="F2" s="84"/>
      <c r="G2" s="84"/>
      <c r="H2" s="84"/>
      <c r="I2" s="60" t="s">
        <v>66</v>
      </c>
    </row>
    <row r="3" spans="1:10" ht="30" customHeight="1">
      <c r="A3" s="1" t="s">
        <v>77</v>
      </c>
      <c r="B3" s="2" t="s">
        <v>3</v>
      </c>
      <c r="C3" s="1" t="s">
        <v>47</v>
      </c>
      <c r="D3" s="3" t="s">
        <v>48</v>
      </c>
      <c r="E3" s="3" t="s">
        <v>52</v>
      </c>
      <c r="F3" s="3" t="s">
        <v>49</v>
      </c>
      <c r="G3" s="3" t="s">
        <v>50</v>
      </c>
      <c r="H3" s="3" t="s">
        <v>51</v>
      </c>
      <c r="I3" s="29" t="s">
        <v>76</v>
      </c>
      <c r="J3" s="40"/>
    </row>
    <row r="4" spans="1:10" s="40" customFormat="1" ht="18" customHeight="1">
      <c r="A4" s="18" t="s">
        <v>129</v>
      </c>
      <c r="B4" s="76" t="s">
        <v>97</v>
      </c>
      <c r="C4" s="5" t="s">
        <v>85</v>
      </c>
      <c r="D4" s="77">
        <v>346800</v>
      </c>
      <c r="E4" s="19"/>
      <c r="F4" s="17">
        <v>28900</v>
      </c>
      <c r="G4" s="19"/>
      <c r="H4" s="19">
        <f t="shared" ref="H4:H8" si="0">SUM(E4:G4)</f>
        <v>28900</v>
      </c>
      <c r="I4" s="43" t="s">
        <v>196</v>
      </c>
      <c r="J4" s="41"/>
    </row>
    <row r="5" spans="1:10" s="40" customFormat="1" ht="18" customHeight="1">
      <c r="A5" s="18" t="s">
        <v>129</v>
      </c>
      <c r="B5" s="5" t="s">
        <v>98</v>
      </c>
      <c r="C5" s="5" t="s">
        <v>99</v>
      </c>
      <c r="D5" s="77">
        <v>2432760</v>
      </c>
      <c r="E5" s="19"/>
      <c r="F5" s="17">
        <v>202730</v>
      </c>
      <c r="G5" s="19"/>
      <c r="H5" s="19">
        <f t="shared" si="0"/>
        <v>202730</v>
      </c>
      <c r="I5" s="43" t="s">
        <v>196</v>
      </c>
      <c r="J5" s="41"/>
    </row>
    <row r="6" spans="1:10" s="40" customFormat="1" ht="18" customHeight="1">
      <c r="A6" s="18" t="s">
        <v>129</v>
      </c>
      <c r="B6" s="76" t="s">
        <v>122</v>
      </c>
      <c r="C6" s="5" t="s">
        <v>91</v>
      </c>
      <c r="D6" s="78">
        <v>5306400</v>
      </c>
      <c r="E6" s="19"/>
      <c r="F6" s="17">
        <v>442200</v>
      </c>
      <c r="G6" s="19"/>
      <c r="H6" s="19">
        <f t="shared" si="0"/>
        <v>442200</v>
      </c>
      <c r="I6" s="43" t="s">
        <v>196</v>
      </c>
      <c r="J6" s="41"/>
    </row>
    <row r="7" spans="1:10" s="40" customFormat="1" ht="18" customHeight="1">
      <c r="A7" s="18" t="s">
        <v>129</v>
      </c>
      <c r="B7" s="76" t="s">
        <v>100</v>
      </c>
      <c r="C7" s="5" t="s">
        <v>91</v>
      </c>
      <c r="D7" s="78">
        <v>1351800</v>
      </c>
      <c r="E7" s="19"/>
      <c r="F7" s="17">
        <v>168560</v>
      </c>
      <c r="G7" s="19"/>
      <c r="H7" s="19">
        <f t="shared" si="0"/>
        <v>168560</v>
      </c>
      <c r="I7" s="43" t="s">
        <v>196</v>
      </c>
      <c r="J7" s="41"/>
    </row>
    <row r="8" spans="1:10" s="45" customFormat="1" ht="18" customHeight="1">
      <c r="A8" s="18" t="s">
        <v>129</v>
      </c>
      <c r="B8" s="76" t="s">
        <v>102</v>
      </c>
      <c r="C8" s="5" t="s">
        <v>91</v>
      </c>
      <c r="D8" s="77">
        <v>4902700</v>
      </c>
      <c r="E8" s="19"/>
      <c r="F8" s="17">
        <v>207900</v>
      </c>
      <c r="G8" s="19"/>
      <c r="H8" s="19">
        <f t="shared" si="0"/>
        <v>207900</v>
      </c>
      <c r="I8" s="43" t="s">
        <v>196</v>
      </c>
      <c r="J8" s="44"/>
    </row>
    <row r="9" spans="1:10" s="45" customFormat="1" ht="18" customHeight="1">
      <c r="A9" s="18" t="s">
        <v>129</v>
      </c>
      <c r="B9" s="76" t="s">
        <v>105</v>
      </c>
      <c r="C9" s="5" t="s">
        <v>92</v>
      </c>
      <c r="D9" s="77">
        <v>8316000</v>
      </c>
      <c r="E9" s="19"/>
      <c r="F9" s="17">
        <v>693000</v>
      </c>
      <c r="G9" s="19"/>
      <c r="H9" s="19">
        <f t="shared" ref="H9:H18" si="1">SUM(E9:G9)</f>
        <v>693000</v>
      </c>
      <c r="I9" s="43" t="s">
        <v>196</v>
      </c>
      <c r="J9" s="44"/>
    </row>
    <row r="10" spans="1:10" s="45" customFormat="1" ht="18" customHeight="1">
      <c r="A10" s="18" t="s">
        <v>129</v>
      </c>
      <c r="B10" s="76" t="s">
        <v>106</v>
      </c>
      <c r="C10" s="5" t="s">
        <v>107</v>
      </c>
      <c r="D10" s="77">
        <v>7920000</v>
      </c>
      <c r="E10" s="19"/>
      <c r="F10" s="17">
        <v>660000</v>
      </c>
      <c r="G10" s="19"/>
      <c r="H10" s="19">
        <f t="shared" si="1"/>
        <v>660000</v>
      </c>
      <c r="I10" s="43" t="s">
        <v>196</v>
      </c>
      <c r="J10" s="44"/>
    </row>
    <row r="11" spans="1:10" s="45" customFormat="1" ht="18" customHeight="1">
      <c r="A11" s="18" t="s">
        <v>130</v>
      </c>
      <c r="B11" s="76" t="s">
        <v>108</v>
      </c>
      <c r="C11" s="5" t="s">
        <v>109</v>
      </c>
      <c r="D11" s="77">
        <v>154435250</v>
      </c>
      <c r="E11" s="19"/>
      <c r="F11" s="17">
        <v>11564300</v>
      </c>
      <c r="G11" s="19"/>
      <c r="H11" s="19">
        <f t="shared" si="1"/>
        <v>11564300</v>
      </c>
      <c r="I11" s="43" t="s">
        <v>196</v>
      </c>
      <c r="J11" s="44"/>
    </row>
    <row r="12" spans="1:10" s="45" customFormat="1" ht="18" customHeight="1">
      <c r="A12" s="18" t="s">
        <v>129</v>
      </c>
      <c r="B12" s="76" t="s">
        <v>110</v>
      </c>
      <c r="C12" s="5" t="s">
        <v>88</v>
      </c>
      <c r="D12" s="108">
        <v>1920000</v>
      </c>
      <c r="E12" s="19"/>
      <c r="F12" s="17">
        <v>160000</v>
      </c>
      <c r="G12" s="19"/>
      <c r="H12" s="19">
        <f t="shared" si="1"/>
        <v>160000</v>
      </c>
      <c r="I12" s="43" t="s">
        <v>196</v>
      </c>
      <c r="J12" s="44"/>
    </row>
    <row r="13" spans="1:10" s="40" customFormat="1" ht="18" customHeight="1">
      <c r="A13" s="18" t="s">
        <v>129</v>
      </c>
      <c r="B13" s="76" t="s">
        <v>111</v>
      </c>
      <c r="C13" s="5" t="s">
        <v>89</v>
      </c>
      <c r="D13" s="108">
        <v>2400000</v>
      </c>
      <c r="E13" s="19"/>
      <c r="F13" s="17">
        <v>200000</v>
      </c>
      <c r="G13" s="19"/>
      <c r="H13" s="19">
        <f t="shared" si="1"/>
        <v>200000</v>
      </c>
      <c r="I13" s="43" t="s">
        <v>196</v>
      </c>
      <c r="J13" s="41"/>
    </row>
    <row r="14" spans="1:10" s="45" customFormat="1" ht="18" customHeight="1">
      <c r="A14" s="18" t="s">
        <v>129</v>
      </c>
      <c r="B14" s="79" t="s">
        <v>115</v>
      </c>
      <c r="C14" s="76" t="s">
        <v>86</v>
      </c>
      <c r="D14" s="195">
        <v>3804000</v>
      </c>
      <c r="E14" s="19"/>
      <c r="F14" s="17">
        <v>317000</v>
      </c>
      <c r="G14" s="19"/>
      <c r="H14" s="19">
        <f t="shared" si="1"/>
        <v>317000</v>
      </c>
      <c r="I14" s="43" t="s">
        <v>196</v>
      </c>
      <c r="J14" s="44"/>
    </row>
    <row r="15" spans="1:10" s="40" customFormat="1" ht="18" customHeight="1">
      <c r="A15" s="18" t="s">
        <v>129</v>
      </c>
      <c r="B15" s="76" t="s">
        <v>101</v>
      </c>
      <c r="C15" s="5" t="s">
        <v>86</v>
      </c>
      <c r="D15" s="195">
        <v>2356200</v>
      </c>
      <c r="E15" s="19"/>
      <c r="F15" s="17">
        <v>196350</v>
      </c>
      <c r="G15" s="19"/>
      <c r="H15" s="19">
        <f>SUM(E15:G15)</f>
        <v>196350</v>
      </c>
      <c r="I15" s="43" t="s">
        <v>196</v>
      </c>
      <c r="J15" s="41"/>
    </row>
    <row r="16" spans="1:10" s="40" customFormat="1" ht="18" customHeight="1">
      <c r="A16" s="18" t="s">
        <v>130</v>
      </c>
      <c r="B16" s="79" t="s">
        <v>118</v>
      </c>
      <c r="C16" s="76" t="s">
        <v>120</v>
      </c>
      <c r="D16" s="195">
        <v>82800000</v>
      </c>
      <c r="E16" s="19"/>
      <c r="F16" s="17">
        <v>5616000</v>
      </c>
      <c r="G16" s="19"/>
      <c r="H16" s="19">
        <f t="shared" si="1"/>
        <v>5616000</v>
      </c>
      <c r="I16" s="43" t="s">
        <v>196</v>
      </c>
      <c r="J16" s="41"/>
    </row>
    <row r="17" spans="1:10" s="40" customFormat="1" ht="18" customHeight="1">
      <c r="A17" s="18" t="s">
        <v>129</v>
      </c>
      <c r="B17" s="79" t="s">
        <v>119</v>
      </c>
      <c r="C17" s="76" t="s">
        <v>121</v>
      </c>
      <c r="D17" s="195">
        <v>13800000</v>
      </c>
      <c r="E17" s="19"/>
      <c r="F17" s="17">
        <v>1080000</v>
      </c>
      <c r="G17" s="19"/>
      <c r="H17" s="19">
        <f t="shared" si="1"/>
        <v>1080000</v>
      </c>
      <c r="I17" s="43" t="s">
        <v>196</v>
      </c>
      <c r="J17" s="41"/>
    </row>
    <row r="18" spans="1:10" s="40" customFormat="1" ht="18" customHeight="1">
      <c r="A18" s="18" t="s">
        <v>129</v>
      </c>
      <c r="B18" s="76" t="s">
        <v>124</v>
      </c>
      <c r="C18" s="76" t="s">
        <v>90</v>
      </c>
      <c r="D18" s="100">
        <v>792000</v>
      </c>
      <c r="E18" s="19"/>
      <c r="F18" s="17">
        <v>88000</v>
      </c>
      <c r="G18" s="19"/>
      <c r="H18" s="19">
        <f t="shared" si="1"/>
        <v>88000</v>
      </c>
      <c r="I18" s="43" t="s">
        <v>196</v>
      </c>
      <c r="J18" s="41"/>
    </row>
    <row r="19" spans="1:10" ht="18" customHeight="1">
      <c r="A19" s="18" t="s">
        <v>129</v>
      </c>
      <c r="B19" s="76" t="s">
        <v>138</v>
      </c>
      <c r="C19" s="76" t="s">
        <v>140</v>
      </c>
      <c r="D19" s="196">
        <v>3500000</v>
      </c>
      <c r="E19" s="19"/>
      <c r="F19" s="17"/>
      <c r="G19" s="19">
        <v>3500000</v>
      </c>
      <c r="H19" s="19">
        <f t="shared" ref="H19" si="2">SUM(E19:G19)</f>
        <v>3500000</v>
      </c>
      <c r="I19" s="101"/>
    </row>
    <row r="20" spans="1:10" ht="18" customHeight="1">
      <c r="A20" s="18" t="s">
        <v>134</v>
      </c>
      <c r="B20" s="76" t="s">
        <v>194</v>
      </c>
      <c r="C20" s="117" t="s">
        <v>195</v>
      </c>
      <c r="D20" s="135">
        <v>9000000</v>
      </c>
      <c r="E20" s="19"/>
      <c r="F20" s="17"/>
      <c r="G20" s="19">
        <v>9000000</v>
      </c>
      <c r="H20" s="19">
        <f t="shared" ref="H20:H22" si="3">SUM(E20:G20)</f>
        <v>9000000</v>
      </c>
      <c r="I20" s="101"/>
    </row>
    <row r="21" spans="1:10" ht="18" customHeight="1">
      <c r="A21" s="18" t="s">
        <v>125</v>
      </c>
      <c r="B21" s="76" t="s">
        <v>165</v>
      </c>
      <c r="C21" s="89" t="s">
        <v>166</v>
      </c>
      <c r="D21" s="198">
        <v>351890</v>
      </c>
      <c r="E21" s="19"/>
      <c r="F21" s="17"/>
      <c r="G21" s="198">
        <v>351890</v>
      </c>
      <c r="H21" s="19">
        <f t="shared" si="3"/>
        <v>351890</v>
      </c>
      <c r="I21" s="101"/>
    </row>
    <row r="22" spans="1:10" ht="18" customHeight="1">
      <c r="A22" s="18" t="s">
        <v>125</v>
      </c>
      <c r="B22" s="76" t="s">
        <v>176</v>
      </c>
      <c r="C22" s="89" t="s">
        <v>177</v>
      </c>
      <c r="D22" s="198">
        <v>784210</v>
      </c>
      <c r="E22" s="19"/>
      <c r="F22" s="17"/>
      <c r="G22" s="198">
        <v>784210</v>
      </c>
      <c r="H22" s="19">
        <f t="shared" si="3"/>
        <v>784210</v>
      </c>
      <c r="I22" s="101"/>
    </row>
  </sheetData>
  <autoFilter ref="A3:J3" xr:uid="{00000000-0009-0000-0000-000004000000}"/>
  <sortState ref="A14:J89">
    <sortCondition ref="I15:I89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0:H24 H4:H8 H14:H19 H9:H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5"/>
  <sheetViews>
    <sheetView showGridLines="0" zoomScaleNormal="100" workbookViewId="0">
      <selection sqref="A1:E1"/>
    </sheetView>
  </sheetViews>
  <sheetFormatPr defaultRowHeight="24" customHeight="1"/>
  <cols>
    <col min="1" max="1" width="14.5546875" style="72" customWidth="1"/>
    <col min="2" max="2" width="17.21875" style="72" customWidth="1"/>
    <col min="3" max="3" width="19.109375" style="72" customWidth="1"/>
    <col min="4" max="4" width="18" style="72" customWidth="1"/>
    <col min="5" max="5" width="23.77734375" style="72" customWidth="1"/>
    <col min="6" max="6" width="8.88671875" style="69"/>
    <col min="7" max="7" width="0" style="69" hidden="1" customWidth="1"/>
    <col min="8" max="16384" width="8.88671875" style="69"/>
  </cols>
  <sheetData>
    <row r="1" spans="1:7" ht="36" customHeight="1">
      <c r="A1" s="153" t="s">
        <v>78</v>
      </c>
      <c r="B1" s="153"/>
      <c r="C1" s="153"/>
      <c r="D1" s="153"/>
      <c r="E1" s="153"/>
    </row>
    <row r="2" spans="1:7" s="70" customFormat="1" ht="24" customHeight="1" thickBot="1">
      <c r="A2" s="23" t="s">
        <v>123</v>
      </c>
      <c r="B2" s="129"/>
      <c r="C2" s="129"/>
      <c r="D2" s="129"/>
      <c r="E2" s="129" t="s">
        <v>79</v>
      </c>
    </row>
    <row r="3" spans="1:7" ht="20.100000000000001" customHeight="1">
      <c r="A3" s="150" t="s">
        <v>82</v>
      </c>
      <c r="B3" s="121" t="s">
        <v>29</v>
      </c>
      <c r="C3" s="201" t="s">
        <v>142</v>
      </c>
      <c r="D3" s="199"/>
      <c r="E3" s="200"/>
      <c r="G3" s="69" t="s">
        <v>141</v>
      </c>
    </row>
    <row r="4" spans="1:7" ht="20.100000000000001" customHeight="1">
      <c r="A4" s="151"/>
      <c r="B4" s="24" t="s">
        <v>30</v>
      </c>
      <c r="C4" s="25">
        <v>21407540</v>
      </c>
      <c r="D4" s="26" t="s">
        <v>93</v>
      </c>
      <c r="E4" s="122" t="s">
        <v>128</v>
      </c>
    </row>
    <row r="5" spans="1:7" ht="20.100000000000001" customHeight="1">
      <c r="A5" s="151"/>
      <c r="B5" s="24" t="s">
        <v>31</v>
      </c>
      <c r="C5" s="27">
        <f>(E5/C4)*100%</f>
        <v>0.89975027490314163</v>
      </c>
      <c r="D5" s="26" t="s">
        <v>13</v>
      </c>
      <c r="E5" s="122">
        <v>19261440</v>
      </c>
    </row>
    <row r="6" spans="1:7" ht="20.100000000000001" customHeight="1">
      <c r="A6" s="151"/>
      <c r="B6" s="24" t="s">
        <v>12</v>
      </c>
      <c r="C6" s="116">
        <v>45845</v>
      </c>
      <c r="D6" s="26" t="s">
        <v>62</v>
      </c>
      <c r="E6" s="128" t="s">
        <v>143</v>
      </c>
    </row>
    <row r="7" spans="1:7" ht="20.100000000000001" customHeight="1">
      <c r="A7" s="151"/>
      <c r="B7" s="24" t="s">
        <v>32</v>
      </c>
      <c r="C7" s="71" t="s">
        <v>94</v>
      </c>
      <c r="D7" s="26" t="s">
        <v>33</v>
      </c>
      <c r="E7" s="128">
        <v>45877</v>
      </c>
    </row>
    <row r="8" spans="1:7" ht="20.100000000000001" customHeight="1">
      <c r="A8" s="151"/>
      <c r="B8" s="24" t="s">
        <v>34</v>
      </c>
      <c r="C8" s="32" t="s">
        <v>95</v>
      </c>
      <c r="D8" s="26" t="s">
        <v>15</v>
      </c>
      <c r="E8" s="123" t="s">
        <v>144</v>
      </c>
    </row>
    <row r="9" spans="1:7" ht="20.100000000000001" customHeight="1" thickBot="1">
      <c r="A9" s="152"/>
      <c r="B9" s="124" t="s">
        <v>35</v>
      </c>
      <c r="C9" s="125" t="s">
        <v>96</v>
      </c>
      <c r="D9" s="126" t="s">
        <v>36</v>
      </c>
      <c r="E9" s="127" t="s">
        <v>145</v>
      </c>
    </row>
    <row r="10" spans="1:7" ht="20.100000000000001" customHeight="1">
      <c r="A10" s="150" t="s">
        <v>82</v>
      </c>
      <c r="B10" s="121" t="s">
        <v>29</v>
      </c>
      <c r="C10" s="201" t="s">
        <v>147</v>
      </c>
      <c r="D10" s="199"/>
      <c r="E10" s="200"/>
      <c r="G10" s="69" t="s">
        <v>141</v>
      </c>
    </row>
    <row r="11" spans="1:7" ht="20.100000000000001" customHeight="1">
      <c r="A11" s="151"/>
      <c r="B11" s="24" t="s">
        <v>30</v>
      </c>
      <c r="C11" s="25">
        <v>3800000</v>
      </c>
      <c r="D11" s="26" t="s">
        <v>93</v>
      </c>
      <c r="E11" s="122" t="s">
        <v>128</v>
      </c>
    </row>
    <row r="12" spans="1:7" ht="20.100000000000001" customHeight="1">
      <c r="A12" s="151"/>
      <c r="B12" s="24" t="s">
        <v>31</v>
      </c>
      <c r="C12" s="27">
        <f>(E12/C11)*100%</f>
        <v>0.92105263157894735</v>
      </c>
      <c r="D12" s="26" t="s">
        <v>13</v>
      </c>
      <c r="E12" s="122">
        <v>3500000</v>
      </c>
    </row>
    <row r="13" spans="1:7" ht="20.100000000000001" customHeight="1">
      <c r="A13" s="151"/>
      <c r="B13" s="24" t="s">
        <v>12</v>
      </c>
      <c r="C13" s="116">
        <v>45848</v>
      </c>
      <c r="D13" s="26" t="s">
        <v>62</v>
      </c>
      <c r="E13" s="128" t="s">
        <v>148</v>
      </c>
    </row>
    <row r="14" spans="1:7" ht="20.100000000000001" customHeight="1">
      <c r="A14" s="151"/>
      <c r="B14" s="24" t="s">
        <v>32</v>
      </c>
      <c r="C14" s="71" t="s">
        <v>94</v>
      </c>
      <c r="D14" s="26" t="s">
        <v>33</v>
      </c>
      <c r="E14" s="128">
        <v>45855</v>
      </c>
    </row>
    <row r="15" spans="1:7" ht="20.100000000000001" customHeight="1">
      <c r="A15" s="151"/>
      <c r="B15" s="24" t="s">
        <v>34</v>
      </c>
      <c r="C15" s="32" t="s">
        <v>95</v>
      </c>
      <c r="D15" s="26" t="s">
        <v>15</v>
      </c>
      <c r="E15" s="123" t="s">
        <v>149</v>
      </c>
    </row>
    <row r="16" spans="1:7" ht="20.100000000000001" customHeight="1" thickBot="1">
      <c r="A16" s="152"/>
      <c r="B16" s="124" t="s">
        <v>35</v>
      </c>
      <c r="C16" s="125" t="s">
        <v>96</v>
      </c>
      <c r="D16" s="126" t="s">
        <v>36</v>
      </c>
      <c r="E16" s="127" t="s">
        <v>135</v>
      </c>
    </row>
    <row r="17" spans="1:7" ht="20.100000000000001" customHeight="1">
      <c r="A17" s="150" t="s">
        <v>82</v>
      </c>
      <c r="B17" s="121" t="s">
        <v>29</v>
      </c>
      <c r="C17" s="201" t="s">
        <v>151</v>
      </c>
      <c r="D17" s="199"/>
      <c r="E17" s="200"/>
      <c r="G17" s="69" t="s">
        <v>141</v>
      </c>
    </row>
    <row r="18" spans="1:7" ht="20.100000000000001" customHeight="1">
      <c r="A18" s="151"/>
      <c r="B18" s="24" t="s">
        <v>30</v>
      </c>
      <c r="C18" s="25">
        <v>2310000</v>
      </c>
      <c r="D18" s="26" t="s">
        <v>93</v>
      </c>
      <c r="E18" s="122" t="s">
        <v>128</v>
      </c>
    </row>
    <row r="19" spans="1:7" ht="20.100000000000001" customHeight="1">
      <c r="A19" s="151"/>
      <c r="B19" s="24" t="s">
        <v>31</v>
      </c>
      <c r="C19" s="27">
        <f>(E19/C18)*100%</f>
        <v>0.90209523809523806</v>
      </c>
      <c r="D19" s="26" t="s">
        <v>13</v>
      </c>
      <c r="E19" s="122">
        <v>2083840</v>
      </c>
    </row>
    <row r="20" spans="1:7" ht="20.100000000000001" customHeight="1">
      <c r="A20" s="151"/>
      <c r="B20" s="24" t="s">
        <v>12</v>
      </c>
      <c r="C20" s="116">
        <v>45849</v>
      </c>
      <c r="D20" s="26" t="s">
        <v>62</v>
      </c>
      <c r="E20" s="128" t="s">
        <v>152</v>
      </c>
    </row>
    <row r="21" spans="1:7" ht="20.100000000000001" customHeight="1">
      <c r="A21" s="151"/>
      <c r="B21" s="24" t="s">
        <v>32</v>
      </c>
      <c r="C21" s="71" t="s">
        <v>94</v>
      </c>
      <c r="D21" s="26" t="s">
        <v>33</v>
      </c>
      <c r="E21" s="128">
        <v>46022</v>
      </c>
    </row>
    <row r="22" spans="1:7" ht="20.100000000000001" customHeight="1">
      <c r="A22" s="151"/>
      <c r="B22" s="24" t="s">
        <v>34</v>
      </c>
      <c r="C22" s="32" t="s">
        <v>95</v>
      </c>
      <c r="D22" s="26" t="s">
        <v>15</v>
      </c>
      <c r="E22" s="123" t="s">
        <v>153</v>
      </c>
    </row>
    <row r="23" spans="1:7" ht="20.100000000000001" customHeight="1" thickBot="1">
      <c r="A23" s="152"/>
      <c r="B23" s="124" t="s">
        <v>35</v>
      </c>
      <c r="C23" s="125" t="s">
        <v>96</v>
      </c>
      <c r="D23" s="126" t="s">
        <v>36</v>
      </c>
      <c r="E23" s="127" t="s">
        <v>154</v>
      </c>
    </row>
    <row r="24" spans="1:7" ht="20.100000000000001" customHeight="1">
      <c r="A24" s="150" t="s">
        <v>82</v>
      </c>
      <c r="B24" s="121" t="s">
        <v>29</v>
      </c>
      <c r="C24" s="201" t="s">
        <v>156</v>
      </c>
      <c r="D24" s="199"/>
      <c r="E24" s="200"/>
      <c r="G24" s="69" t="s">
        <v>141</v>
      </c>
    </row>
    <row r="25" spans="1:7" ht="20.100000000000001" customHeight="1">
      <c r="A25" s="151"/>
      <c r="B25" s="24" t="s">
        <v>30</v>
      </c>
      <c r="C25" s="25">
        <v>2255000</v>
      </c>
      <c r="D25" s="26" t="s">
        <v>93</v>
      </c>
      <c r="E25" s="122" t="s">
        <v>128</v>
      </c>
    </row>
    <row r="26" spans="1:7" ht="20.100000000000001" customHeight="1">
      <c r="A26" s="151"/>
      <c r="B26" s="24" t="s">
        <v>31</v>
      </c>
      <c r="C26" s="27">
        <f>(E26/C25)*100%</f>
        <v>0.97560975609756095</v>
      </c>
      <c r="D26" s="26" t="s">
        <v>13</v>
      </c>
      <c r="E26" s="122">
        <v>2200000</v>
      </c>
    </row>
    <row r="27" spans="1:7" ht="20.100000000000001" customHeight="1">
      <c r="A27" s="151"/>
      <c r="B27" s="24" t="s">
        <v>12</v>
      </c>
      <c r="C27" s="116">
        <v>45855</v>
      </c>
      <c r="D27" s="26" t="s">
        <v>62</v>
      </c>
      <c r="E27" s="128">
        <v>45875</v>
      </c>
    </row>
    <row r="28" spans="1:7" ht="20.100000000000001" customHeight="1">
      <c r="A28" s="151"/>
      <c r="B28" s="24" t="s">
        <v>32</v>
      </c>
      <c r="C28" s="71" t="s">
        <v>94</v>
      </c>
      <c r="D28" s="26" t="s">
        <v>33</v>
      </c>
      <c r="E28" s="128">
        <v>45877</v>
      </c>
    </row>
    <row r="29" spans="1:7" ht="20.100000000000001" customHeight="1">
      <c r="A29" s="151"/>
      <c r="B29" s="24" t="s">
        <v>34</v>
      </c>
      <c r="C29" s="32" t="s">
        <v>95</v>
      </c>
      <c r="D29" s="26" t="s">
        <v>15</v>
      </c>
      <c r="E29" s="123" t="s">
        <v>158</v>
      </c>
    </row>
    <row r="30" spans="1:7" ht="20.100000000000001" customHeight="1" thickBot="1">
      <c r="A30" s="152"/>
      <c r="B30" s="124" t="s">
        <v>35</v>
      </c>
      <c r="C30" s="125" t="s">
        <v>96</v>
      </c>
      <c r="D30" s="126" t="s">
        <v>36</v>
      </c>
      <c r="E30" s="127" t="s">
        <v>157</v>
      </c>
    </row>
    <row r="31" spans="1:7" ht="20.100000000000001" customHeight="1">
      <c r="A31" s="150" t="s">
        <v>82</v>
      </c>
      <c r="B31" s="121" t="s">
        <v>29</v>
      </c>
      <c r="C31" s="201" t="s">
        <v>160</v>
      </c>
      <c r="D31" s="199"/>
      <c r="E31" s="200"/>
      <c r="G31" s="69" t="s">
        <v>141</v>
      </c>
    </row>
    <row r="32" spans="1:7" ht="20.100000000000001" customHeight="1">
      <c r="A32" s="151"/>
      <c r="B32" s="24" t="s">
        <v>30</v>
      </c>
      <c r="C32" s="25">
        <v>4000000</v>
      </c>
      <c r="D32" s="26" t="s">
        <v>93</v>
      </c>
      <c r="E32" s="122" t="s">
        <v>128</v>
      </c>
    </row>
    <row r="33" spans="1:7" ht="20.100000000000001" customHeight="1">
      <c r="A33" s="151"/>
      <c r="B33" s="24" t="s">
        <v>31</v>
      </c>
      <c r="C33" s="27">
        <f>(E33/C32)*100%</f>
        <v>0.9</v>
      </c>
      <c r="D33" s="26" t="s">
        <v>13</v>
      </c>
      <c r="E33" s="122">
        <v>3600000</v>
      </c>
    </row>
    <row r="34" spans="1:7" ht="20.100000000000001" customHeight="1">
      <c r="A34" s="151"/>
      <c r="B34" s="24" t="s">
        <v>12</v>
      </c>
      <c r="C34" s="116">
        <v>45856</v>
      </c>
      <c r="D34" s="26" t="s">
        <v>62</v>
      </c>
      <c r="E34" s="128" t="s">
        <v>162</v>
      </c>
    </row>
    <row r="35" spans="1:7" ht="20.100000000000001" customHeight="1">
      <c r="A35" s="151"/>
      <c r="B35" s="24" t="s">
        <v>32</v>
      </c>
      <c r="C35" s="71" t="s">
        <v>94</v>
      </c>
      <c r="D35" s="26" t="s">
        <v>33</v>
      </c>
      <c r="E35" s="128">
        <v>45900</v>
      </c>
    </row>
    <row r="36" spans="1:7" ht="20.100000000000001" customHeight="1">
      <c r="A36" s="151"/>
      <c r="B36" s="24" t="s">
        <v>34</v>
      </c>
      <c r="C36" s="32" t="s">
        <v>95</v>
      </c>
      <c r="D36" s="26" t="s">
        <v>15</v>
      </c>
      <c r="E36" s="123" t="s">
        <v>161</v>
      </c>
    </row>
    <row r="37" spans="1:7" ht="20.100000000000001" customHeight="1" thickBot="1">
      <c r="A37" s="152"/>
      <c r="B37" s="124" t="s">
        <v>35</v>
      </c>
      <c r="C37" s="125" t="s">
        <v>96</v>
      </c>
      <c r="D37" s="126" t="s">
        <v>36</v>
      </c>
      <c r="E37" s="127" t="s">
        <v>131</v>
      </c>
    </row>
    <row r="38" spans="1:7" ht="20.100000000000001" customHeight="1">
      <c r="A38" s="150" t="s">
        <v>82</v>
      </c>
      <c r="B38" s="121" t="s">
        <v>29</v>
      </c>
      <c r="C38" s="201" t="s">
        <v>163</v>
      </c>
      <c r="D38" s="199"/>
      <c r="E38" s="200"/>
      <c r="G38" s="69" t="s">
        <v>141</v>
      </c>
    </row>
    <row r="39" spans="1:7" ht="20.100000000000001" customHeight="1">
      <c r="A39" s="151"/>
      <c r="B39" s="24" t="s">
        <v>30</v>
      </c>
      <c r="C39" s="25">
        <v>10000000</v>
      </c>
      <c r="D39" s="26" t="s">
        <v>93</v>
      </c>
      <c r="E39" s="122" t="s">
        <v>128</v>
      </c>
    </row>
    <row r="40" spans="1:7" ht="20.100000000000001" customHeight="1">
      <c r="A40" s="151"/>
      <c r="B40" s="24" t="s">
        <v>31</v>
      </c>
      <c r="C40" s="27">
        <f>(E40/C39)*100%</f>
        <v>0.9</v>
      </c>
      <c r="D40" s="26" t="s">
        <v>13</v>
      </c>
      <c r="E40" s="122">
        <v>9000000</v>
      </c>
    </row>
    <row r="41" spans="1:7" ht="20.100000000000001" customHeight="1">
      <c r="A41" s="151"/>
      <c r="B41" s="24" t="s">
        <v>12</v>
      </c>
      <c r="C41" s="116">
        <v>45859</v>
      </c>
      <c r="D41" s="26" t="s">
        <v>62</v>
      </c>
      <c r="E41" s="128" t="s">
        <v>181</v>
      </c>
    </row>
    <row r="42" spans="1:7" ht="20.100000000000001" customHeight="1">
      <c r="A42" s="151"/>
      <c r="B42" s="24" t="s">
        <v>32</v>
      </c>
      <c r="C42" s="71" t="s">
        <v>94</v>
      </c>
      <c r="D42" s="26" t="s">
        <v>33</v>
      </c>
      <c r="E42" s="128">
        <v>45861</v>
      </c>
    </row>
    <row r="43" spans="1:7" ht="20.100000000000001" customHeight="1">
      <c r="A43" s="151"/>
      <c r="B43" s="24" t="s">
        <v>34</v>
      </c>
      <c r="C43" s="32" t="s">
        <v>95</v>
      </c>
      <c r="D43" s="26" t="s">
        <v>15</v>
      </c>
      <c r="E43" s="123" t="s">
        <v>164</v>
      </c>
    </row>
    <row r="44" spans="1:7" ht="20.100000000000001" customHeight="1" thickBot="1">
      <c r="A44" s="152"/>
      <c r="B44" s="124" t="s">
        <v>35</v>
      </c>
      <c r="C44" s="125" t="s">
        <v>96</v>
      </c>
      <c r="D44" s="126" t="s">
        <v>36</v>
      </c>
      <c r="E44" s="127" t="s">
        <v>157</v>
      </c>
    </row>
    <row r="45" spans="1:7" ht="20.100000000000001" customHeight="1">
      <c r="A45" s="150" t="s">
        <v>82</v>
      </c>
      <c r="B45" s="121" t="s">
        <v>29</v>
      </c>
      <c r="C45" s="201" t="s">
        <v>167</v>
      </c>
      <c r="D45" s="199"/>
      <c r="E45" s="200"/>
      <c r="G45" s="69" t="s">
        <v>141</v>
      </c>
    </row>
    <row r="46" spans="1:7" ht="20.100000000000001" customHeight="1">
      <c r="A46" s="151"/>
      <c r="B46" s="24" t="s">
        <v>30</v>
      </c>
      <c r="C46" s="25">
        <v>400000</v>
      </c>
      <c r="D46" s="26" t="s">
        <v>93</v>
      </c>
      <c r="E46" s="122" t="s">
        <v>128</v>
      </c>
    </row>
    <row r="47" spans="1:7" ht="20.100000000000001" customHeight="1">
      <c r="A47" s="151"/>
      <c r="B47" s="24" t="s">
        <v>31</v>
      </c>
      <c r="C47" s="27">
        <f>(E47/C46)*100%</f>
        <v>0.87972499999999998</v>
      </c>
      <c r="D47" s="26" t="s">
        <v>13</v>
      </c>
      <c r="E47" s="122">
        <v>351890</v>
      </c>
    </row>
    <row r="48" spans="1:7" ht="20.100000000000001" customHeight="1">
      <c r="A48" s="151"/>
      <c r="B48" s="24" t="s">
        <v>12</v>
      </c>
      <c r="C48" s="116">
        <v>45861</v>
      </c>
      <c r="D48" s="26" t="s">
        <v>62</v>
      </c>
      <c r="E48" s="128" t="s">
        <v>168</v>
      </c>
    </row>
    <row r="49" spans="1:7" ht="20.100000000000001" customHeight="1">
      <c r="A49" s="151"/>
      <c r="B49" s="24" t="s">
        <v>32</v>
      </c>
      <c r="C49" s="71" t="s">
        <v>94</v>
      </c>
      <c r="D49" s="26" t="s">
        <v>33</v>
      </c>
      <c r="E49" s="128">
        <v>45867</v>
      </c>
    </row>
    <row r="50" spans="1:7" ht="20.100000000000001" customHeight="1">
      <c r="A50" s="151"/>
      <c r="B50" s="24" t="s">
        <v>34</v>
      </c>
      <c r="C50" s="32" t="s">
        <v>95</v>
      </c>
      <c r="D50" s="26" t="s">
        <v>15</v>
      </c>
      <c r="E50" s="123" t="s">
        <v>169</v>
      </c>
    </row>
    <row r="51" spans="1:7" ht="20.100000000000001" customHeight="1" thickBot="1">
      <c r="A51" s="152"/>
      <c r="B51" s="124" t="s">
        <v>35</v>
      </c>
      <c r="C51" s="125" t="s">
        <v>96</v>
      </c>
      <c r="D51" s="126" t="s">
        <v>36</v>
      </c>
      <c r="E51" s="127" t="s">
        <v>170</v>
      </c>
    </row>
    <row r="52" spans="1:7" ht="20.100000000000001" customHeight="1">
      <c r="A52" s="150" t="s">
        <v>82</v>
      </c>
      <c r="B52" s="121" t="s">
        <v>29</v>
      </c>
      <c r="C52" s="201" t="s">
        <v>173</v>
      </c>
      <c r="D52" s="199"/>
      <c r="E52" s="200"/>
      <c r="G52" s="69" t="s">
        <v>141</v>
      </c>
    </row>
    <row r="53" spans="1:7" ht="20.100000000000001" customHeight="1">
      <c r="A53" s="151"/>
      <c r="B53" s="24" t="s">
        <v>30</v>
      </c>
      <c r="C53" s="25">
        <v>2000000</v>
      </c>
      <c r="D53" s="26" t="s">
        <v>93</v>
      </c>
      <c r="E53" s="122" t="s">
        <v>128</v>
      </c>
    </row>
    <row r="54" spans="1:7" ht="20.100000000000001" customHeight="1">
      <c r="A54" s="151"/>
      <c r="B54" s="24" t="s">
        <v>31</v>
      </c>
      <c r="C54" s="27">
        <f>(E54/C53)*100%</f>
        <v>0.86429</v>
      </c>
      <c r="D54" s="26" t="s">
        <v>13</v>
      </c>
      <c r="E54" s="122">
        <v>1728580</v>
      </c>
    </row>
    <row r="55" spans="1:7" ht="20.100000000000001" customHeight="1">
      <c r="A55" s="151"/>
      <c r="B55" s="24" t="s">
        <v>12</v>
      </c>
      <c r="C55" s="116">
        <v>45861</v>
      </c>
      <c r="D55" s="26" t="s">
        <v>62</v>
      </c>
      <c r="E55" s="128" t="s">
        <v>180</v>
      </c>
    </row>
    <row r="56" spans="1:7" ht="20.100000000000001" customHeight="1">
      <c r="A56" s="151"/>
      <c r="B56" s="24" t="s">
        <v>32</v>
      </c>
      <c r="C56" s="71" t="s">
        <v>94</v>
      </c>
      <c r="D56" s="26" t="s">
        <v>33</v>
      </c>
      <c r="E56" s="128">
        <v>45891</v>
      </c>
    </row>
    <row r="57" spans="1:7" ht="20.100000000000001" customHeight="1">
      <c r="A57" s="151"/>
      <c r="B57" s="24" t="s">
        <v>34</v>
      </c>
      <c r="C57" s="32" t="s">
        <v>95</v>
      </c>
      <c r="D57" s="26" t="s">
        <v>15</v>
      </c>
      <c r="E57" s="123" t="s">
        <v>174</v>
      </c>
    </row>
    <row r="58" spans="1:7" ht="20.100000000000001" customHeight="1" thickBot="1">
      <c r="A58" s="152"/>
      <c r="B58" s="124" t="s">
        <v>35</v>
      </c>
      <c r="C58" s="125" t="s">
        <v>96</v>
      </c>
      <c r="D58" s="126" t="s">
        <v>36</v>
      </c>
      <c r="E58" s="127" t="s">
        <v>154</v>
      </c>
    </row>
    <row r="59" spans="1:7" ht="20.100000000000001" customHeight="1">
      <c r="A59" s="150" t="s">
        <v>82</v>
      </c>
      <c r="B59" s="121" t="s">
        <v>29</v>
      </c>
      <c r="C59" s="201" t="s">
        <v>178</v>
      </c>
      <c r="D59" s="199"/>
      <c r="E59" s="200"/>
      <c r="G59" s="69" t="s">
        <v>141</v>
      </c>
    </row>
    <row r="60" spans="1:7" ht="20.100000000000001" customHeight="1">
      <c r="A60" s="151"/>
      <c r="B60" s="24" t="s">
        <v>30</v>
      </c>
      <c r="C60" s="25">
        <v>900000</v>
      </c>
      <c r="D60" s="26" t="s">
        <v>93</v>
      </c>
      <c r="E60" s="122" t="s">
        <v>128</v>
      </c>
    </row>
    <row r="61" spans="1:7" ht="20.100000000000001" customHeight="1">
      <c r="A61" s="151"/>
      <c r="B61" s="24" t="s">
        <v>31</v>
      </c>
      <c r="C61" s="27">
        <f>(E61/C60)*100%</f>
        <v>0.87134444444444448</v>
      </c>
      <c r="D61" s="26" t="s">
        <v>13</v>
      </c>
      <c r="E61" s="122">
        <v>784210</v>
      </c>
    </row>
    <row r="62" spans="1:7" ht="20.100000000000001" customHeight="1">
      <c r="A62" s="151"/>
      <c r="B62" s="24" t="s">
        <v>12</v>
      </c>
      <c r="C62" s="116">
        <v>45867</v>
      </c>
      <c r="D62" s="26" t="s">
        <v>62</v>
      </c>
      <c r="E62" s="128" t="s">
        <v>179</v>
      </c>
    </row>
    <row r="63" spans="1:7" ht="20.100000000000001" customHeight="1">
      <c r="A63" s="151"/>
      <c r="B63" s="24" t="s">
        <v>32</v>
      </c>
      <c r="C63" s="71" t="s">
        <v>94</v>
      </c>
      <c r="D63" s="26" t="s">
        <v>33</v>
      </c>
      <c r="E63" s="128">
        <v>45868</v>
      </c>
    </row>
    <row r="64" spans="1:7" ht="20.100000000000001" customHeight="1">
      <c r="A64" s="151"/>
      <c r="B64" s="24" t="s">
        <v>34</v>
      </c>
      <c r="C64" s="32" t="s">
        <v>95</v>
      </c>
      <c r="D64" s="26" t="s">
        <v>15</v>
      </c>
      <c r="E64" s="123" t="s">
        <v>182</v>
      </c>
    </row>
    <row r="65" spans="1:5" ht="20.100000000000001" customHeight="1" thickBot="1">
      <c r="A65" s="152"/>
      <c r="B65" s="124" t="s">
        <v>35</v>
      </c>
      <c r="C65" s="125" t="s">
        <v>96</v>
      </c>
      <c r="D65" s="126" t="s">
        <v>36</v>
      </c>
      <c r="E65" s="127" t="s">
        <v>183</v>
      </c>
    </row>
  </sheetData>
  <mergeCells count="19">
    <mergeCell ref="A45:A51"/>
    <mergeCell ref="C45:E45"/>
    <mergeCell ref="A52:A58"/>
    <mergeCell ref="C52:E52"/>
    <mergeCell ref="A59:A65"/>
    <mergeCell ref="C59:E59"/>
    <mergeCell ref="A1:E1"/>
    <mergeCell ref="A3:A9"/>
    <mergeCell ref="C3:E3"/>
    <mergeCell ref="A10:A16"/>
    <mergeCell ref="C10:E10"/>
    <mergeCell ref="A38:A44"/>
    <mergeCell ref="C38:E38"/>
    <mergeCell ref="A17:A23"/>
    <mergeCell ref="C17:E17"/>
    <mergeCell ref="A24:A30"/>
    <mergeCell ref="C24:E24"/>
    <mergeCell ref="A31:A37"/>
    <mergeCell ref="C31:E31"/>
  </mergeCells>
  <phoneticPr fontId="17" type="noConversion"/>
  <conditionalFormatting sqref="C7:C8">
    <cfRule type="duplicateValues" dxfId="17" priority="18"/>
  </conditionalFormatting>
  <conditionalFormatting sqref="C9">
    <cfRule type="duplicateValues" dxfId="16" priority="17"/>
  </conditionalFormatting>
  <conditionalFormatting sqref="C14:C15">
    <cfRule type="duplicateValues" dxfId="15" priority="16"/>
  </conditionalFormatting>
  <conditionalFormatting sqref="C16">
    <cfRule type="duplicateValues" dxfId="14" priority="15"/>
  </conditionalFormatting>
  <conditionalFormatting sqref="C21:C22">
    <cfRule type="duplicateValues" dxfId="13" priority="14"/>
  </conditionalFormatting>
  <conditionalFormatting sqref="C23">
    <cfRule type="duplicateValues" dxfId="12" priority="13"/>
  </conditionalFormatting>
  <conditionalFormatting sqref="C28:C29">
    <cfRule type="duplicateValues" dxfId="11" priority="12"/>
  </conditionalFormatting>
  <conditionalFormatting sqref="C30">
    <cfRule type="duplicateValues" dxfId="10" priority="11"/>
  </conditionalFormatting>
  <conditionalFormatting sqref="C35:C36">
    <cfRule type="duplicateValues" dxfId="9" priority="10"/>
  </conditionalFormatting>
  <conditionalFormatting sqref="C37">
    <cfRule type="duplicateValues" dxfId="8" priority="9"/>
  </conditionalFormatting>
  <conditionalFormatting sqref="C42:C43">
    <cfRule type="duplicateValues" dxfId="7" priority="8"/>
  </conditionalFormatting>
  <conditionalFormatting sqref="C44">
    <cfRule type="duplicateValues" dxfId="6" priority="7"/>
  </conditionalFormatting>
  <conditionalFormatting sqref="C49:C50">
    <cfRule type="duplicateValues" dxfId="5" priority="6"/>
  </conditionalFormatting>
  <conditionalFormatting sqref="C51">
    <cfRule type="duplicateValues" dxfId="4" priority="5"/>
  </conditionalFormatting>
  <conditionalFormatting sqref="C56:C57">
    <cfRule type="duplicateValues" dxfId="3" priority="4"/>
  </conditionalFormatting>
  <conditionalFormatting sqref="C58">
    <cfRule type="duplicateValues" dxfId="2" priority="3"/>
  </conditionalFormatting>
  <conditionalFormatting sqref="C63:C64">
    <cfRule type="duplicateValues" dxfId="1" priority="2"/>
  </conditionalFormatting>
  <conditionalFormatting sqref="C65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92"/>
  <sheetViews>
    <sheetView showGridLines="0" zoomScaleNormal="100" workbookViewId="0">
      <selection sqref="A1:F1"/>
    </sheetView>
  </sheetViews>
  <sheetFormatPr defaultRowHeight="20.25" customHeight="1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4" customWidth="1"/>
    <col min="7" max="16384" width="8.88671875" style="6"/>
  </cols>
  <sheetData>
    <row r="1" spans="1:6" s="16" customFormat="1" ht="36" customHeight="1">
      <c r="A1" s="188" t="s">
        <v>80</v>
      </c>
      <c r="B1" s="188"/>
      <c r="C1" s="188"/>
      <c r="D1" s="188"/>
      <c r="E1" s="188"/>
      <c r="F1" s="188"/>
    </row>
    <row r="2" spans="1:6" ht="20.25" customHeight="1" thickBot="1">
      <c r="A2" s="23" t="s">
        <v>123</v>
      </c>
      <c r="B2" s="136"/>
      <c r="C2" s="137"/>
      <c r="D2" s="138"/>
      <c r="E2" s="138"/>
      <c r="F2" s="139" t="s">
        <v>81</v>
      </c>
    </row>
    <row r="3" spans="1:6" ht="18" customHeight="1">
      <c r="A3" s="140" t="s">
        <v>11</v>
      </c>
      <c r="B3" s="168" t="str">
        <f>계약현황공개!C3</f>
        <v>제1기 독도청소년의용수비대 울릉도·독도 프로그램 용역</v>
      </c>
      <c r="C3" s="169"/>
      <c r="D3" s="169"/>
      <c r="E3" s="169"/>
      <c r="F3" s="170"/>
    </row>
    <row r="4" spans="1:6" ht="18" customHeight="1">
      <c r="A4" s="171" t="s">
        <v>19</v>
      </c>
      <c r="B4" s="174" t="s">
        <v>12</v>
      </c>
      <c r="C4" s="175" t="s">
        <v>59</v>
      </c>
      <c r="D4" s="73" t="s">
        <v>20</v>
      </c>
      <c r="E4" s="73" t="s">
        <v>13</v>
      </c>
      <c r="F4" s="141" t="s">
        <v>72</v>
      </c>
    </row>
    <row r="5" spans="1:6" ht="18" customHeight="1">
      <c r="A5" s="172"/>
      <c r="B5" s="174"/>
      <c r="C5" s="176"/>
      <c r="D5" s="73" t="s">
        <v>21</v>
      </c>
      <c r="E5" s="73" t="s">
        <v>14</v>
      </c>
      <c r="F5" s="141" t="s">
        <v>22</v>
      </c>
    </row>
    <row r="6" spans="1:6" ht="18" customHeight="1">
      <c r="A6" s="172"/>
      <c r="B6" s="177">
        <f>계약현황공개!C6</f>
        <v>45845</v>
      </c>
      <c r="C6" s="178" t="str">
        <f>계약현황공개!E6</f>
        <v>2025. 7. 7. ~ 8. 8.</v>
      </c>
      <c r="D6" s="180">
        <f>계약현황공개!C4</f>
        <v>21407540</v>
      </c>
      <c r="E6" s="180">
        <f>계약현황공개!E5</f>
        <v>19261440</v>
      </c>
      <c r="F6" s="182">
        <f>E6/D6</f>
        <v>0.89975027490314163</v>
      </c>
    </row>
    <row r="7" spans="1:6" ht="18" customHeight="1">
      <c r="A7" s="173"/>
      <c r="B7" s="177"/>
      <c r="C7" s="179"/>
      <c r="D7" s="181"/>
      <c r="E7" s="181"/>
      <c r="F7" s="182"/>
    </row>
    <row r="8" spans="1:6" ht="18" customHeight="1">
      <c r="A8" s="154" t="s">
        <v>15</v>
      </c>
      <c r="B8" s="74" t="s">
        <v>16</v>
      </c>
      <c r="C8" s="74" t="s">
        <v>83</v>
      </c>
      <c r="D8" s="156" t="s">
        <v>17</v>
      </c>
      <c r="E8" s="156"/>
      <c r="F8" s="157"/>
    </row>
    <row r="9" spans="1:6" ht="18" customHeight="1">
      <c r="A9" s="155"/>
      <c r="B9" s="5" t="str">
        <f>계약현황공개!E8</f>
        <v>탑투어</v>
      </c>
      <c r="C9" s="5" t="s">
        <v>146</v>
      </c>
      <c r="D9" s="158" t="str">
        <f>계약현황공개!E9</f>
        <v>경북 포항</v>
      </c>
      <c r="E9" s="159"/>
      <c r="F9" s="160"/>
    </row>
    <row r="10" spans="1:6" ht="18" customHeight="1">
      <c r="A10" s="143" t="s">
        <v>84</v>
      </c>
      <c r="B10" s="161" t="str">
        <f>계약현황공개!C9</f>
        <v>지방계약법 시행령 제25조</v>
      </c>
      <c r="C10" s="162"/>
      <c r="D10" s="163"/>
      <c r="E10" s="163"/>
      <c r="F10" s="164"/>
    </row>
    <row r="11" spans="1:6" ht="18" customHeight="1">
      <c r="A11" s="143" t="s">
        <v>23</v>
      </c>
      <c r="B11" s="165" t="str">
        <f>계약현황공개!E4</f>
        <v>은행유스센터</v>
      </c>
      <c r="C11" s="163"/>
      <c r="D11" s="163"/>
      <c r="E11" s="163"/>
      <c r="F11" s="164"/>
    </row>
    <row r="12" spans="1:6" ht="18" customHeight="1" thickBot="1">
      <c r="A12" s="144" t="s">
        <v>18</v>
      </c>
      <c r="B12" s="166"/>
      <c r="C12" s="166"/>
      <c r="D12" s="166"/>
      <c r="E12" s="166"/>
      <c r="F12" s="167"/>
    </row>
    <row r="13" spans="1:6" ht="18" customHeight="1">
      <c r="A13" s="145" t="s">
        <v>11</v>
      </c>
      <c r="B13" s="183" t="str">
        <f>계약현황공개!C10</f>
        <v>외부 간판 설치공사</v>
      </c>
      <c r="C13" s="184"/>
      <c r="D13" s="184"/>
      <c r="E13" s="184"/>
      <c r="F13" s="185"/>
    </row>
    <row r="14" spans="1:6" ht="18" customHeight="1">
      <c r="A14" s="171" t="s">
        <v>19</v>
      </c>
      <c r="B14" s="174" t="s">
        <v>12</v>
      </c>
      <c r="C14" s="175" t="s">
        <v>59</v>
      </c>
      <c r="D14" s="73" t="s">
        <v>20</v>
      </c>
      <c r="E14" s="73" t="s">
        <v>13</v>
      </c>
      <c r="F14" s="141" t="s">
        <v>72</v>
      </c>
    </row>
    <row r="15" spans="1:6" ht="18" customHeight="1">
      <c r="A15" s="172"/>
      <c r="B15" s="174"/>
      <c r="C15" s="176"/>
      <c r="D15" s="73" t="s">
        <v>21</v>
      </c>
      <c r="E15" s="73" t="s">
        <v>14</v>
      </c>
      <c r="F15" s="141" t="s">
        <v>22</v>
      </c>
    </row>
    <row r="16" spans="1:6" ht="18" customHeight="1">
      <c r="A16" s="172"/>
      <c r="B16" s="177">
        <f>계약현황공개!C13</f>
        <v>45848</v>
      </c>
      <c r="C16" s="178" t="str">
        <f>계약현황공개!E13</f>
        <v>2025. 7. 11. ~ 7. 17</v>
      </c>
      <c r="D16" s="180">
        <f>계약현황공개!C11</f>
        <v>3800000</v>
      </c>
      <c r="E16" s="180">
        <f>계약현황공개!E12</f>
        <v>3500000</v>
      </c>
      <c r="F16" s="182">
        <f>E16/D16</f>
        <v>0.92105263157894735</v>
      </c>
    </row>
    <row r="17" spans="1:6" ht="18" customHeight="1">
      <c r="A17" s="173"/>
      <c r="B17" s="177"/>
      <c r="C17" s="179"/>
      <c r="D17" s="181"/>
      <c r="E17" s="181"/>
      <c r="F17" s="182"/>
    </row>
    <row r="18" spans="1:6" ht="18" customHeight="1">
      <c r="A18" s="154" t="s">
        <v>15</v>
      </c>
      <c r="B18" s="74" t="s">
        <v>16</v>
      </c>
      <c r="C18" s="74" t="s">
        <v>83</v>
      </c>
      <c r="D18" s="156" t="s">
        <v>17</v>
      </c>
      <c r="E18" s="156"/>
      <c r="F18" s="157"/>
    </row>
    <row r="19" spans="1:6" ht="18" customHeight="1">
      <c r="A19" s="155"/>
      <c r="B19" s="5" t="str">
        <f>계약현황공개!E15</f>
        <v>㈜조이플랜간판</v>
      </c>
      <c r="C19" s="5" t="s">
        <v>150</v>
      </c>
      <c r="D19" s="158" t="str">
        <f>계약현황공개!E16</f>
        <v>성남시 수정구</v>
      </c>
      <c r="E19" s="159"/>
      <c r="F19" s="160"/>
    </row>
    <row r="20" spans="1:6" ht="18" customHeight="1">
      <c r="A20" s="143" t="s">
        <v>84</v>
      </c>
      <c r="B20" s="161" t="str">
        <f>계약현황공개!C16</f>
        <v>지방계약법 시행령 제25조</v>
      </c>
      <c r="C20" s="162"/>
      <c r="D20" s="163"/>
      <c r="E20" s="163"/>
      <c r="F20" s="164"/>
    </row>
    <row r="21" spans="1:6" ht="18" customHeight="1">
      <c r="A21" s="143" t="s">
        <v>23</v>
      </c>
      <c r="B21" s="165" t="str">
        <f>계약현황공개!E11</f>
        <v>은행유스센터</v>
      </c>
      <c r="C21" s="163"/>
      <c r="D21" s="163"/>
      <c r="E21" s="163"/>
      <c r="F21" s="164"/>
    </row>
    <row r="22" spans="1:6" ht="18" customHeight="1" thickBot="1">
      <c r="A22" s="146" t="s">
        <v>18</v>
      </c>
      <c r="B22" s="186"/>
      <c r="C22" s="186"/>
      <c r="D22" s="186"/>
      <c r="E22" s="186"/>
      <c r="F22" s="187"/>
    </row>
    <row r="23" spans="1:6" ht="18" customHeight="1">
      <c r="A23" s="140" t="s">
        <v>11</v>
      </c>
      <c r="B23" s="168" t="str">
        <f>계약현황공개!C17</f>
        <v>2025년 게이밍 컴퓨터 임차</v>
      </c>
      <c r="C23" s="169"/>
      <c r="D23" s="169"/>
      <c r="E23" s="169"/>
      <c r="F23" s="170"/>
    </row>
    <row r="24" spans="1:6" ht="18" customHeight="1">
      <c r="A24" s="171" t="s">
        <v>19</v>
      </c>
      <c r="B24" s="174" t="s">
        <v>12</v>
      </c>
      <c r="C24" s="175" t="s">
        <v>59</v>
      </c>
      <c r="D24" s="73" t="s">
        <v>20</v>
      </c>
      <c r="E24" s="73" t="s">
        <v>13</v>
      </c>
      <c r="F24" s="141" t="s">
        <v>72</v>
      </c>
    </row>
    <row r="25" spans="1:6" ht="18" customHeight="1">
      <c r="A25" s="172"/>
      <c r="B25" s="174"/>
      <c r="C25" s="176"/>
      <c r="D25" s="73" t="s">
        <v>21</v>
      </c>
      <c r="E25" s="73" t="s">
        <v>14</v>
      </c>
      <c r="F25" s="141" t="s">
        <v>22</v>
      </c>
    </row>
    <row r="26" spans="1:6" ht="18" customHeight="1">
      <c r="A26" s="172"/>
      <c r="B26" s="177">
        <f>계약현황공개!C20</f>
        <v>45849</v>
      </c>
      <c r="C26" s="178" t="str">
        <f>계약현황공개!E20</f>
        <v>2025. 7. 14. ~ 12. 31.</v>
      </c>
      <c r="D26" s="180">
        <f>계약현황공개!C18</f>
        <v>2310000</v>
      </c>
      <c r="E26" s="180">
        <f>계약현황공개!E19</f>
        <v>2083840</v>
      </c>
      <c r="F26" s="182">
        <f>E26/D26</f>
        <v>0.90209523809523806</v>
      </c>
    </row>
    <row r="27" spans="1:6" ht="18" customHeight="1">
      <c r="A27" s="173"/>
      <c r="B27" s="177"/>
      <c r="C27" s="179"/>
      <c r="D27" s="181"/>
      <c r="E27" s="181"/>
      <c r="F27" s="182"/>
    </row>
    <row r="28" spans="1:6" ht="18" customHeight="1">
      <c r="A28" s="154" t="s">
        <v>15</v>
      </c>
      <c r="B28" s="74" t="s">
        <v>16</v>
      </c>
      <c r="C28" s="74" t="s">
        <v>83</v>
      </c>
      <c r="D28" s="156" t="s">
        <v>17</v>
      </c>
      <c r="E28" s="156"/>
      <c r="F28" s="157"/>
    </row>
    <row r="29" spans="1:6" ht="18" customHeight="1">
      <c r="A29" s="155"/>
      <c r="B29" s="5" t="str">
        <f>계약현황공개!E22</f>
        <v>강남컴퓨터병원</v>
      </c>
      <c r="C29" s="5" t="s">
        <v>155</v>
      </c>
      <c r="D29" s="158" t="str">
        <f>계약현황공개!E23</f>
        <v>서울시 강남구</v>
      </c>
      <c r="E29" s="159"/>
      <c r="F29" s="160"/>
    </row>
    <row r="30" spans="1:6" ht="18" customHeight="1">
      <c r="A30" s="143" t="s">
        <v>84</v>
      </c>
      <c r="B30" s="161" t="str">
        <f>계약현황공개!C23</f>
        <v>지방계약법 시행령 제25조</v>
      </c>
      <c r="C30" s="162"/>
      <c r="D30" s="163"/>
      <c r="E30" s="163"/>
      <c r="F30" s="164"/>
    </row>
    <row r="31" spans="1:6" ht="18" customHeight="1">
      <c r="A31" s="143" t="s">
        <v>23</v>
      </c>
      <c r="B31" s="165" t="str">
        <f>계약현황공개!E18</f>
        <v>은행유스센터</v>
      </c>
      <c r="C31" s="163"/>
      <c r="D31" s="163"/>
      <c r="E31" s="163"/>
      <c r="F31" s="164"/>
    </row>
    <row r="32" spans="1:6" ht="18" customHeight="1" thickBot="1">
      <c r="A32" s="144" t="s">
        <v>18</v>
      </c>
      <c r="B32" s="166"/>
      <c r="C32" s="166"/>
      <c r="D32" s="166"/>
      <c r="E32" s="166"/>
      <c r="F32" s="167"/>
    </row>
    <row r="33" spans="1:6" ht="18" customHeight="1">
      <c r="A33" s="140" t="s">
        <v>11</v>
      </c>
      <c r="B33" s="168" t="str">
        <f>계약현황공개!C24</f>
        <v>제1기 독도청소년의용수비대 차량 임차</v>
      </c>
      <c r="C33" s="169"/>
      <c r="D33" s="169"/>
      <c r="E33" s="169"/>
      <c r="F33" s="170"/>
    </row>
    <row r="34" spans="1:6" ht="18" customHeight="1">
      <c r="A34" s="171" t="s">
        <v>19</v>
      </c>
      <c r="B34" s="174" t="s">
        <v>12</v>
      </c>
      <c r="C34" s="175" t="s">
        <v>59</v>
      </c>
      <c r="D34" s="73" t="s">
        <v>20</v>
      </c>
      <c r="E34" s="73" t="s">
        <v>13</v>
      </c>
      <c r="F34" s="141" t="s">
        <v>72</v>
      </c>
    </row>
    <row r="35" spans="1:6" ht="18" customHeight="1">
      <c r="A35" s="172"/>
      <c r="B35" s="174"/>
      <c r="C35" s="176"/>
      <c r="D35" s="73" t="s">
        <v>21</v>
      </c>
      <c r="E35" s="73" t="s">
        <v>14</v>
      </c>
      <c r="F35" s="141" t="s">
        <v>22</v>
      </c>
    </row>
    <row r="36" spans="1:6" ht="18" customHeight="1">
      <c r="A36" s="172"/>
      <c r="B36" s="177">
        <f>계약현황공개!C27</f>
        <v>45855</v>
      </c>
      <c r="C36" s="178">
        <f>계약현황공개!E27</f>
        <v>45875</v>
      </c>
      <c r="D36" s="180">
        <f>계약현황공개!C25</f>
        <v>2255000</v>
      </c>
      <c r="E36" s="180">
        <f>계약현황공개!E26</f>
        <v>2200000</v>
      </c>
      <c r="F36" s="182">
        <f>E36/D36</f>
        <v>0.97560975609756095</v>
      </c>
    </row>
    <row r="37" spans="1:6" ht="18" customHeight="1">
      <c r="A37" s="173"/>
      <c r="B37" s="177"/>
      <c r="C37" s="179"/>
      <c r="D37" s="181"/>
      <c r="E37" s="181"/>
      <c r="F37" s="182"/>
    </row>
    <row r="38" spans="1:6" ht="18" customHeight="1">
      <c r="A38" s="154" t="s">
        <v>15</v>
      </c>
      <c r="B38" s="74" t="s">
        <v>16</v>
      </c>
      <c r="C38" s="74" t="s">
        <v>83</v>
      </c>
      <c r="D38" s="156" t="s">
        <v>17</v>
      </c>
      <c r="E38" s="156"/>
      <c r="F38" s="157"/>
    </row>
    <row r="39" spans="1:6" ht="18" customHeight="1">
      <c r="A39" s="155"/>
      <c r="B39" s="5" t="str">
        <f>계약현황공개!E29</f>
        <v>(주)선진항공여행사</v>
      </c>
      <c r="C39" s="5" t="s">
        <v>159</v>
      </c>
      <c r="D39" s="158" t="str">
        <f>계약현황공개!E30</f>
        <v>성남시 분당구</v>
      </c>
      <c r="E39" s="159"/>
      <c r="F39" s="160"/>
    </row>
    <row r="40" spans="1:6" ht="18" customHeight="1">
      <c r="A40" s="143" t="s">
        <v>84</v>
      </c>
      <c r="B40" s="161" t="str">
        <f>계약현황공개!C30</f>
        <v>지방계약법 시행령 제25조</v>
      </c>
      <c r="C40" s="162"/>
      <c r="D40" s="163"/>
      <c r="E40" s="163"/>
      <c r="F40" s="164"/>
    </row>
    <row r="41" spans="1:6" ht="18" customHeight="1">
      <c r="A41" s="143" t="s">
        <v>23</v>
      </c>
      <c r="B41" s="165" t="str">
        <f>계약현황공개!E25</f>
        <v>은행유스센터</v>
      </c>
      <c r="C41" s="163"/>
      <c r="D41" s="163"/>
      <c r="E41" s="163"/>
      <c r="F41" s="164"/>
    </row>
    <row r="42" spans="1:6" ht="18" customHeight="1" thickBot="1">
      <c r="A42" s="144" t="s">
        <v>18</v>
      </c>
      <c r="B42" s="166"/>
      <c r="C42" s="166"/>
      <c r="D42" s="166"/>
      <c r="E42" s="166"/>
      <c r="F42" s="167"/>
    </row>
    <row r="43" spans="1:6" ht="18" customHeight="1">
      <c r="A43" s="140" t="s">
        <v>11</v>
      </c>
      <c r="B43" s="168" t="str">
        <f>계약현황공개!C31</f>
        <v>제1기 독도청소년의용수비대 사업 영상 제작</v>
      </c>
      <c r="C43" s="169"/>
      <c r="D43" s="169"/>
      <c r="E43" s="169"/>
      <c r="F43" s="170"/>
    </row>
    <row r="44" spans="1:6" ht="18" customHeight="1">
      <c r="A44" s="171" t="s">
        <v>19</v>
      </c>
      <c r="B44" s="174" t="s">
        <v>12</v>
      </c>
      <c r="C44" s="175" t="s">
        <v>59</v>
      </c>
      <c r="D44" s="73" t="s">
        <v>20</v>
      </c>
      <c r="E44" s="73" t="s">
        <v>13</v>
      </c>
      <c r="F44" s="141" t="s">
        <v>72</v>
      </c>
    </row>
    <row r="45" spans="1:6" ht="18" customHeight="1">
      <c r="A45" s="172"/>
      <c r="B45" s="174"/>
      <c r="C45" s="176"/>
      <c r="D45" s="73" t="s">
        <v>21</v>
      </c>
      <c r="E45" s="73" t="s">
        <v>14</v>
      </c>
      <c r="F45" s="141" t="s">
        <v>22</v>
      </c>
    </row>
    <row r="46" spans="1:6" ht="18" customHeight="1">
      <c r="A46" s="172"/>
      <c r="B46" s="177">
        <f>계약현황공개!C34</f>
        <v>45856</v>
      </c>
      <c r="C46" s="178" t="str">
        <f>계약현황공개!E34</f>
        <v>2025. 7. 19 ~ 8. 31.</v>
      </c>
      <c r="D46" s="180">
        <f>계약현황공개!C32</f>
        <v>4000000</v>
      </c>
      <c r="E46" s="180">
        <f>계약현황공개!E33</f>
        <v>3600000</v>
      </c>
      <c r="F46" s="182">
        <f>E46/D46</f>
        <v>0.9</v>
      </c>
    </row>
    <row r="47" spans="1:6" ht="18" customHeight="1">
      <c r="A47" s="173"/>
      <c r="B47" s="177"/>
      <c r="C47" s="179"/>
      <c r="D47" s="181"/>
      <c r="E47" s="181"/>
      <c r="F47" s="182"/>
    </row>
    <row r="48" spans="1:6" ht="18" customHeight="1">
      <c r="A48" s="154" t="s">
        <v>15</v>
      </c>
      <c r="B48" s="74" t="s">
        <v>16</v>
      </c>
      <c r="C48" s="74" t="s">
        <v>83</v>
      </c>
      <c r="D48" s="156" t="s">
        <v>17</v>
      </c>
      <c r="E48" s="156"/>
      <c r="F48" s="157"/>
    </row>
    <row r="49" spans="1:6" ht="18" customHeight="1">
      <c r="A49" s="155"/>
      <c r="B49" s="5" t="str">
        <f>계약현황공개!E36</f>
        <v>필림번</v>
      </c>
      <c r="C49" s="5" t="s">
        <v>159</v>
      </c>
      <c r="D49" s="158" t="str">
        <f>계약현황공개!E37</f>
        <v>성남시 중원구</v>
      </c>
      <c r="E49" s="159"/>
      <c r="F49" s="160"/>
    </row>
    <row r="50" spans="1:6" ht="18" customHeight="1">
      <c r="A50" s="143" t="s">
        <v>84</v>
      </c>
      <c r="B50" s="161" t="str">
        <f>계약현황공개!C37</f>
        <v>지방계약법 시행령 제25조</v>
      </c>
      <c r="C50" s="162"/>
      <c r="D50" s="163"/>
      <c r="E50" s="163"/>
      <c r="F50" s="164"/>
    </row>
    <row r="51" spans="1:6" ht="18" customHeight="1">
      <c r="A51" s="143" t="s">
        <v>23</v>
      </c>
      <c r="B51" s="165" t="str">
        <f>계약현황공개!E32</f>
        <v>은행유스센터</v>
      </c>
      <c r="C51" s="163"/>
      <c r="D51" s="163"/>
      <c r="E51" s="163"/>
      <c r="F51" s="164"/>
    </row>
    <row r="52" spans="1:6" ht="18" customHeight="1" thickBot="1">
      <c r="A52" s="144" t="s">
        <v>18</v>
      </c>
      <c r="B52" s="166"/>
      <c r="C52" s="166"/>
      <c r="D52" s="166"/>
      <c r="E52" s="166"/>
      <c r="F52" s="167"/>
    </row>
    <row r="53" spans="1:6" ht="18" customHeight="1">
      <c r="A53" s="140" t="s">
        <v>11</v>
      </c>
      <c r="B53" s="168" t="str">
        <f>계약현황공개!C38</f>
        <v>승강기 인버터 긴급 교체 공사</v>
      </c>
      <c r="C53" s="169"/>
      <c r="D53" s="169"/>
      <c r="E53" s="169"/>
      <c r="F53" s="170"/>
    </row>
    <row r="54" spans="1:6" ht="18" customHeight="1">
      <c r="A54" s="171" t="s">
        <v>19</v>
      </c>
      <c r="B54" s="174" t="s">
        <v>12</v>
      </c>
      <c r="C54" s="175" t="s">
        <v>59</v>
      </c>
      <c r="D54" s="73" t="s">
        <v>20</v>
      </c>
      <c r="E54" s="73" t="s">
        <v>13</v>
      </c>
      <c r="F54" s="141" t="s">
        <v>72</v>
      </c>
    </row>
    <row r="55" spans="1:6" ht="18" customHeight="1">
      <c r="A55" s="172"/>
      <c r="B55" s="174"/>
      <c r="C55" s="176"/>
      <c r="D55" s="73" t="s">
        <v>21</v>
      </c>
      <c r="E55" s="73" t="s">
        <v>14</v>
      </c>
      <c r="F55" s="141" t="s">
        <v>22</v>
      </c>
    </row>
    <row r="56" spans="1:6" ht="18" customHeight="1">
      <c r="A56" s="172"/>
      <c r="B56" s="177">
        <f>계약현황공개!C41</f>
        <v>45859</v>
      </c>
      <c r="C56" s="178" t="str">
        <f>계약현황공개!E41</f>
        <v>2025. 7. 21. ~ 7. 23.</v>
      </c>
      <c r="D56" s="180">
        <f>계약현황공개!C39</f>
        <v>10000000</v>
      </c>
      <c r="E56" s="180">
        <f>계약현황공개!E40</f>
        <v>9000000</v>
      </c>
      <c r="F56" s="182">
        <f>E56/D56</f>
        <v>0.9</v>
      </c>
    </row>
    <row r="57" spans="1:6" ht="18" customHeight="1">
      <c r="A57" s="173"/>
      <c r="B57" s="177"/>
      <c r="C57" s="179"/>
      <c r="D57" s="181"/>
      <c r="E57" s="181"/>
      <c r="F57" s="182"/>
    </row>
    <row r="58" spans="1:6" ht="18" customHeight="1">
      <c r="A58" s="154" t="s">
        <v>15</v>
      </c>
      <c r="B58" s="74" t="s">
        <v>16</v>
      </c>
      <c r="C58" s="74" t="s">
        <v>83</v>
      </c>
      <c r="D58" s="156" t="s">
        <v>17</v>
      </c>
      <c r="E58" s="156"/>
      <c r="F58" s="157"/>
    </row>
    <row r="59" spans="1:6" ht="18" customHeight="1">
      <c r="A59" s="155"/>
      <c r="B59" s="5" t="str">
        <f>계약현황공개!E43</f>
        <v>㈜경기엘리베이터</v>
      </c>
      <c r="C59" s="5" t="s">
        <v>159</v>
      </c>
      <c r="D59" s="158" t="str">
        <f>계약현황공개!E44</f>
        <v>성남시 분당구</v>
      </c>
      <c r="E59" s="159"/>
      <c r="F59" s="160"/>
    </row>
    <row r="60" spans="1:6" ht="18" customHeight="1">
      <c r="A60" s="143" t="s">
        <v>84</v>
      </c>
      <c r="B60" s="161" t="str">
        <f>계약현황공개!C44</f>
        <v>지방계약법 시행령 제25조</v>
      </c>
      <c r="C60" s="162"/>
      <c r="D60" s="163"/>
      <c r="E60" s="163"/>
      <c r="F60" s="164"/>
    </row>
    <row r="61" spans="1:6" ht="18" customHeight="1">
      <c r="A61" s="143" t="s">
        <v>23</v>
      </c>
      <c r="B61" s="165" t="str">
        <f>계약현황공개!E39</f>
        <v>은행유스센터</v>
      </c>
      <c r="C61" s="163"/>
      <c r="D61" s="163"/>
      <c r="E61" s="163"/>
      <c r="F61" s="164"/>
    </row>
    <row r="62" spans="1:6" ht="18" customHeight="1" thickBot="1">
      <c r="A62" s="144" t="s">
        <v>18</v>
      </c>
      <c r="B62" s="166"/>
      <c r="C62" s="166"/>
      <c r="D62" s="166"/>
      <c r="E62" s="166"/>
      <c r="F62" s="167"/>
    </row>
    <row r="63" spans="1:6" ht="18" customHeight="1">
      <c r="A63" s="140" t="s">
        <v>11</v>
      </c>
      <c r="B63" s="168" t="str">
        <f>계약현황공개!C45</f>
        <v>은행동글 하반기 위생용품 구입</v>
      </c>
      <c r="C63" s="169"/>
      <c r="D63" s="169"/>
      <c r="E63" s="169"/>
      <c r="F63" s="170"/>
    </row>
    <row r="64" spans="1:6" ht="18" customHeight="1">
      <c r="A64" s="171" t="s">
        <v>19</v>
      </c>
      <c r="B64" s="174" t="s">
        <v>12</v>
      </c>
      <c r="C64" s="175" t="s">
        <v>59</v>
      </c>
      <c r="D64" s="81" t="s">
        <v>20</v>
      </c>
      <c r="E64" s="81" t="s">
        <v>13</v>
      </c>
      <c r="F64" s="142" t="s">
        <v>72</v>
      </c>
    </row>
    <row r="65" spans="1:6" ht="18" customHeight="1">
      <c r="A65" s="172"/>
      <c r="B65" s="174"/>
      <c r="C65" s="176"/>
      <c r="D65" s="81" t="s">
        <v>21</v>
      </c>
      <c r="E65" s="81" t="s">
        <v>14</v>
      </c>
      <c r="F65" s="142" t="s">
        <v>22</v>
      </c>
    </row>
    <row r="66" spans="1:6" ht="18" customHeight="1">
      <c r="A66" s="172"/>
      <c r="B66" s="177">
        <f>계약현황공개!C48</f>
        <v>45861</v>
      </c>
      <c r="C66" s="178" t="str">
        <f>계약현황공개!E48</f>
        <v>2025. 7. 23. ~ 8. 7.</v>
      </c>
      <c r="D66" s="180">
        <f>계약현황공개!C46</f>
        <v>400000</v>
      </c>
      <c r="E66" s="180">
        <f>계약현황공개!E47</f>
        <v>351890</v>
      </c>
      <c r="F66" s="182">
        <f>E66/D66</f>
        <v>0.87972499999999998</v>
      </c>
    </row>
    <row r="67" spans="1:6" ht="18" customHeight="1">
      <c r="A67" s="173"/>
      <c r="B67" s="177"/>
      <c r="C67" s="179"/>
      <c r="D67" s="181"/>
      <c r="E67" s="181"/>
      <c r="F67" s="182"/>
    </row>
    <row r="68" spans="1:6" ht="18" customHeight="1">
      <c r="A68" s="154" t="s">
        <v>15</v>
      </c>
      <c r="B68" s="82" t="s">
        <v>16</v>
      </c>
      <c r="C68" s="82" t="s">
        <v>83</v>
      </c>
      <c r="D68" s="156" t="s">
        <v>17</v>
      </c>
      <c r="E68" s="156"/>
      <c r="F68" s="157"/>
    </row>
    <row r="69" spans="1:6" ht="18" customHeight="1">
      <c r="A69" s="155"/>
      <c r="B69" s="5" t="str">
        <f>계약현황공개!E50</f>
        <v>주식회사 함께하는세상</v>
      </c>
      <c r="C69" s="5" t="s">
        <v>171</v>
      </c>
      <c r="D69" s="158" t="str">
        <f>계약현황공개!E51</f>
        <v>경기도 남양주</v>
      </c>
      <c r="E69" s="159"/>
      <c r="F69" s="160"/>
    </row>
    <row r="70" spans="1:6" ht="18" customHeight="1">
      <c r="A70" s="143" t="s">
        <v>84</v>
      </c>
      <c r="B70" s="161" t="str">
        <f>계약현황공개!C51</f>
        <v>지방계약법 시행령 제25조</v>
      </c>
      <c r="C70" s="162"/>
      <c r="D70" s="163"/>
      <c r="E70" s="163"/>
      <c r="F70" s="164"/>
    </row>
    <row r="71" spans="1:6" ht="18" customHeight="1">
      <c r="A71" s="143" t="s">
        <v>23</v>
      </c>
      <c r="B71" s="165" t="s">
        <v>172</v>
      </c>
      <c r="C71" s="163"/>
      <c r="D71" s="163"/>
      <c r="E71" s="163"/>
      <c r="F71" s="164"/>
    </row>
    <row r="72" spans="1:6" ht="18" customHeight="1" thickBot="1">
      <c r="A72" s="144" t="s">
        <v>18</v>
      </c>
      <c r="B72" s="166"/>
      <c r="C72" s="166"/>
      <c r="D72" s="166"/>
      <c r="E72" s="166"/>
      <c r="F72" s="167"/>
    </row>
    <row r="73" spans="1:6" ht="18" customHeight="1">
      <c r="A73" s="140" t="s">
        <v>11</v>
      </c>
      <c r="B73" s="168" t="str">
        <f>계약현황공개!C52</f>
        <v>한컴오피스 소프트웨어 구입</v>
      </c>
      <c r="C73" s="169"/>
      <c r="D73" s="169"/>
      <c r="E73" s="169"/>
      <c r="F73" s="170"/>
    </row>
    <row r="74" spans="1:6" ht="18" customHeight="1">
      <c r="A74" s="171" t="s">
        <v>19</v>
      </c>
      <c r="B74" s="174" t="s">
        <v>12</v>
      </c>
      <c r="C74" s="175" t="s">
        <v>59</v>
      </c>
      <c r="D74" s="81" t="s">
        <v>20</v>
      </c>
      <c r="E74" s="81" t="s">
        <v>13</v>
      </c>
      <c r="F74" s="142" t="s">
        <v>72</v>
      </c>
    </row>
    <row r="75" spans="1:6" ht="18" customHeight="1">
      <c r="A75" s="172"/>
      <c r="B75" s="174"/>
      <c r="C75" s="176"/>
      <c r="D75" s="81" t="s">
        <v>21</v>
      </c>
      <c r="E75" s="81" t="s">
        <v>14</v>
      </c>
      <c r="F75" s="142" t="s">
        <v>22</v>
      </c>
    </row>
    <row r="76" spans="1:6" ht="18" customHeight="1">
      <c r="A76" s="172"/>
      <c r="B76" s="177">
        <f>계약현황공개!C55</f>
        <v>45861</v>
      </c>
      <c r="C76" s="178" t="str">
        <f>계약현황공개!E55</f>
        <v>2025. 7. 23. ~ 8. 22.</v>
      </c>
      <c r="D76" s="180">
        <f>계약현황공개!C53</f>
        <v>2000000</v>
      </c>
      <c r="E76" s="180">
        <f>계약현황공개!E54</f>
        <v>1728580</v>
      </c>
      <c r="F76" s="182">
        <f>E76/D76</f>
        <v>0.86429</v>
      </c>
    </row>
    <row r="77" spans="1:6" ht="18" customHeight="1">
      <c r="A77" s="173"/>
      <c r="B77" s="177"/>
      <c r="C77" s="179"/>
      <c r="D77" s="181"/>
      <c r="E77" s="181"/>
      <c r="F77" s="182"/>
    </row>
    <row r="78" spans="1:6" ht="18" customHeight="1">
      <c r="A78" s="154" t="s">
        <v>15</v>
      </c>
      <c r="B78" s="82" t="s">
        <v>16</v>
      </c>
      <c r="C78" s="82" t="s">
        <v>83</v>
      </c>
      <c r="D78" s="156" t="s">
        <v>17</v>
      </c>
      <c r="E78" s="156"/>
      <c r="F78" s="157"/>
    </row>
    <row r="79" spans="1:6" ht="18" customHeight="1">
      <c r="A79" s="155"/>
      <c r="B79" s="5" t="str">
        <f>계약현황공개!E57</f>
        <v>㈜블루포트</v>
      </c>
      <c r="C79" s="5" t="s">
        <v>175</v>
      </c>
      <c r="D79" s="158" t="str">
        <f>계약현황공개!E58</f>
        <v>서울시 강남구</v>
      </c>
      <c r="E79" s="159"/>
      <c r="F79" s="160"/>
    </row>
    <row r="80" spans="1:6" ht="18" customHeight="1">
      <c r="A80" s="143" t="s">
        <v>84</v>
      </c>
      <c r="B80" s="161" t="str">
        <f>계약현황공개!C58</f>
        <v>지방계약법 시행령 제25조</v>
      </c>
      <c r="C80" s="162"/>
      <c r="D80" s="163"/>
      <c r="E80" s="163"/>
      <c r="F80" s="164"/>
    </row>
    <row r="81" spans="1:6" ht="18" customHeight="1">
      <c r="A81" s="143" t="s">
        <v>23</v>
      </c>
      <c r="B81" s="165" t="s">
        <v>172</v>
      </c>
      <c r="C81" s="163"/>
      <c r="D81" s="163"/>
      <c r="E81" s="163"/>
      <c r="F81" s="164"/>
    </row>
    <row r="82" spans="1:6" ht="18" customHeight="1" thickBot="1">
      <c r="A82" s="144" t="s">
        <v>18</v>
      </c>
      <c r="B82" s="166"/>
      <c r="C82" s="166"/>
      <c r="D82" s="166"/>
      <c r="E82" s="166"/>
      <c r="F82" s="167"/>
    </row>
    <row r="83" spans="1:6" ht="18" customHeight="1">
      <c r="A83" s="140" t="s">
        <v>11</v>
      </c>
      <c r="B83" s="168" t="str">
        <f>계약현황공개!C59</f>
        <v>사무용소모품 복사용지 물품 구매</v>
      </c>
      <c r="C83" s="169"/>
      <c r="D83" s="169"/>
      <c r="E83" s="169"/>
      <c r="F83" s="170"/>
    </row>
    <row r="84" spans="1:6" ht="18" customHeight="1">
      <c r="A84" s="171" t="s">
        <v>19</v>
      </c>
      <c r="B84" s="174" t="s">
        <v>12</v>
      </c>
      <c r="C84" s="175" t="s">
        <v>59</v>
      </c>
      <c r="D84" s="81" t="s">
        <v>20</v>
      </c>
      <c r="E84" s="81" t="s">
        <v>13</v>
      </c>
      <c r="F84" s="142" t="s">
        <v>72</v>
      </c>
    </row>
    <row r="85" spans="1:6" ht="18" customHeight="1">
      <c r="A85" s="172"/>
      <c r="B85" s="174"/>
      <c r="C85" s="176"/>
      <c r="D85" s="81" t="s">
        <v>21</v>
      </c>
      <c r="E85" s="81" t="s">
        <v>14</v>
      </c>
      <c r="F85" s="142" t="s">
        <v>22</v>
      </c>
    </row>
    <row r="86" spans="1:6" ht="18" customHeight="1">
      <c r="A86" s="172"/>
      <c r="B86" s="177">
        <f>계약현황공개!C62</f>
        <v>45867</v>
      </c>
      <c r="C86" s="178" t="str">
        <f>계약현황공개!E62</f>
        <v>2025. 7. 29. ~ 8. 13.</v>
      </c>
      <c r="D86" s="180">
        <f>계약현황공개!C60</f>
        <v>900000</v>
      </c>
      <c r="E86" s="180">
        <f>계약현황공개!E61</f>
        <v>784210</v>
      </c>
      <c r="F86" s="182">
        <f>E86/D86</f>
        <v>0.87134444444444448</v>
      </c>
    </row>
    <row r="87" spans="1:6" ht="18" customHeight="1">
      <c r="A87" s="173"/>
      <c r="B87" s="177"/>
      <c r="C87" s="179"/>
      <c r="D87" s="181"/>
      <c r="E87" s="181"/>
      <c r="F87" s="182"/>
    </row>
    <row r="88" spans="1:6" ht="18" customHeight="1">
      <c r="A88" s="154" t="s">
        <v>15</v>
      </c>
      <c r="B88" s="82" t="s">
        <v>16</v>
      </c>
      <c r="C88" s="82" t="s">
        <v>83</v>
      </c>
      <c r="D88" s="156" t="s">
        <v>17</v>
      </c>
      <c r="E88" s="156"/>
      <c r="F88" s="157"/>
    </row>
    <row r="89" spans="1:6" ht="18" customHeight="1">
      <c r="A89" s="155"/>
      <c r="B89" s="5" t="str">
        <f>계약현황공개!E64</f>
        <v>(사)경기도장애인자활협회</v>
      </c>
      <c r="C89" s="5" t="s">
        <v>184</v>
      </c>
      <c r="D89" s="158" t="str">
        <f>계약현황공개!E65</f>
        <v>경기도 남양주시</v>
      </c>
      <c r="E89" s="159"/>
      <c r="F89" s="160"/>
    </row>
    <row r="90" spans="1:6" ht="18" customHeight="1">
      <c r="A90" s="143" t="s">
        <v>84</v>
      </c>
      <c r="B90" s="161" t="str">
        <f>계약현황공개!C65</f>
        <v>지방계약법 시행령 제25조</v>
      </c>
      <c r="C90" s="162"/>
      <c r="D90" s="163"/>
      <c r="E90" s="163"/>
      <c r="F90" s="164"/>
    </row>
    <row r="91" spans="1:6" ht="18" customHeight="1">
      <c r="A91" s="143" t="s">
        <v>23</v>
      </c>
      <c r="B91" s="165" t="str">
        <f>계약현황공개!E60</f>
        <v>은행유스센터</v>
      </c>
      <c r="C91" s="163"/>
      <c r="D91" s="163"/>
      <c r="E91" s="163"/>
      <c r="F91" s="164"/>
    </row>
    <row r="92" spans="1:6" ht="18" customHeight="1" thickBot="1">
      <c r="A92" s="144" t="s">
        <v>18</v>
      </c>
      <c r="B92" s="166"/>
      <c r="C92" s="166"/>
      <c r="D92" s="166"/>
      <c r="E92" s="166"/>
      <c r="F92" s="167"/>
    </row>
  </sheetData>
  <mergeCells count="136">
    <mergeCell ref="A88:A89"/>
    <mergeCell ref="D88:F88"/>
    <mergeCell ref="D89:F89"/>
    <mergeCell ref="B90:F90"/>
    <mergeCell ref="B91:F91"/>
    <mergeCell ref="B92:F92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1:F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38:A39"/>
    <mergeCell ref="D38:F38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58:A59"/>
    <mergeCell ref="D58:F58"/>
    <mergeCell ref="D59:F59"/>
    <mergeCell ref="B60:F60"/>
    <mergeCell ref="B61:F61"/>
    <mergeCell ref="B62:F62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G18" sqref="G18"/>
    </sheetView>
  </sheetViews>
  <sheetFormatPr defaultRowHeight="24" customHeight="1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5" customFormat="1" ht="36" customHeight="1">
      <c r="A1" s="188" t="s">
        <v>57</v>
      </c>
      <c r="B1" s="188"/>
      <c r="C1" s="188"/>
      <c r="D1" s="188"/>
      <c r="E1" s="188"/>
      <c r="F1" s="188"/>
      <c r="G1" s="188"/>
      <c r="H1" s="188"/>
      <c r="I1" s="188"/>
    </row>
    <row r="2" spans="1:9" ht="24" customHeight="1">
      <c r="A2" s="23" t="s">
        <v>123</v>
      </c>
      <c r="B2" s="28"/>
      <c r="C2" s="11"/>
      <c r="D2" s="11"/>
      <c r="E2" s="11"/>
      <c r="F2" s="11"/>
      <c r="G2" s="11"/>
      <c r="H2" s="11"/>
      <c r="I2" s="12" t="s">
        <v>66</v>
      </c>
    </row>
    <row r="3" spans="1:9" ht="24" customHeight="1">
      <c r="A3" s="193" t="s">
        <v>2</v>
      </c>
      <c r="B3" s="191" t="s">
        <v>3</v>
      </c>
      <c r="C3" s="191" t="s">
        <v>47</v>
      </c>
      <c r="D3" s="191" t="s">
        <v>59</v>
      </c>
      <c r="E3" s="189" t="s">
        <v>60</v>
      </c>
      <c r="F3" s="190"/>
      <c r="G3" s="189" t="s">
        <v>61</v>
      </c>
      <c r="H3" s="190"/>
      <c r="I3" s="191" t="s">
        <v>58</v>
      </c>
    </row>
    <row r="4" spans="1:9" ht="24" customHeight="1">
      <c r="A4" s="194"/>
      <c r="B4" s="192"/>
      <c r="C4" s="192"/>
      <c r="D4" s="192"/>
      <c r="E4" s="21" t="s">
        <v>64</v>
      </c>
      <c r="F4" s="21" t="s">
        <v>65</v>
      </c>
      <c r="G4" s="21" t="s">
        <v>64</v>
      </c>
      <c r="H4" s="21" t="s">
        <v>65</v>
      </c>
      <c r="I4" s="192"/>
    </row>
    <row r="5" spans="1:9" ht="24" customHeight="1">
      <c r="A5" s="4"/>
      <c r="B5" s="75" t="s">
        <v>136</v>
      </c>
      <c r="C5" s="30"/>
      <c r="D5" s="30"/>
      <c r="E5" s="31"/>
      <c r="F5" s="30"/>
      <c r="G5" s="31"/>
      <c r="H5" s="30"/>
      <c r="I5" s="5"/>
    </row>
    <row r="6" spans="1:9" ht="24" customHeight="1">
      <c r="C6" s="20"/>
      <c r="D6" s="20"/>
      <c r="E6" s="20"/>
      <c r="F6" s="20"/>
      <c r="G6" s="20"/>
      <c r="H6" s="20"/>
      <c r="I6" s="20"/>
    </row>
    <row r="9" spans="1:9" ht="24" customHeight="1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2025-08-04T05:25:33Z</dcterms:modified>
</cp:coreProperties>
</file>