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서현\2019\10.계약관련\계약현황공개\"/>
    </mc:Choice>
  </mc:AlternateContent>
  <bookViews>
    <workbookView xWindow="0" yWindow="0" windowWidth="28800" windowHeight="12390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7" hidden="1">계약현황공개!$A$2:$E$9</definedName>
    <definedName name="_xlnm._FilterDatabase" localSheetId="8" hidden="1">수의계약현황공개!$A$2:$F$12</definedName>
  </definedNames>
  <calcPr calcId="162913"/>
</workbook>
</file>

<file path=xl/calcChain.xml><?xml version="1.0" encoding="utf-8"?>
<calcChain xmlns="http://schemas.openxmlformats.org/spreadsheetml/2006/main">
  <c r="F96" i="9" l="1"/>
  <c r="F86" i="9"/>
  <c r="F76" i="9"/>
  <c r="F66" i="9"/>
  <c r="F56" i="9"/>
  <c r="F46" i="9"/>
  <c r="F36" i="9"/>
  <c r="F26" i="9"/>
  <c r="F16" i="9"/>
  <c r="C68" i="8"/>
  <c r="C61" i="8"/>
  <c r="C54" i="8"/>
  <c r="C40" i="8"/>
  <c r="C33" i="8"/>
  <c r="C26" i="8"/>
  <c r="C19" i="8"/>
  <c r="C12" i="8"/>
  <c r="C5" i="8" l="1"/>
  <c r="F6" i="9" l="1"/>
  <c r="H24" i="6"/>
  <c r="H23" i="6"/>
  <c r="H22" i="6"/>
  <c r="H21" i="6"/>
  <c r="H20" i="6"/>
  <c r="H19" i="6"/>
  <c r="H18" i="6"/>
  <c r="H17" i="6"/>
  <c r="D24" i="6" l="1"/>
  <c r="D23" i="6"/>
  <c r="D21" i="6"/>
  <c r="D17" i="6"/>
  <c r="C24" i="5"/>
  <c r="C23" i="5"/>
  <c r="C21" i="5"/>
  <c r="C17" i="5"/>
  <c r="C16" i="5"/>
  <c r="H25" i="6" l="1"/>
</calcChain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<sst xmlns="http://schemas.openxmlformats.org/spreadsheetml/2006/main" count="871" uniqueCount="292">
  <si>
    <t>계약방법</t>
    <phoneticPr fontId="5" type="noConversion"/>
  </si>
  <si>
    <t>비고</t>
    <phoneticPr fontId="5" type="noConversion"/>
  </si>
  <si>
    <t>입찰현황</t>
    <phoneticPr fontId="5" type="noConversion"/>
  </si>
  <si>
    <t>(단위:원)</t>
    <phoneticPr fontId="5" type="noConversion"/>
  </si>
  <si>
    <t>계약부서</t>
    <phoneticPr fontId="5" type="noConversion"/>
  </si>
  <si>
    <t>계약명</t>
    <phoneticPr fontId="5" type="noConversion"/>
  </si>
  <si>
    <t>입찰개시일</t>
    <phoneticPr fontId="5" type="noConversion"/>
  </si>
  <si>
    <t>입찰마감일</t>
    <phoneticPr fontId="5" type="noConversion"/>
  </si>
  <si>
    <t>개찰일시</t>
    <phoneticPr fontId="5" type="noConversion"/>
  </si>
  <si>
    <t>추정금액</t>
    <phoneticPr fontId="5" type="noConversion"/>
  </si>
  <si>
    <t>추정가격</t>
    <phoneticPr fontId="5" type="noConversion"/>
  </si>
  <si>
    <t>업종사항제한</t>
    <phoneticPr fontId="5" type="noConversion"/>
  </si>
  <si>
    <t>지역제한</t>
    <phoneticPr fontId="5" type="noConversion"/>
  </si>
  <si>
    <t>준공검사현황</t>
    <phoneticPr fontId="5" type="noConversion"/>
  </si>
  <si>
    <t>계약금액</t>
    <phoneticPr fontId="5" type="noConversion"/>
  </si>
  <si>
    <t>계약일</t>
    <phoneticPr fontId="5" type="noConversion"/>
  </si>
  <si>
    <t>착공일</t>
    <phoneticPr fontId="5" type="noConversion"/>
  </si>
  <si>
    <t>준공기한</t>
    <phoneticPr fontId="5" type="noConversion"/>
  </si>
  <si>
    <t>비고</t>
    <phoneticPr fontId="5" type="noConversion"/>
  </si>
  <si>
    <t>대금지급현황</t>
    <phoneticPr fontId="5" type="noConversion"/>
  </si>
  <si>
    <t>예정가격</t>
    <phoneticPr fontId="5" type="noConversion"/>
  </si>
  <si>
    <t>계약현황공개</t>
    <phoneticPr fontId="5" type="noConversion"/>
  </si>
  <si>
    <t>수의계약현황</t>
    <phoneticPr fontId="5" type="noConversion"/>
  </si>
  <si>
    <t>개찰현황</t>
    <phoneticPr fontId="5" type="noConversion"/>
  </si>
  <si>
    <t>입찰참여업체</t>
    <phoneticPr fontId="5" type="noConversion"/>
  </si>
  <si>
    <t>낙찰하한율</t>
    <phoneticPr fontId="5" type="noConversion"/>
  </si>
  <si>
    <t>투찰율</t>
    <phoneticPr fontId="5" type="noConversion"/>
  </si>
  <si>
    <t>투찰금액</t>
    <phoneticPr fontId="5" type="noConversion"/>
  </si>
  <si>
    <t>낙찰예정자</t>
    <phoneticPr fontId="5" type="noConversion"/>
  </si>
  <si>
    <t>검수완료일</t>
    <phoneticPr fontId="5" type="noConversion"/>
  </si>
  <si>
    <t>계약업체명</t>
    <phoneticPr fontId="5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</si>
  <si>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</si>
  <si>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</si>
  <si>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</si>
  <si>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</si>
  <si>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</si>
  <si>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</si>
  <si>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</si>
  <si>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</si>
  <si>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</si>
  <si>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</si>
  <si>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</si>
  <si>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</si>
  <si>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</si>
  <si>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</si>
  <si>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5" type="noConversion"/>
  </si>
  <si>
    <t>대표자</t>
    <phoneticPr fontId="5" type="noConversion"/>
  </si>
  <si>
    <t>발주년도</t>
    <phoneticPr fontId="5" type="noConversion"/>
  </si>
  <si>
    <t>발주월</t>
    <phoneticPr fontId="5" type="noConversion"/>
  </si>
  <si>
    <t>시설명</t>
    <phoneticPr fontId="5" type="noConversion"/>
  </si>
  <si>
    <t>담당자</t>
    <phoneticPr fontId="5" type="noConversion"/>
  </si>
  <si>
    <t>연락처</t>
    <phoneticPr fontId="5" type="noConversion"/>
  </si>
  <si>
    <t>(단위:원)</t>
    <phoneticPr fontId="5" type="noConversion"/>
  </si>
  <si>
    <t>(단위:원)</t>
    <phoneticPr fontId="5" type="noConversion"/>
  </si>
  <si>
    <t>계약현황</t>
    <phoneticPr fontId="5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</si>
  <si>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</si>
  <si>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</si>
  <si>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</si>
  <si>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</si>
  <si>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</si>
  <si>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</si>
  <si>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</si>
  <si>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</si>
  <si>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</si>
  <si>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5" type="noConversion"/>
  </si>
  <si>
    <t>예산액
(단위:천원)</t>
    <phoneticPr fontId="5" type="noConversion"/>
  </si>
  <si>
    <t>준공일
(기성준공일)</t>
    <phoneticPr fontId="5" type="noConversion"/>
  </si>
  <si>
    <t>지방자치를 당사자로 하는 계약에 관한 법률 시행령 제25조1항에 의한 수의계약</t>
    <phoneticPr fontId="5" type="noConversion"/>
  </si>
  <si>
    <t>물품 발주계획</t>
    <phoneticPr fontId="5" type="noConversion"/>
  </si>
  <si>
    <t>발주년도</t>
    <phoneticPr fontId="5" type="noConversion"/>
  </si>
  <si>
    <t>사업명</t>
    <phoneticPr fontId="5" type="noConversion"/>
  </si>
  <si>
    <t>계약방법</t>
    <phoneticPr fontId="5" type="noConversion"/>
  </si>
  <si>
    <t>주요규격</t>
    <phoneticPr fontId="5" type="noConversion"/>
  </si>
  <si>
    <t>수량</t>
    <phoneticPr fontId="5" type="noConversion"/>
  </si>
  <si>
    <t>단위</t>
    <phoneticPr fontId="5" type="noConversion"/>
  </si>
  <si>
    <t>구매예정금액
(단위:천원)</t>
    <phoneticPr fontId="5" type="noConversion"/>
  </si>
  <si>
    <t>담당자</t>
    <phoneticPr fontId="5" type="noConversion"/>
  </si>
  <si>
    <t>연락처</t>
    <phoneticPr fontId="5" type="noConversion"/>
  </si>
  <si>
    <t>일반</t>
    <phoneticPr fontId="5" type="noConversion"/>
  </si>
  <si>
    <t>계약상대자</t>
    <phoneticPr fontId="5" type="noConversion"/>
  </si>
  <si>
    <t>계약금액</t>
    <phoneticPr fontId="5" type="noConversion"/>
  </si>
  <si>
    <t>기성금</t>
    <phoneticPr fontId="5" type="noConversion"/>
  </si>
  <si>
    <t>준공금</t>
    <phoneticPr fontId="5" type="noConversion"/>
  </si>
  <si>
    <t>지급액총계</t>
    <phoneticPr fontId="5" type="noConversion"/>
  </si>
  <si>
    <t>(단위:원)</t>
    <phoneticPr fontId="5" type="noConversion"/>
  </si>
  <si>
    <t>선금</t>
    <phoneticPr fontId="5" type="noConversion"/>
  </si>
  <si>
    <t>계약기간</t>
    <phoneticPr fontId="5" type="noConversion"/>
  </si>
  <si>
    <t>용역 발주계획</t>
    <phoneticPr fontId="5" type="noConversion"/>
  </si>
  <si>
    <t>계
(단위:천원)</t>
    <phoneticPr fontId="5" type="noConversion"/>
  </si>
  <si>
    <t>기타
(단위:천원)</t>
    <phoneticPr fontId="5" type="noConversion"/>
  </si>
  <si>
    <t>관급자재대
(단위:천원)</t>
    <phoneticPr fontId="5" type="noConversion"/>
  </si>
  <si>
    <t>공종</t>
    <phoneticPr fontId="5" type="noConversion"/>
  </si>
  <si>
    <t>공사명</t>
    <phoneticPr fontId="5" type="noConversion"/>
  </si>
  <si>
    <t>공사 발주계획</t>
    <phoneticPr fontId="5" type="noConversion"/>
  </si>
  <si>
    <t>비고</t>
    <phoneticPr fontId="5" type="noConversion"/>
  </si>
  <si>
    <t>계약기간</t>
    <phoneticPr fontId="5" type="noConversion"/>
  </si>
  <si>
    <t>계약내용의 변경에 관한 사항</t>
    <phoneticPr fontId="5" type="noConversion"/>
  </si>
  <si>
    <t>비고(계약변경 사유)</t>
    <phoneticPr fontId="5" type="noConversion"/>
  </si>
  <si>
    <t>계약기간</t>
    <phoneticPr fontId="5" type="noConversion"/>
  </si>
  <si>
    <t>계약금액</t>
    <phoneticPr fontId="5" type="noConversion"/>
  </si>
  <si>
    <t>계약물량.규모</t>
    <phoneticPr fontId="5" type="noConversion"/>
  </si>
  <si>
    <t>계약변경 전의 계약내용</t>
    <phoneticPr fontId="5" type="noConversion"/>
  </si>
  <si>
    <t>계약변경 후의 계약내용</t>
    <phoneticPr fontId="5" type="noConversion"/>
  </si>
  <si>
    <t>도급액
(단위:천원)</t>
    <phoneticPr fontId="5" type="noConversion"/>
  </si>
  <si>
    <t>분당서현청소년수련관</t>
    <phoneticPr fontId="5" type="noConversion"/>
  </si>
  <si>
    <t>(연중)보안시스템 유지관리</t>
    <phoneticPr fontId="5" type="noConversion"/>
  </si>
  <si>
    <t xml:space="preserve">(연중)소방안전관리 업무대행 </t>
    <phoneticPr fontId="5" type="noConversion"/>
  </si>
  <si>
    <t>수의 1인 견적</t>
    <phoneticPr fontId="5" type="noConversion"/>
  </si>
  <si>
    <t>소액수의</t>
    <phoneticPr fontId="5" type="noConversion"/>
  </si>
  <si>
    <t>- 해당사항 없음 -</t>
    <phoneticPr fontId="5" type="noConversion"/>
  </si>
  <si>
    <t>- 해당사항없음 -</t>
    <phoneticPr fontId="5" type="noConversion"/>
  </si>
  <si>
    <t>(연중)승강기 유지관리</t>
    <phoneticPr fontId="5" type="noConversion"/>
  </si>
  <si>
    <t>(연중)위생설비 임대</t>
    <phoneticPr fontId="5" type="noConversion"/>
  </si>
  <si>
    <t>(연중)방과후아카데미 복합기 임대</t>
    <phoneticPr fontId="5" type="noConversion"/>
  </si>
  <si>
    <t>(연중)방과후아카데미 위탁급식</t>
    <phoneticPr fontId="5" type="noConversion"/>
  </si>
  <si>
    <t>(연중)시설관리용역</t>
    <phoneticPr fontId="5" type="noConversion"/>
  </si>
  <si>
    <t>(연중)방과후아카데미 귀가차량</t>
    <phoneticPr fontId="5" type="noConversion"/>
  </si>
  <si>
    <t>(연중)업무용 사무기기(복합기) 임대</t>
    <phoneticPr fontId="5" type="noConversion"/>
  </si>
  <si>
    <t>(연중)방역소독 위탁</t>
    <phoneticPr fontId="5" type="noConversion"/>
  </si>
  <si>
    <t>2018.12.28.</t>
    <phoneticPr fontId="5" type="noConversion"/>
  </si>
  <si>
    <t>2018.12.31.</t>
    <phoneticPr fontId="5" type="noConversion"/>
  </si>
  <si>
    <t>2019.01.10.</t>
    <phoneticPr fontId="5" type="noConversion"/>
  </si>
  <si>
    <t>㈜도솔방재</t>
    <phoneticPr fontId="29" type="noConversion"/>
  </si>
  <si>
    <t>㈜에스원</t>
  </si>
  <si>
    <t>오티스엘리베이터</t>
    <phoneticPr fontId="29" type="noConversion"/>
  </si>
  <si>
    <t>코웨이㈜</t>
    <phoneticPr fontId="29" type="noConversion"/>
  </si>
  <si>
    <t>신도종합서비스</t>
    <phoneticPr fontId="29" type="noConversion"/>
  </si>
  <si>
    <t>주식회사 사나푸드</t>
    <phoneticPr fontId="29" type="noConversion"/>
  </si>
  <si>
    <t>사회복지법인 미래재단</t>
    <phoneticPr fontId="29" type="noConversion"/>
  </si>
  <si>
    <t>㈜서울이라인</t>
    <phoneticPr fontId="29" type="noConversion"/>
  </si>
  <si>
    <t>신도종합서비스</t>
    <phoneticPr fontId="29" type="noConversion"/>
  </si>
  <si>
    <t>주식회사 한창</t>
    <phoneticPr fontId="29" type="noConversion"/>
  </si>
  <si>
    <t>2019.02.01.</t>
    <phoneticPr fontId="5" type="noConversion"/>
  </si>
  <si>
    <t>2019.12.16.</t>
    <phoneticPr fontId="5" type="noConversion"/>
  </si>
  <si>
    <t>2019.01.01.</t>
    <phoneticPr fontId="5" type="noConversion"/>
  </si>
  <si>
    <t>2019.12.31.</t>
    <phoneticPr fontId="5" type="noConversion"/>
  </si>
  <si>
    <t>2018.12.27.</t>
    <phoneticPr fontId="5" type="noConversion"/>
  </si>
  <si>
    <t>'- 해당사항 없음 -</t>
  </si>
  <si>
    <t xml:space="preserve">(연중)소방안전관리 업무대행 </t>
  </si>
  <si>
    <t>㈜도솔방재</t>
  </si>
  <si>
    <t>2019년</t>
    <phoneticPr fontId="5" type="noConversion"/>
  </si>
  <si>
    <t>분당서현청소년수련관</t>
    <phoneticPr fontId="5" type="noConversion"/>
  </si>
  <si>
    <t>2019년</t>
    <phoneticPr fontId="5" type="noConversion"/>
  </si>
  <si>
    <t>수의계약</t>
  </si>
  <si>
    <t>분당서현청소년수련관</t>
  </si>
  <si>
    <t>분당서현청소년수련관</t>
    <phoneticPr fontId="5" type="noConversion"/>
  </si>
  <si>
    <t>분당서현청소년수련관</t>
    <phoneticPr fontId="5" type="noConversion"/>
  </si>
  <si>
    <t>2019년 10월~12월 프로그램지 제작</t>
  </si>
  <si>
    <t>2019년 IT희망학교 하반기 워크숍 차량임차</t>
  </si>
  <si>
    <t>사무실 파티션 구입</t>
  </si>
  <si>
    <t>2019년 평화통일교육 차량 임차</t>
  </si>
  <si>
    <t>뉴한솔고속㈜</t>
  </si>
  <si>
    <t>㈜선진항공여행사</t>
  </si>
  <si>
    <t>INTOS-OA</t>
  </si>
  <si>
    <t>㈜의림투어</t>
  </si>
  <si>
    <t>2019.08.26.</t>
  </si>
  <si>
    <t>2019.08.30.</t>
  </si>
  <si>
    <t>10월</t>
    <phoneticPr fontId="5" type="noConversion"/>
  </si>
  <si>
    <t>10월</t>
    <phoneticPr fontId="5" type="noConversion"/>
  </si>
  <si>
    <t>제10회 성남시청소년창의과학축제</t>
  </si>
  <si>
    <t>이재영</t>
  </si>
  <si>
    <t>031-729-9431</t>
  </si>
  <si>
    <t>10월 주말자기개발활동『창의터전』차량임차</t>
  </si>
  <si>
    <t>박태서</t>
  </si>
  <si>
    <t>031-729-9439</t>
  </si>
  <si>
    <t>2019년</t>
    <phoneticPr fontId="5" type="noConversion"/>
  </si>
  <si>
    <t>2019.09.30.</t>
    <phoneticPr fontId="5" type="noConversion"/>
  </si>
  <si>
    <t>2019.10.01.</t>
    <phoneticPr fontId="5" type="noConversion"/>
  </si>
  <si>
    <t>2019년 IT희망학교 하반기 워크숍 차량임차</t>
    <phoneticPr fontId="5" type="noConversion"/>
  </si>
  <si>
    <t>사무실 파티션 구입</t>
    <phoneticPr fontId="5" type="noConversion"/>
  </si>
  <si>
    <t>2019년 평화통일교육 차량 임차</t>
    <phoneticPr fontId="5" type="noConversion"/>
  </si>
  <si>
    <t>청소년진로직업체험 코끼리 진로공연1</t>
    <phoneticPr fontId="5" type="noConversion"/>
  </si>
  <si>
    <t>청소년진로직업체험 코끼리 진로공연2</t>
    <phoneticPr fontId="5" type="noConversion"/>
  </si>
  <si>
    <t>2019년 평화통일교육 프로그램비 및 식비 지급</t>
  </si>
  <si>
    <t>2019년 평화통일교육 프로그램비 및 식비</t>
    <phoneticPr fontId="5" type="noConversion"/>
  </si>
  <si>
    <t>목재 마루 샌딩공사</t>
  </si>
  <si>
    <t>목재 마루 샌딩공사</t>
    <phoneticPr fontId="5" type="noConversion"/>
  </si>
  <si>
    <t>9월 주말자기개발활동 창의터전 차량임차</t>
  </si>
  <si>
    <t>9월 주말자기개발활동 창의터전 차량임차</t>
    <phoneticPr fontId="5" type="noConversion"/>
  </si>
  <si>
    <t>한국사활동 조선시대 역사캠프 차량임차</t>
  </si>
  <si>
    <t>한국사활동 조선시대 역사캠프 차량임차</t>
    <phoneticPr fontId="5" type="noConversion"/>
  </si>
  <si>
    <t>2019년 10월~12월 프로그램지 제작</t>
    <phoneticPr fontId="5" type="noConversion"/>
  </si>
  <si>
    <t>청소년문화플랫폼 프로그램 계약</t>
  </si>
  <si>
    <t>청소년문화플랫폼 프로그램 계약</t>
    <phoneticPr fontId="5" type="noConversion"/>
  </si>
  <si>
    <t>청.마.닮. 세대공감을 담다 프로그램 계약</t>
  </si>
  <si>
    <t>청.마.닮. 세대공감을 담다 프로그램 계약</t>
    <phoneticPr fontId="5" type="noConversion"/>
  </si>
  <si>
    <t>하다아트컴퍼니</t>
  </si>
  <si>
    <t>마음</t>
  </si>
  <si>
    <t>경기관광공사</t>
  </si>
  <si>
    <t>우드라인</t>
  </si>
  <si>
    <t>조아트</t>
  </si>
  <si>
    <t>파티조아</t>
  </si>
  <si>
    <t>2019.09.03.</t>
  </si>
  <si>
    <t>2019.09.17.</t>
  </si>
  <si>
    <t>2019.09.18.</t>
  </si>
  <si>
    <t>2019.08.31.</t>
    <phoneticPr fontId="5" type="noConversion"/>
  </si>
  <si>
    <t>2019.08.26.</t>
    <phoneticPr fontId="5" type="noConversion"/>
  </si>
  <si>
    <t>2019.09.10.</t>
  </si>
  <si>
    <t>2019.09.10.</t>
    <phoneticPr fontId="5" type="noConversion"/>
  </si>
  <si>
    <t>2019.09.11.</t>
  </si>
  <si>
    <t>2019.09.05.</t>
    <phoneticPr fontId="5" type="noConversion"/>
  </si>
  <si>
    <t>2019.09.21.</t>
  </si>
  <si>
    <t>2019.09.21.</t>
    <phoneticPr fontId="5" type="noConversion"/>
  </si>
  <si>
    <t>2019.09.18.</t>
    <phoneticPr fontId="5" type="noConversion"/>
  </si>
  <si>
    <t>2019.09.01.</t>
  </si>
  <si>
    <t>2019.09.22.</t>
  </si>
  <si>
    <t>2019.09.20.</t>
  </si>
  <si>
    <t>청소년진로직업체험 코끼리 진로공연-3</t>
  </si>
  <si>
    <t>청소년진로직업체험 코끼리 진로공연-4</t>
  </si>
  <si>
    <t>청소년진로직업체험 코끼리 진로공연</t>
    <phoneticPr fontId="5" type="noConversion"/>
  </si>
  <si>
    <t>2019년 평화통일교육 프로그램비 및 식비</t>
    <phoneticPr fontId="5" type="noConversion"/>
  </si>
  <si>
    <t>9월 주말자기개발활동 창의터전 차량임차</t>
    <phoneticPr fontId="5" type="noConversion"/>
  </si>
  <si>
    <t>한국사활동 조선시대 역사캠프 차량임차</t>
    <phoneticPr fontId="5" type="noConversion"/>
  </si>
  <si>
    <t>2019년 10월~12월 프로그램지 제작</t>
    <phoneticPr fontId="5" type="noConversion"/>
  </si>
  <si>
    <t>청소년문화플랫폼 프로그램</t>
    <phoneticPr fontId="5" type="noConversion"/>
  </si>
  <si>
    <t>청.마.닮. 세대공감을 담다 프로그램</t>
    <phoneticPr fontId="5" type="noConversion"/>
  </si>
  <si>
    <t>2019.09.03.</t>
    <phoneticPr fontId="5" type="noConversion"/>
  </si>
  <si>
    <t>2019.09.03.</t>
    <phoneticPr fontId="5" type="noConversion"/>
  </si>
  <si>
    <t>2019.09.03.</t>
    <phoneticPr fontId="5" type="noConversion"/>
  </si>
  <si>
    <t>2019.09.03.</t>
    <phoneticPr fontId="5" type="noConversion"/>
  </si>
  <si>
    <t>2019.09.17.</t>
    <phoneticPr fontId="5" type="noConversion"/>
  </si>
  <si>
    <t>2019.09.17.</t>
    <phoneticPr fontId="5" type="noConversion"/>
  </si>
  <si>
    <t>2019.09.18.</t>
    <phoneticPr fontId="5" type="noConversion"/>
  </si>
  <si>
    <t>2019.09.18.</t>
    <phoneticPr fontId="5" type="noConversion"/>
  </si>
  <si>
    <t>2019.09.27.</t>
    <phoneticPr fontId="5" type="noConversion"/>
  </si>
  <si>
    <t>2019.09.27.</t>
    <phoneticPr fontId="5" type="noConversion"/>
  </si>
  <si>
    <t>2019.09.11</t>
    <phoneticPr fontId="5" type="noConversion"/>
  </si>
  <si>
    <t>하다아트컴퍼니</t>
    <phoneticPr fontId="5" type="noConversion"/>
  </si>
  <si>
    <t>성남시 수정구 복정로 96번길 8 b01호</t>
    <phoneticPr fontId="5" type="noConversion"/>
  </si>
  <si>
    <t>마음</t>
    <phoneticPr fontId="5" type="noConversion"/>
  </si>
  <si>
    <t>수원시 권선구 세지로126번길</t>
    <phoneticPr fontId="5" type="noConversion"/>
  </si>
  <si>
    <t>경기관광공사</t>
    <phoneticPr fontId="5" type="noConversion"/>
  </si>
  <si>
    <t>경기도 수원시 장안구 경수대로 1150</t>
    <phoneticPr fontId="5" type="noConversion"/>
  </si>
  <si>
    <t>2019.09.05.~2019.09.11.</t>
    <phoneticPr fontId="5" type="noConversion"/>
  </si>
  <si>
    <t>2019.09.11.</t>
    <phoneticPr fontId="5" type="noConversion"/>
  </si>
  <si>
    <t>우드라인</t>
    <phoneticPr fontId="5" type="noConversion"/>
  </si>
  <si>
    <t>서울시 노원구 한글비석로24라길 39</t>
    <phoneticPr fontId="5" type="noConversion"/>
  </si>
  <si>
    <t>㈜선진항공여행사</t>
    <phoneticPr fontId="5" type="noConversion"/>
  </si>
  <si>
    <t>경기도 성남시 분당구 서현로170</t>
    <phoneticPr fontId="5" type="noConversion"/>
  </si>
  <si>
    <t>2019.09.21.~2019.09.22.</t>
    <phoneticPr fontId="5" type="noConversion"/>
  </si>
  <si>
    <t>2019.09.22.</t>
    <phoneticPr fontId="5" type="noConversion"/>
  </si>
  <si>
    <t>뉴한솔고속㈜</t>
    <phoneticPr fontId="5" type="noConversion"/>
  </si>
  <si>
    <t>경기도 성남시 수정구 산성대로 189</t>
    <phoneticPr fontId="5" type="noConversion"/>
  </si>
  <si>
    <t>2019.09.18.~2019.09.25.</t>
    <phoneticPr fontId="5" type="noConversion"/>
  </si>
  <si>
    <t>2019.09.20.</t>
    <phoneticPr fontId="5" type="noConversion"/>
  </si>
  <si>
    <t>조아트</t>
    <phoneticPr fontId="5" type="noConversion"/>
  </si>
  <si>
    <t>성남시 수정구 신흥2동 122-1번지 3</t>
    <phoneticPr fontId="5" type="noConversion"/>
  </si>
  <si>
    <t>2019.09.21.</t>
    <phoneticPr fontId="5" type="noConversion"/>
  </si>
  <si>
    <t>파티조아</t>
    <phoneticPr fontId="5" type="noConversion"/>
  </si>
  <si>
    <t>경기도 성남시 수정구 태평1동 64</t>
    <phoneticPr fontId="5" type="noConversion"/>
  </si>
  <si>
    <t>2019.10.02.</t>
    <phoneticPr fontId="5" type="noConversion"/>
  </si>
  <si>
    <t>2019.10.01.</t>
    <phoneticPr fontId="5" type="noConversion"/>
  </si>
  <si>
    <t>하다아트컴퍼니</t>
    <phoneticPr fontId="5" type="noConversion"/>
  </si>
  <si>
    <t>한 이벤트</t>
    <phoneticPr fontId="5" type="noConversion"/>
  </si>
  <si>
    <t>서울시 강남구 헌릉로 571길 9, 602호</t>
    <phoneticPr fontId="5" type="noConversion"/>
  </si>
  <si>
    <t>2019년 10월~12월 프로그램지 제작</t>
    <phoneticPr fontId="5" type="noConversion"/>
  </si>
  <si>
    <t>청소년문화플랫폼 프로그램 계약</t>
    <phoneticPr fontId="5" type="noConversion"/>
  </si>
  <si>
    <t>청.마.닮. 세대공감을 담다 프로그램 계약</t>
    <phoneticPr fontId="5" type="noConversion"/>
  </si>
  <si>
    <t>청소년진로직업체험 코끼리 진로공연</t>
    <phoneticPr fontId="5" type="noConversion"/>
  </si>
  <si>
    <t>2019.09.03.</t>
    <phoneticPr fontId="5" type="noConversion"/>
  </si>
  <si>
    <t>2019.09.03.</t>
    <phoneticPr fontId="5" type="noConversion"/>
  </si>
  <si>
    <t>2019.09.18.</t>
    <phoneticPr fontId="5" type="noConversion"/>
  </si>
  <si>
    <t>2019.09.27.</t>
    <phoneticPr fontId="5" type="noConversion"/>
  </si>
  <si>
    <t>2019.09.11.</t>
    <phoneticPr fontId="5" type="noConversion"/>
  </si>
  <si>
    <t>2019.09.05.~
2019.09.11.</t>
    <phoneticPr fontId="5" type="noConversion"/>
  </si>
  <si>
    <t>2019.09.21.~
2019.09.22.</t>
    <phoneticPr fontId="5" type="noConversion"/>
  </si>
  <si>
    <t>2019.09.18.~
2019.09.25.</t>
    <phoneticPr fontId="5" type="noConversion"/>
  </si>
  <si>
    <t>2019.09.21.</t>
    <phoneticPr fontId="5" type="noConversion"/>
  </si>
  <si>
    <t>2019.10.01.</t>
    <phoneticPr fontId="5" type="noConversion"/>
  </si>
  <si>
    <t>하다아트컴퍼니</t>
    <phoneticPr fontId="5" type="noConversion"/>
  </si>
  <si>
    <t>이준호</t>
    <phoneticPr fontId="5" type="noConversion"/>
  </si>
  <si>
    <t>마음</t>
    <phoneticPr fontId="5" type="noConversion"/>
  </si>
  <si>
    <t>안정훈</t>
    <phoneticPr fontId="5" type="noConversion"/>
  </si>
  <si>
    <t>유동규</t>
    <phoneticPr fontId="5" type="noConversion"/>
  </si>
  <si>
    <t>경기도 수원시 장안구 경수대로 1150</t>
    <phoneticPr fontId="5" type="noConversion"/>
  </si>
  <si>
    <t>김근철</t>
    <phoneticPr fontId="5" type="noConversion"/>
  </si>
  <si>
    <t>윤두희</t>
    <phoneticPr fontId="5" type="noConversion"/>
  </si>
  <si>
    <t>경기도 성남시 분당구 서현로170</t>
    <phoneticPr fontId="5" type="noConversion"/>
  </si>
  <si>
    <t>박예숙</t>
    <phoneticPr fontId="5" type="noConversion"/>
  </si>
  <si>
    <t>경기도 성남시 수정구 산성대로 189</t>
    <phoneticPr fontId="5" type="noConversion"/>
  </si>
  <si>
    <t>조아트</t>
    <phoneticPr fontId="5" type="noConversion"/>
  </si>
  <si>
    <t>정회일</t>
    <phoneticPr fontId="5" type="noConversion"/>
  </si>
  <si>
    <t>파티조아</t>
    <phoneticPr fontId="5" type="noConversion"/>
  </si>
  <si>
    <t>남궁정원</t>
    <phoneticPr fontId="5" type="noConversion"/>
  </si>
  <si>
    <t>경기도 성남시 수정구 태평1동 64</t>
    <phoneticPr fontId="5" type="noConversion"/>
  </si>
  <si>
    <t>한 이벤트</t>
    <phoneticPr fontId="5" type="noConversion"/>
  </si>
  <si>
    <t>한주명</t>
    <phoneticPr fontId="5" type="noConversion"/>
  </si>
  <si>
    <t>서울시 강남구 헌릉로 571길 9, 602호</t>
    <phoneticPr fontId="5" type="noConversion"/>
  </si>
  <si>
    <t>파주일대</t>
    <phoneticPr fontId="5" type="noConversion"/>
  </si>
  <si>
    <t>가천대학교</t>
    <phoneticPr fontId="5" type="noConversion"/>
  </si>
  <si>
    <t>경주 일대</t>
    <phoneticPr fontId="5" type="noConversion"/>
  </si>
  <si>
    <t>서현초등학교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</si>
</sst>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#,###,###"/>
  </numFmts>
  <fonts count="32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9"/>
      <name val="굴림체"/>
      <family val="3"/>
      <charset val="129"/>
    </font>
    <font>
      <sz val="9"/>
      <color rgb="FF000000"/>
      <name val="굴림체"/>
      <family val="3"/>
      <charset val="129"/>
    </font>
    <font>
      <b/>
      <sz val="9"/>
      <name val="굴림체"/>
      <family val="3"/>
      <charset val="129"/>
    </font>
    <font>
      <sz val="9"/>
      <color theme="1"/>
      <name val="돋움"/>
      <family val="3"/>
      <charset val="129"/>
    </font>
    <font>
      <sz val="8"/>
      <name val="맑은 고딕"/>
      <family val="2"/>
      <charset val="129"/>
      <scheme val="minor"/>
    </font>
    <font>
      <b/>
      <sz val="9"/>
      <color theme="1"/>
      <name val="굴림체"/>
      <family val="3"/>
      <charset val="129"/>
    </font>
    <font>
      <sz val="1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auto="1"/>
      </right>
      <top style="double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auto="1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hair">
        <color rgb="FF000000"/>
      </right>
      <top style="double">
        <color indexed="64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auto="1"/>
      </right>
      <top/>
      <bottom style="hair">
        <color rgb="FF000000"/>
      </bottom>
      <diagonal/>
    </border>
  </borders>
  <cellStyleXfs count="27">
    <xf numFmtId="0" fontId="0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</cellStyleXfs>
  <cellXfs count="203">
    <xf numFmtId="0" fontId="0" fillId="0" borderId="0" xfId="0"/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/>
    <xf numFmtId="0" fontId="13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 wrapText="1"/>
    </xf>
    <xf numFmtId="0" fontId="21" fillId="3" borderId="13" xfId="0" applyFont="1" applyFill="1" applyBorder="1" applyAlignment="1">
      <alignment horizontal="center" vertical="center"/>
    </xf>
    <xf numFmtId="0" fontId="21" fillId="3" borderId="14" xfId="0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7" fillId="2" borderId="5" xfId="0" applyFont="1" applyFill="1" applyBorder="1" applyAlignment="1">
      <alignment horizontal="center" vertical="center" shrinkToFit="1"/>
    </xf>
    <xf numFmtId="9" fontId="18" fillId="0" borderId="5" xfId="0" applyNumberFormat="1" applyFont="1" applyBorder="1" applyAlignment="1">
      <alignment horizontal="center" vertical="center" shrinkToFit="1"/>
    </xf>
    <xf numFmtId="14" fontId="18" fillId="0" borderId="5" xfId="0" applyNumberFormat="1" applyFont="1" applyBorder="1" applyAlignment="1">
      <alignment horizontal="center" vertical="center" shrinkToFit="1"/>
    </xf>
    <xf numFmtId="0" fontId="19" fillId="0" borderId="5" xfId="0" applyFont="1" applyBorder="1" applyAlignment="1">
      <alignment horizontal="center" vertical="center" shrinkToFit="1"/>
    </xf>
    <xf numFmtId="0" fontId="19" fillId="0" borderId="10" xfId="0" applyFont="1" applyBorder="1" applyAlignment="1">
      <alignment horizontal="center" vertical="center" shrinkToFit="1"/>
    </xf>
    <xf numFmtId="0" fontId="17" fillId="2" borderId="10" xfId="0" applyFont="1" applyFill="1" applyBorder="1" applyAlignment="1">
      <alignment horizontal="center" vertical="center" shrinkToFit="1"/>
    </xf>
    <xf numFmtId="3" fontId="18" fillId="0" borderId="5" xfId="0" applyNumberFormat="1" applyFont="1" applyBorder="1" applyAlignment="1">
      <alignment horizontal="right" vertical="center" shrinkToFit="1"/>
    </xf>
    <xf numFmtId="0" fontId="0" fillId="0" borderId="0" xfId="0" applyAlignment="1">
      <alignment horizontal="right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right" vertical="center"/>
    </xf>
    <xf numFmtId="176" fontId="4" fillId="0" borderId="0" xfId="1" applyNumberFormat="1" applyFont="1" applyBorder="1" applyAlignment="1">
      <alignment horizontal="center" vertical="center"/>
    </xf>
    <xf numFmtId="176" fontId="10" fillId="0" borderId="0" xfId="1" applyNumberFormat="1" applyFont="1" applyBorder="1" applyAlignment="1">
      <alignment horizontal="center" vertical="center"/>
    </xf>
    <xf numFmtId="178" fontId="10" fillId="2" borderId="37" xfId="0" applyNumberFormat="1" applyFont="1" applyFill="1" applyBorder="1" applyAlignment="1" applyProtection="1">
      <alignment horizontal="center" vertical="center"/>
    </xf>
    <xf numFmtId="0" fontId="25" fillId="0" borderId="39" xfId="0" applyNumberFormat="1" applyFont="1" applyFill="1" applyBorder="1" applyAlignment="1" applyProtection="1">
      <alignment horizontal="center" vertical="center"/>
    </xf>
    <xf numFmtId="177" fontId="9" fillId="0" borderId="40" xfId="0" quotePrefix="1" applyNumberFormat="1" applyFont="1" applyBorder="1" applyAlignment="1">
      <alignment horizontal="center" vertical="center" shrinkToFit="1"/>
    </xf>
    <xf numFmtId="178" fontId="10" fillId="0" borderId="40" xfId="0" applyNumberFormat="1" applyFont="1" applyFill="1" applyBorder="1" applyAlignment="1" applyProtection="1">
      <alignment horizontal="center" vertical="center"/>
    </xf>
    <xf numFmtId="0" fontId="9" fillId="2" borderId="12" xfId="0" applyNumberFormat="1" applyFont="1" applyFill="1" applyBorder="1" applyAlignment="1" applyProtection="1">
      <alignment horizontal="center" vertical="center"/>
    </xf>
    <xf numFmtId="49" fontId="9" fillId="2" borderId="13" xfId="0" applyNumberFormat="1" applyFont="1" applyFill="1" applyBorder="1" applyAlignment="1" applyProtection="1">
      <alignment horizontal="center" vertical="center"/>
    </xf>
    <xf numFmtId="49" fontId="9" fillId="2" borderId="14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177" fontId="9" fillId="0" borderId="16" xfId="0" applyNumberFormat="1" applyFont="1" applyFill="1" applyBorder="1" applyAlignment="1">
      <alignment horizontal="left" vertical="center" shrinkToFit="1"/>
    </xf>
    <xf numFmtId="177" fontId="9" fillId="0" borderId="20" xfId="0" applyNumberFormat="1" applyFont="1" applyFill="1" applyBorder="1" applyAlignment="1">
      <alignment horizontal="left" vertical="center" shrinkToFit="1"/>
    </xf>
    <xf numFmtId="49" fontId="9" fillId="2" borderId="12" xfId="0" applyNumberFormat="1" applyFont="1" applyFill="1" applyBorder="1" applyAlignment="1" applyProtection="1">
      <alignment horizontal="center" vertical="center"/>
    </xf>
    <xf numFmtId="49" fontId="9" fillId="2" borderId="13" xfId="0" applyNumberFormat="1" applyFont="1" applyFill="1" applyBorder="1" applyAlignment="1" applyProtection="1">
      <alignment horizontal="center" vertical="center" wrapText="1"/>
    </xf>
    <xf numFmtId="0" fontId="0" fillId="0" borderId="23" xfId="0" applyNumberFormat="1" applyFont="1" applyFill="1" applyBorder="1" applyAlignment="1" applyProtection="1">
      <alignment horizontal="center" vertical="center"/>
    </xf>
    <xf numFmtId="0" fontId="0" fillId="0" borderId="24" xfId="0" quotePrefix="1" applyNumberFormat="1" applyFont="1" applyFill="1" applyBorder="1" applyAlignment="1" applyProtection="1">
      <alignment horizontal="center" vertical="center"/>
    </xf>
    <xf numFmtId="0" fontId="0" fillId="0" borderId="24" xfId="0" applyNumberFormat="1" applyFont="1" applyFill="1" applyBorder="1" applyAlignment="1" applyProtection="1">
      <alignment horizontal="center" vertical="center"/>
    </xf>
    <xf numFmtId="0" fontId="0" fillId="0" borderId="24" xfId="0" quotePrefix="1" applyNumberFormat="1" applyFont="1" applyFill="1" applyBorder="1" applyAlignment="1" applyProtection="1">
      <alignment horizontal="left" vertical="center"/>
    </xf>
    <xf numFmtId="0" fontId="0" fillId="0" borderId="25" xfId="0" applyNumberFormat="1" applyFont="1" applyFill="1" applyBorder="1" applyAlignment="1" applyProtection="1">
      <alignment horizontal="center" vertical="center"/>
    </xf>
    <xf numFmtId="0" fontId="10" fillId="0" borderId="24" xfId="0" quotePrefix="1" applyNumberFormat="1" applyFont="1" applyFill="1" applyBorder="1" applyAlignment="1" applyProtection="1">
      <alignment horizontal="center" vertical="center"/>
    </xf>
    <xf numFmtId="0" fontId="0" fillId="0" borderId="27" xfId="0" applyNumberFormat="1" applyFont="1" applyFill="1" applyBorder="1" applyAlignment="1" applyProtection="1"/>
    <xf numFmtId="0" fontId="0" fillId="0" borderId="28" xfId="0" quotePrefix="1" applyNumberFormat="1" applyFont="1" applyFill="1" applyBorder="1" applyAlignment="1" applyProtection="1">
      <alignment horizontal="center" vertical="center"/>
    </xf>
    <xf numFmtId="0" fontId="0" fillId="0" borderId="28" xfId="0" applyNumberFormat="1" applyFont="1" applyFill="1" applyBorder="1" applyAlignment="1" applyProtection="1">
      <alignment horizontal="center" vertical="center"/>
    </xf>
    <xf numFmtId="0" fontId="0" fillId="0" borderId="28" xfId="0" quotePrefix="1" applyNumberFormat="1" applyFont="1" applyFill="1" applyBorder="1" applyAlignment="1" applyProtection="1">
      <alignment horizontal="left" vertical="center"/>
    </xf>
    <xf numFmtId="0" fontId="0" fillId="0" borderId="28" xfId="0" applyNumberFormat="1" applyFont="1" applyFill="1" applyBorder="1" applyAlignment="1" applyProtection="1">
      <alignment vertical="center"/>
    </xf>
    <xf numFmtId="0" fontId="0" fillId="0" borderId="28" xfId="0" applyNumberFormat="1" applyFont="1" applyFill="1" applyBorder="1" applyAlignment="1" applyProtection="1"/>
    <xf numFmtId="0" fontId="0" fillId="0" borderId="29" xfId="0" applyNumberFormat="1" applyFont="1" applyFill="1" applyBorder="1" applyAlignment="1" applyProtection="1"/>
    <xf numFmtId="0" fontId="10" fillId="0" borderId="28" xfId="0" quotePrefix="1" applyNumberFormat="1" applyFont="1" applyFill="1" applyBorder="1" applyAlignment="1" applyProtection="1">
      <alignment horizontal="center" vertical="center"/>
    </xf>
    <xf numFmtId="41" fontId="10" fillId="0" borderId="40" xfId="1" applyFont="1" applyFill="1" applyBorder="1" applyAlignment="1" applyProtection="1">
      <alignment horizontal="center" vertical="center"/>
    </xf>
    <xf numFmtId="177" fontId="28" fillId="0" borderId="26" xfId="0" applyNumberFormat="1" applyFont="1" applyFill="1" applyBorder="1" applyAlignment="1">
      <alignment horizontal="center" vertical="center"/>
    </xf>
    <xf numFmtId="0" fontId="26" fillId="0" borderId="16" xfId="0" applyFont="1" applyFill="1" applyBorder="1" applyAlignment="1">
      <alignment horizontal="left" vertical="center"/>
    </xf>
    <xf numFmtId="0" fontId="13" fillId="0" borderId="5" xfId="0" applyFont="1" applyBorder="1" applyAlignment="1">
      <alignment horizontal="center" vertical="center" shrinkToFit="1"/>
    </xf>
    <xf numFmtId="0" fontId="0" fillId="4" borderId="0" xfId="0" applyFill="1"/>
    <xf numFmtId="0" fontId="21" fillId="4" borderId="23" xfId="0" applyFont="1" applyFill="1" applyBorder="1" applyAlignment="1">
      <alignment horizontal="center" vertical="center"/>
    </xf>
    <xf numFmtId="0" fontId="21" fillId="4" borderId="24" xfId="0" applyFont="1" applyFill="1" applyBorder="1" applyAlignment="1">
      <alignment horizontal="center" vertical="center" wrapText="1"/>
    </xf>
    <xf numFmtId="0" fontId="21" fillId="4" borderId="24" xfId="0" applyFont="1" applyFill="1" applyBorder="1" applyAlignment="1">
      <alignment horizontal="center" vertical="center"/>
    </xf>
    <xf numFmtId="0" fontId="21" fillId="4" borderId="25" xfId="0" applyFont="1" applyFill="1" applyBorder="1" applyAlignment="1">
      <alignment horizontal="center" vertical="center"/>
    </xf>
    <xf numFmtId="177" fontId="9" fillId="4" borderId="17" xfId="0" applyNumberFormat="1" applyFont="1" applyFill="1" applyBorder="1" applyAlignment="1">
      <alignment horizontal="left" vertical="center" shrinkToFit="1"/>
    </xf>
    <xf numFmtId="38" fontId="25" fillId="4" borderId="15" xfId="2" applyNumberFormat="1" applyFont="1" applyFill="1" applyBorder="1" applyAlignment="1">
      <alignment horizontal="center" vertical="center"/>
    </xf>
    <xf numFmtId="178" fontId="25" fillId="4" borderId="15" xfId="0" applyNumberFormat="1" applyFont="1" applyFill="1" applyBorder="1" applyAlignment="1">
      <alignment horizontal="center" vertical="center"/>
    </xf>
    <xf numFmtId="177" fontId="9" fillId="4" borderId="15" xfId="0" applyNumberFormat="1" applyFont="1" applyFill="1" applyBorder="1" applyAlignment="1">
      <alignment horizontal="center" vertical="center"/>
    </xf>
    <xf numFmtId="177" fontId="9" fillId="4" borderId="16" xfId="0" applyNumberFormat="1" applyFont="1" applyFill="1" applyBorder="1" applyAlignment="1">
      <alignment horizontal="left" vertical="center" shrinkToFi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0" fillId="4" borderId="0" xfId="0" applyFill="1"/>
    <xf numFmtId="0" fontId="4" fillId="0" borderId="27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28" xfId="0" quotePrefix="1" applyFont="1" applyFill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center" vertical="center" shrinkToFit="1"/>
    </xf>
    <xf numFmtId="0" fontId="4" fillId="0" borderId="28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177" fontId="9" fillId="4" borderId="17" xfId="0" applyNumberFormat="1" applyFont="1" applyFill="1" applyBorder="1" applyAlignment="1">
      <alignment horizontal="left" vertical="center" wrapText="1" shrinkToFit="1"/>
    </xf>
    <xf numFmtId="178" fontId="9" fillId="4" borderId="15" xfId="0" applyNumberFormat="1" applyFont="1" applyFill="1" applyBorder="1" applyAlignment="1">
      <alignment horizontal="center" vertical="center"/>
    </xf>
    <xf numFmtId="177" fontId="9" fillId="4" borderId="18" xfId="0" applyNumberFormat="1" applyFont="1" applyFill="1" applyBorder="1" applyAlignment="1">
      <alignment horizontal="left" vertical="center" shrinkToFit="1"/>
    </xf>
    <xf numFmtId="178" fontId="9" fillId="4" borderId="19" xfId="0" applyNumberFormat="1" applyFont="1" applyFill="1" applyBorder="1" applyAlignment="1">
      <alignment horizontal="center" vertical="center"/>
    </xf>
    <xf numFmtId="178" fontId="25" fillId="4" borderId="19" xfId="0" applyNumberFormat="1" applyFont="1" applyFill="1" applyBorder="1" applyAlignment="1">
      <alignment horizontal="center" vertical="center"/>
    </xf>
    <xf numFmtId="177" fontId="9" fillId="4" borderId="19" xfId="0" applyNumberFormat="1" applyFont="1" applyFill="1" applyBorder="1" applyAlignment="1">
      <alignment horizontal="center" vertical="center"/>
    </xf>
    <xf numFmtId="0" fontId="25" fillId="4" borderId="15" xfId="11" applyFont="1" applyFill="1" applyBorder="1" applyAlignment="1">
      <alignment horizontal="center" vertical="center" shrinkToFit="1"/>
    </xf>
    <xf numFmtId="180" fontId="9" fillId="4" borderId="15" xfId="12" applyNumberFormat="1" applyFont="1" applyFill="1" applyBorder="1" applyAlignment="1">
      <alignment vertical="center" wrapText="1"/>
    </xf>
    <xf numFmtId="0" fontId="25" fillId="4" borderId="19" xfId="11" applyFont="1" applyFill="1" applyBorder="1" applyAlignment="1">
      <alignment horizontal="center" vertical="center" shrinkToFit="1"/>
    </xf>
    <xf numFmtId="180" fontId="9" fillId="4" borderId="19" xfId="12" applyNumberFormat="1" applyFont="1" applyFill="1" applyBorder="1" applyAlignment="1">
      <alignment vertical="center" wrapText="1"/>
    </xf>
    <xf numFmtId="0" fontId="25" fillId="4" borderId="15" xfId="0" applyNumberFormat="1" applyFont="1" applyFill="1" applyBorder="1" applyAlignment="1" applyProtection="1">
      <alignment horizontal="center" vertical="center"/>
    </xf>
    <xf numFmtId="177" fontId="9" fillId="4" borderId="15" xfId="0" applyNumberFormat="1" applyFont="1" applyFill="1" applyBorder="1" applyAlignment="1">
      <alignment horizontal="left" vertical="center" shrinkToFit="1"/>
    </xf>
    <xf numFmtId="41" fontId="25" fillId="4" borderId="15" xfId="1" applyFont="1" applyFill="1" applyBorder="1" applyAlignment="1" applyProtection="1">
      <alignment horizontal="center" vertical="center" wrapText="1"/>
    </xf>
    <xf numFmtId="41" fontId="27" fillId="4" borderId="15" xfId="1" applyFont="1" applyFill="1" applyBorder="1" applyAlignment="1" applyProtection="1">
      <alignment horizontal="center" vertical="center" wrapText="1"/>
    </xf>
    <xf numFmtId="41" fontId="9" fillId="4" borderId="16" xfId="1" applyFont="1" applyFill="1" applyBorder="1" applyAlignment="1">
      <alignment horizontal="center" vertical="center" wrapText="1"/>
    </xf>
    <xf numFmtId="177" fontId="9" fillId="4" borderId="15" xfId="0" applyNumberFormat="1" applyFont="1" applyFill="1" applyBorder="1" applyAlignment="1">
      <alignment horizontal="left" vertical="center" wrapText="1" shrinkToFit="1"/>
    </xf>
    <xf numFmtId="0" fontId="25" fillId="4" borderId="19" xfId="0" applyNumberFormat="1" applyFont="1" applyFill="1" applyBorder="1" applyAlignment="1" applyProtection="1">
      <alignment horizontal="center" vertical="center"/>
    </xf>
    <xf numFmtId="177" fontId="9" fillId="4" borderId="19" xfId="0" applyNumberFormat="1" applyFont="1" applyFill="1" applyBorder="1" applyAlignment="1">
      <alignment horizontal="left" vertical="center" shrinkToFit="1"/>
    </xf>
    <xf numFmtId="41" fontId="25" fillId="4" borderId="19" xfId="1" applyFont="1" applyFill="1" applyBorder="1" applyAlignment="1" applyProtection="1">
      <alignment horizontal="center" vertical="center" wrapText="1"/>
    </xf>
    <xf numFmtId="41" fontId="27" fillId="4" borderId="19" xfId="1" applyFont="1" applyFill="1" applyBorder="1" applyAlignment="1" applyProtection="1">
      <alignment horizontal="center" vertical="center" wrapText="1"/>
    </xf>
    <xf numFmtId="41" fontId="9" fillId="4" borderId="20" xfId="1" applyFont="1" applyFill="1" applyBorder="1" applyAlignment="1">
      <alignment horizontal="center" vertical="center" wrapText="1"/>
    </xf>
    <xf numFmtId="0" fontId="25" fillId="4" borderId="41" xfId="0" applyNumberFormat="1" applyFont="1" applyFill="1" applyBorder="1" applyAlignment="1" applyProtection="1">
      <alignment horizontal="center" vertical="center"/>
    </xf>
    <xf numFmtId="41" fontId="25" fillId="4" borderId="41" xfId="1" applyFont="1" applyFill="1" applyBorder="1" applyAlignment="1" applyProtection="1">
      <alignment horizontal="center" vertical="center" wrapText="1"/>
    </xf>
    <xf numFmtId="41" fontId="9" fillId="4" borderId="42" xfId="1" applyFont="1" applyFill="1" applyBorder="1" applyAlignment="1">
      <alignment horizontal="center" vertical="center" wrapText="1"/>
    </xf>
    <xf numFmtId="0" fontId="25" fillId="4" borderId="0" xfId="0" applyFont="1" applyFill="1"/>
    <xf numFmtId="177" fontId="9" fillId="4" borderId="44" xfId="0" applyNumberFormat="1" applyFont="1" applyFill="1" applyBorder="1" applyAlignment="1">
      <alignment horizontal="left" vertical="center" shrinkToFit="1"/>
    </xf>
    <xf numFmtId="41" fontId="25" fillId="4" borderId="43" xfId="1" applyFont="1" applyFill="1" applyBorder="1" applyAlignment="1" applyProtection="1">
      <alignment horizontal="center" vertical="center" wrapText="1"/>
    </xf>
    <xf numFmtId="41" fontId="9" fillId="4" borderId="44" xfId="1" applyFont="1" applyFill="1" applyBorder="1" applyAlignment="1">
      <alignment horizontal="center" vertical="center" wrapText="1"/>
    </xf>
    <xf numFmtId="0" fontId="25" fillId="0" borderId="0" xfId="0" applyFont="1"/>
    <xf numFmtId="180" fontId="30" fillId="4" borderId="15" xfId="12" applyNumberFormat="1" applyFont="1" applyFill="1" applyBorder="1" applyAlignment="1">
      <alignment vertical="center" wrapText="1"/>
    </xf>
    <xf numFmtId="41" fontId="21" fillId="4" borderId="24" xfId="1" applyFont="1" applyFill="1" applyBorder="1" applyAlignment="1">
      <alignment horizontal="center" vertical="center" wrapText="1"/>
    </xf>
    <xf numFmtId="177" fontId="9" fillId="4" borderId="43" xfId="12" applyNumberFormat="1" applyFont="1" applyFill="1" applyBorder="1" applyAlignment="1">
      <alignment vertical="center" wrapText="1"/>
    </xf>
    <xf numFmtId="177" fontId="25" fillId="4" borderId="15" xfId="12" applyNumberFormat="1" applyFont="1" applyFill="1" applyBorder="1" applyAlignment="1">
      <alignment vertical="center" wrapText="1"/>
    </xf>
    <xf numFmtId="176" fontId="25" fillId="4" borderId="45" xfId="12" applyNumberFormat="1" applyFont="1" applyFill="1" applyBorder="1" applyAlignment="1">
      <alignment horizontal="center" vertical="center" wrapText="1"/>
    </xf>
    <xf numFmtId="0" fontId="25" fillId="4" borderId="46" xfId="11" applyFont="1" applyFill="1" applyBorder="1" applyAlignment="1">
      <alignment horizontal="center" vertical="center" shrinkToFit="1"/>
    </xf>
    <xf numFmtId="0" fontId="31" fillId="4" borderId="47" xfId="12" applyFont="1" applyFill="1" applyBorder="1" applyAlignment="1">
      <alignment vertical="center" shrinkToFit="1"/>
    </xf>
    <xf numFmtId="0" fontId="25" fillId="4" borderId="49" xfId="11" applyFont="1" applyFill="1" applyBorder="1" applyAlignment="1">
      <alignment horizontal="center" vertical="center" shrinkToFit="1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21" fillId="4" borderId="50" xfId="0" applyFont="1" applyFill="1" applyBorder="1" applyAlignment="1">
      <alignment horizontal="center" vertical="center"/>
    </xf>
    <xf numFmtId="0" fontId="21" fillId="4" borderId="51" xfId="0" applyFont="1" applyFill="1" applyBorder="1" applyAlignment="1">
      <alignment horizontal="center" vertical="center" wrapText="1"/>
    </xf>
    <xf numFmtId="0" fontId="21" fillId="4" borderId="51" xfId="0" applyFont="1" applyFill="1" applyBorder="1" applyAlignment="1">
      <alignment horizontal="center" vertical="center"/>
    </xf>
    <xf numFmtId="0" fontId="21" fillId="4" borderId="51" xfId="0" applyFont="1" applyFill="1" applyBorder="1" applyAlignment="1">
      <alignment horizontal="center" vertical="center" shrinkToFit="1"/>
    </xf>
    <xf numFmtId="0" fontId="21" fillId="4" borderId="52" xfId="0" applyFont="1" applyFill="1" applyBorder="1" applyAlignment="1">
      <alignment horizontal="center" vertical="center"/>
    </xf>
    <xf numFmtId="0" fontId="21" fillId="3" borderId="53" xfId="0" applyFont="1" applyFill="1" applyBorder="1" applyAlignment="1">
      <alignment horizontal="center" vertical="center"/>
    </xf>
    <xf numFmtId="0" fontId="21" fillId="3" borderId="54" xfId="0" applyFont="1" applyFill="1" applyBorder="1" applyAlignment="1">
      <alignment horizontal="center" vertical="center" wrapText="1"/>
    </xf>
    <xf numFmtId="0" fontId="21" fillId="3" borderId="54" xfId="0" applyFont="1" applyFill="1" applyBorder="1" applyAlignment="1">
      <alignment horizontal="center" vertical="center"/>
    </xf>
    <xf numFmtId="179" fontId="21" fillId="3" borderId="54" xfId="0" applyNumberFormat="1" applyFont="1" applyFill="1" applyBorder="1" applyAlignment="1">
      <alignment horizontal="center" vertical="center" wrapText="1"/>
    </xf>
    <xf numFmtId="0" fontId="21" fillId="3" borderId="55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 shrinkToFit="1"/>
    </xf>
    <xf numFmtId="49" fontId="9" fillId="2" borderId="13" xfId="0" applyNumberFormat="1" applyFont="1" applyFill="1" applyBorder="1" applyAlignment="1" applyProtection="1">
      <alignment horizontal="center" vertical="center" shrinkToFit="1"/>
    </xf>
    <xf numFmtId="0" fontId="25" fillId="4" borderId="48" xfId="12" applyFont="1" applyFill="1" applyBorder="1" applyAlignment="1">
      <alignment horizontal="center" vertical="center" shrinkToFit="1"/>
    </xf>
    <xf numFmtId="0" fontId="0" fillId="0" borderId="0" xfId="0" applyNumberFormat="1" applyFont="1" applyFill="1" applyBorder="1" applyAlignment="1" applyProtection="1">
      <alignment shrinkToFit="1"/>
    </xf>
    <xf numFmtId="0" fontId="21" fillId="4" borderId="56" xfId="0" applyFont="1" applyFill="1" applyBorder="1" applyAlignment="1">
      <alignment horizontal="center" vertical="center"/>
    </xf>
    <xf numFmtId="0" fontId="21" fillId="4" borderId="56" xfId="0" applyFont="1" applyFill="1" applyBorder="1" applyAlignment="1">
      <alignment horizontal="center" vertical="center" wrapText="1"/>
    </xf>
    <xf numFmtId="0" fontId="4" fillId="0" borderId="56" xfId="0" quotePrefix="1" applyFont="1" applyFill="1" applyBorder="1" applyAlignment="1">
      <alignment horizontal="center" vertical="center" wrapText="1"/>
    </xf>
    <xf numFmtId="0" fontId="21" fillId="4" borderId="56" xfId="0" applyFont="1" applyFill="1" applyBorder="1" applyAlignment="1">
      <alignment horizontal="center" vertical="center" shrinkToFit="1"/>
    </xf>
    <xf numFmtId="0" fontId="21" fillId="4" borderId="57" xfId="0" applyFont="1" applyFill="1" applyBorder="1" applyAlignment="1">
      <alignment horizontal="center" vertical="center"/>
    </xf>
    <xf numFmtId="0" fontId="21" fillId="4" borderId="58" xfId="0" applyFont="1" applyFill="1" applyBorder="1" applyAlignment="1">
      <alignment horizontal="center" vertical="center"/>
    </xf>
    <xf numFmtId="0" fontId="17" fillId="2" borderId="60" xfId="0" applyFont="1" applyFill="1" applyBorder="1" applyAlignment="1">
      <alignment horizontal="center" vertical="center" wrapText="1"/>
    </xf>
    <xf numFmtId="3" fontId="18" fillId="0" borderId="65" xfId="0" applyNumberFormat="1" applyFont="1" applyBorder="1" applyAlignment="1">
      <alignment horizontal="right" vertical="center" shrinkToFit="1"/>
    </xf>
    <xf numFmtId="0" fontId="18" fillId="0" borderId="65" xfId="0" applyFont="1" applyBorder="1" applyAlignment="1">
      <alignment horizontal="center" vertical="center" shrinkToFit="1"/>
    </xf>
    <xf numFmtId="0" fontId="13" fillId="0" borderId="65" xfId="0" applyFont="1" applyBorder="1" applyAlignment="1">
      <alignment horizontal="center" vertical="center" shrinkToFit="1"/>
    </xf>
    <xf numFmtId="0" fontId="20" fillId="0" borderId="67" xfId="0" applyFont="1" applyBorder="1" applyAlignment="1">
      <alignment horizontal="center" vertical="center" shrinkToFit="1"/>
    </xf>
    <xf numFmtId="0" fontId="12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17" fillId="2" borderId="64" xfId="0" applyFont="1" applyFill="1" applyBorder="1" applyAlignment="1">
      <alignment horizontal="center" vertical="center" wrapText="1"/>
    </xf>
    <xf numFmtId="0" fontId="17" fillId="2" borderId="66" xfId="0" applyFont="1" applyFill="1" applyBorder="1" applyAlignment="1">
      <alignment horizontal="center" vertical="center" wrapText="1"/>
    </xf>
    <xf numFmtId="0" fontId="17" fillId="2" borderId="59" xfId="0" applyFont="1" applyFill="1" applyBorder="1" applyAlignment="1">
      <alignment horizontal="center" vertical="center" wrapText="1"/>
    </xf>
    <xf numFmtId="0" fontId="18" fillId="0" borderId="61" xfId="0" applyFont="1" applyBorder="1" applyAlignment="1">
      <alignment horizontal="center" vertical="center" shrinkToFit="1"/>
    </xf>
    <xf numFmtId="0" fontId="18" fillId="0" borderId="62" xfId="0" applyFont="1" applyBorder="1" applyAlignment="1">
      <alignment horizontal="center" vertical="center" shrinkToFit="1"/>
    </xf>
    <xf numFmtId="0" fontId="18" fillId="0" borderId="63" xfId="0" applyFont="1" applyBorder="1" applyAlignment="1">
      <alignment horizontal="center" vertical="center" shrinkToFit="1"/>
    </xf>
    <xf numFmtId="0" fontId="14" fillId="0" borderId="10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shrinkToFit="1"/>
    </xf>
    <xf numFmtId="0" fontId="13" fillId="0" borderId="6" xfId="0" applyFont="1" applyBorder="1" applyAlignment="1">
      <alignment horizontal="left" vertical="center" shrinkToFit="1"/>
    </xf>
    <xf numFmtId="0" fontId="13" fillId="0" borderId="5" xfId="0" applyFont="1" applyBorder="1" applyAlignment="1">
      <alignment horizontal="justify" vertical="center" wrapText="1"/>
    </xf>
    <xf numFmtId="0" fontId="13" fillId="0" borderId="6" xfId="0" applyFont="1" applyBorder="1" applyAlignment="1">
      <alignment horizontal="justify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 wrapText="1"/>
    </xf>
    <xf numFmtId="14" fontId="15" fillId="0" borderId="5" xfId="0" applyNumberFormat="1" applyFont="1" applyFill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3" fontId="15" fillId="0" borderId="5" xfId="0" applyNumberFormat="1" applyFont="1" applyBorder="1" applyAlignment="1">
      <alignment horizontal="center" vertical="center" wrapText="1"/>
    </xf>
    <xf numFmtId="9" fontId="15" fillId="0" borderId="6" xfId="0" applyNumberFormat="1" applyFont="1" applyBorder="1" applyAlignment="1">
      <alignment horizontal="center" vertical="center" wrapText="1"/>
    </xf>
    <xf numFmtId="49" fontId="9" fillId="2" borderId="32" xfId="0" applyNumberFormat="1" applyFont="1" applyFill="1" applyBorder="1" applyAlignment="1" applyProtection="1">
      <alignment horizontal="center" vertical="center"/>
    </xf>
    <xf numFmtId="49" fontId="9" fillId="2" borderId="33" xfId="0" applyNumberFormat="1" applyFont="1" applyFill="1" applyBorder="1" applyAlignment="1" applyProtection="1">
      <alignment horizontal="center" vertical="center"/>
    </xf>
    <xf numFmtId="49" fontId="9" fillId="2" borderId="34" xfId="0" applyNumberFormat="1" applyFont="1" applyFill="1" applyBorder="1" applyAlignment="1" applyProtection="1">
      <alignment horizontal="center" vertical="center"/>
    </xf>
    <xf numFmtId="49" fontId="9" fillId="2" borderId="38" xfId="0" applyNumberFormat="1" applyFont="1" applyFill="1" applyBorder="1" applyAlignment="1" applyProtection="1">
      <alignment horizontal="center" vertical="center"/>
    </xf>
    <xf numFmtId="49" fontId="9" fillId="2" borderId="31" xfId="0" applyNumberFormat="1" applyFont="1" applyFill="1" applyBorder="1" applyAlignment="1" applyProtection="1">
      <alignment horizontal="center" vertical="center"/>
    </xf>
    <xf numFmtId="49" fontId="9" fillId="2" borderId="36" xfId="0" applyNumberFormat="1" applyFont="1" applyFill="1" applyBorder="1" applyAlignment="1" applyProtection="1">
      <alignment horizontal="center" vertical="center"/>
    </xf>
    <xf numFmtId="0" fontId="9" fillId="2" borderId="30" xfId="0" applyNumberFormat="1" applyFont="1" applyFill="1" applyBorder="1" applyAlignment="1" applyProtection="1">
      <alignment horizontal="center" vertical="center"/>
    </xf>
    <xf numFmtId="0" fontId="9" fillId="2" borderId="35" xfId="0" applyNumberFormat="1" applyFont="1" applyFill="1" applyBorder="1" applyAlignment="1" applyProtection="1">
      <alignment horizontal="center" vertical="center"/>
    </xf>
    <xf numFmtId="41" fontId="21" fillId="4" borderId="56" xfId="25" applyFont="1" applyFill="1" applyBorder="1" applyAlignment="1">
      <alignment horizontal="center" vertical="center" wrapText="1"/>
    </xf>
    <xf numFmtId="0" fontId="4" fillId="4" borderId="0" xfId="0" applyFont="1" applyFill="1" applyAlignment="1">
      <alignment vertical="center"/>
    </xf>
    <xf numFmtId="0" fontId="4" fillId="4" borderId="0" xfId="0" applyFont="1" applyFill="1" applyAlignment="1">
      <alignment horizontal="center" vertical="center"/>
    </xf>
    <xf numFmtId="41" fontId="21" fillId="4" borderId="51" xfId="26" applyFont="1" applyFill="1" applyBorder="1" applyAlignment="1">
      <alignment horizontal="center" vertical="center" wrapText="1"/>
    </xf>
    <xf numFmtId="0" fontId="25" fillId="4" borderId="68" xfId="12" applyFont="1" applyFill="1" applyBorder="1" applyAlignment="1">
      <alignment vertical="center" shrinkToFit="1"/>
    </xf>
    <xf numFmtId="0" fontId="25" fillId="4" borderId="69" xfId="12" applyFont="1" applyFill="1" applyBorder="1" applyAlignment="1">
      <alignment vertical="center" shrinkToFit="1"/>
    </xf>
    <xf numFmtId="0" fontId="25" fillId="4" borderId="70" xfId="12" applyFont="1" applyFill="1" applyBorder="1" applyAlignment="1">
      <alignment vertical="center" shrinkToFit="1"/>
    </xf>
    <xf numFmtId="0" fontId="25" fillId="4" borderId="71" xfId="12" applyFont="1" applyFill="1" applyBorder="1" applyAlignment="1">
      <alignment horizontal="center" vertical="center" shrinkToFit="1"/>
    </xf>
  </cellXfs>
  <cellStyles count="27">
    <cellStyle name="쉼표 [0]" xfId="1" builtinId="6"/>
    <cellStyle name="쉼표 [0] 10" xfId="25"/>
    <cellStyle name="쉼표 [0] 11" xfId="26"/>
    <cellStyle name="쉼표 [0] 2" xfId="3"/>
    <cellStyle name="쉼표 [0] 2 2" xfId="8"/>
    <cellStyle name="쉼표 [0] 2 2 2" xfId="20"/>
    <cellStyle name="쉼표 [0] 2 3" xfId="15"/>
    <cellStyle name="쉼표 [0] 3" xfId="4"/>
    <cellStyle name="쉼표 [0] 3 2" xfId="9"/>
    <cellStyle name="쉼표 [0] 3 2 2" xfId="21"/>
    <cellStyle name="쉼표 [0] 3 3" xfId="16"/>
    <cellStyle name="쉼표 [0] 4" xfId="2"/>
    <cellStyle name="쉼표 [0] 4 2" xfId="7"/>
    <cellStyle name="쉼표 [0] 4 2 2" xfId="19"/>
    <cellStyle name="쉼표 [0] 4 3" xfId="14"/>
    <cellStyle name="쉼표 [0] 5" xfId="5"/>
    <cellStyle name="쉼표 [0] 5 2" xfId="10"/>
    <cellStyle name="쉼표 [0] 5 2 2" xfId="22"/>
    <cellStyle name="쉼표 [0] 5 3" xfId="17"/>
    <cellStyle name="쉼표 [0] 6" xfId="6"/>
    <cellStyle name="쉼표 [0] 6 2" xfId="18"/>
    <cellStyle name="쉼표 [0] 7" xfId="13"/>
    <cellStyle name="쉼표 [0] 8" xfId="24"/>
    <cellStyle name="표준" xfId="0" builtinId="0"/>
    <cellStyle name="표준 2" xfId="12"/>
    <cellStyle name="표준 2 2" xfId="11"/>
    <cellStyle name="표준 2 2 2" xfId="23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"/>
  <sheetViews>
    <sheetView tabSelected="1" zoomScale="85" zoomScaleNormal="85" workbookViewId="0">
      <selection activeCell="C37" sqref="C37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31" customWidth="1"/>
    <col min="9" max="9" width="12.44140625" customWidth="1"/>
    <col min="10" max="10" width="8.88671875" style="8"/>
    <col min="11" max="11" width="13.6640625" style="9" bestFit="1" customWidth="1"/>
    <col min="12" max="12" width="6.6640625" style="8" customWidth="1"/>
  </cols>
  <sheetData>
    <row r="1" spans="1:12" ht="26.25" thickBot="1" x14ac:dyDescent="0.2">
      <c r="A1" s="158" t="s">
        <v>68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</row>
    <row r="2" spans="1:12" ht="24.75" customHeight="1" thickBot="1" x14ac:dyDescent="0.2">
      <c r="A2" s="78" t="s">
        <v>69</v>
      </c>
      <c r="B2" s="79" t="s">
        <v>48</v>
      </c>
      <c r="C2" s="79" t="s">
        <v>70</v>
      </c>
      <c r="D2" s="79" t="s">
        <v>71</v>
      </c>
      <c r="E2" s="79" t="s">
        <v>72</v>
      </c>
      <c r="F2" s="79" t="s">
        <v>73</v>
      </c>
      <c r="G2" s="79" t="s">
        <v>74</v>
      </c>
      <c r="H2" s="79" t="s">
        <v>75</v>
      </c>
      <c r="I2" s="80" t="s">
        <v>49</v>
      </c>
      <c r="J2" s="80" t="s">
        <v>76</v>
      </c>
      <c r="K2" s="80" t="s">
        <v>77</v>
      </c>
      <c r="L2" s="81" t="s">
        <v>1</v>
      </c>
    </row>
    <row r="3" spans="1:12" s="68" customFormat="1" ht="24.75" customHeight="1" thickTop="1" thickBot="1" x14ac:dyDescent="0.2">
      <c r="A3" s="83" t="s">
        <v>142</v>
      </c>
      <c r="B3" s="84" t="s">
        <v>157</v>
      </c>
      <c r="C3" s="85" t="s">
        <v>137</v>
      </c>
      <c r="D3" s="86"/>
      <c r="E3" s="86"/>
      <c r="F3" s="86"/>
      <c r="G3" s="86"/>
      <c r="H3" s="86"/>
      <c r="I3" s="87"/>
      <c r="J3" s="88"/>
      <c r="K3" s="88"/>
      <c r="L3" s="89"/>
    </row>
  </sheetData>
  <mergeCells count="1">
    <mergeCell ref="A1:L1"/>
  </mergeCells>
  <phoneticPr fontId="5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B11" sqref="B11"/>
    </sheetView>
  </sheetViews>
  <sheetFormatPr defaultRowHeight="13.5" x14ac:dyDescent="0.15"/>
  <cols>
    <col min="1" max="1" width="15.109375" style="2" bestFit="1" customWidth="1"/>
    <col min="2" max="2" width="20.77734375" style="2" customWidth="1"/>
    <col min="3" max="3" width="11.109375" style="2" customWidth="1"/>
    <col min="4" max="4" width="12.77734375" style="2" bestFit="1" customWidth="1"/>
    <col min="5" max="5" width="9.5546875" style="2" customWidth="1"/>
    <col min="6" max="6" width="15" style="2" bestFit="1" customWidth="1"/>
    <col min="7" max="7" width="9.5546875" style="2" customWidth="1"/>
    <col min="8" max="8" width="15" style="2" bestFit="1" customWidth="1"/>
    <col min="9" max="9" width="16.109375" style="6" customWidth="1"/>
  </cols>
  <sheetData>
    <row r="1" spans="1:9" ht="25.5" x14ac:dyDescent="0.15">
      <c r="A1" s="160" t="s">
        <v>96</v>
      </c>
      <c r="B1" s="160"/>
      <c r="C1" s="160"/>
      <c r="D1" s="160"/>
      <c r="E1" s="160"/>
      <c r="F1" s="160"/>
      <c r="G1" s="160"/>
      <c r="H1" s="160"/>
      <c r="I1" s="160"/>
    </row>
    <row r="2" spans="1:9" ht="26.25" thickBot="1" x14ac:dyDescent="0.2">
      <c r="A2" s="161"/>
      <c r="B2" s="161"/>
      <c r="C2" s="32"/>
      <c r="D2" s="32"/>
      <c r="E2" s="32"/>
      <c r="F2" s="32"/>
      <c r="G2" s="32"/>
      <c r="H2" s="32"/>
      <c r="I2" s="35" t="s">
        <v>3</v>
      </c>
    </row>
    <row r="3" spans="1:9" ht="26.25" customHeight="1" x14ac:dyDescent="0.15">
      <c r="A3" s="193" t="s">
        <v>4</v>
      </c>
      <c r="B3" s="191" t="s">
        <v>5</v>
      </c>
      <c r="C3" s="191" t="s">
        <v>79</v>
      </c>
      <c r="D3" s="191" t="s">
        <v>98</v>
      </c>
      <c r="E3" s="187" t="s">
        <v>101</v>
      </c>
      <c r="F3" s="188"/>
      <c r="G3" s="187" t="s">
        <v>102</v>
      </c>
      <c r="H3" s="188"/>
      <c r="I3" s="189" t="s">
        <v>97</v>
      </c>
    </row>
    <row r="4" spans="1:9" ht="28.5" customHeight="1" thickBot="1" x14ac:dyDescent="0.2">
      <c r="A4" s="194"/>
      <c r="B4" s="192"/>
      <c r="C4" s="192"/>
      <c r="D4" s="192"/>
      <c r="E4" s="38" t="s">
        <v>99</v>
      </c>
      <c r="F4" s="38" t="s">
        <v>100</v>
      </c>
      <c r="G4" s="38" t="s">
        <v>99</v>
      </c>
      <c r="H4" s="38" t="s">
        <v>100</v>
      </c>
      <c r="I4" s="190"/>
    </row>
    <row r="5" spans="1:9" ht="28.5" customHeight="1" thickTop="1" thickBot="1" x14ac:dyDescent="0.2">
      <c r="A5" s="39"/>
      <c r="B5" s="40" t="s">
        <v>110</v>
      </c>
      <c r="C5" s="41"/>
      <c r="D5" s="41"/>
      <c r="E5" s="64"/>
      <c r="F5" s="41"/>
      <c r="G5" s="64"/>
      <c r="H5" s="41"/>
      <c r="I5" s="65"/>
    </row>
    <row r="6" spans="1:9" x14ac:dyDescent="0.15">
      <c r="C6" s="36"/>
      <c r="D6" s="36"/>
      <c r="E6" s="36"/>
      <c r="F6" s="36"/>
      <c r="G6" s="36"/>
      <c r="H6" s="36"/>
      <c r="I6" s="37"/>
    </row>
    <row r="7" spans="1:9" x14ac:dyDescent="0.15">
      <c r="A7" s="23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5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zoomScale="90" zoomScaleNormal="90" workbookViewId="0">
      <selection activeCell="A5" sqref="A5"/>
    </sheetView>
  </sheetViews>
  <sheetFormatPr defaultRowHeight="13.5" x14ac:dyDescent="0.15"/>
  <cols>
    <col min="1" max="1" width="8.6640625" customWidth="1"/>
    <col min="2" max="2" width="8.77734375" customWidth="1"/>
    <col min="3" max="3" width="43.5546875" customWidth="1"/>
    <col min="4" max="4" width="10.88671875" customWidth="1"/>
    <col min="5" max="9" width="12.44140625" customWidth="1"/>
    <col min="10" max="10" width="8.88671875" style="8"/>
    <col min="11" max="11" width="11.6640625" style="9" customWidth="1"/>
    <col min="12" max="12" width="6.6640625" style="8" customWidth="1"/>
  </cols>
  <sheetData>
    <row r="1" spans="1:12" ht="26.25" thickBot="1" x14ac:dyDescent="0.2">
      <c r="A1" s="158" t="s">
        <v>87</v>
      </c>
      <c r="B1" s="158"/>
      <c r="C1" s="158"/>
      <c r="D1" s="158"/>
      <c r="E1" s="158"/>
      <c r="F1" s="158"/>
      <c r="G1" s="158"/>
      <c r="H1" s="158"/>
      <c r="I1" s="158"/>
    </row>
    <row r="2" spans="1:12" ht="24.75" thickBot="1" x14ac:dyDescent="0.2">
      <c r="A2" s="135" t="s">
        <v>47</v>
      </c>
      <c r="B2" s="136" t="s">
        <v>48</v>
      </c>
      <c r="C2" s="137" t="s">
        <v>64</v>
      </c>
      <c r="D2" s="137" t="s">
        <v>0</v>
      </c>
      <c r="E2" s="138" t="s">
        <v>65</v>
      </c>
      <c r="F2" s="137" t="s">
        <v>49</v>
      </c>
      <c r="G2" s="137" t="s">
        <v>50</v>
      </c>
      <c r="H2" s="137" t="s">
        <v>51</v>
      </c>
      <c r="I2" s="139" t="s">
        <v>1</v>
      </c>
    </row>
    <row r="3" spans="1:12" s="82" customFormat="1" ht="24.95" customHeight="1" thickTop="1" x14ac:dyDescent="0.15">
      <c r="A3" s="148" t="s">
        <v>165</v>
      </c>
      <c r="B3" s="145">
        <v>10</v>
      </c>
      <c r="C3" s="146" t="s">
        <v>159</v>
      </c>
      <c r="D3" s="144" t="s">
        <v>143</v>
      </c>
      <c r="E3" s="195">
        <v>49200</v>
      </c>
      <c r="F3" s="147" t="s">
        <v>144</v>
      </c>
      <c r="G3" s="144" t="s">
        <v>160</v>
      </c>
      <c r="H3" s="144" t="s">
        <v>161</v>
      </c>
      <c r="I3" s="149"/>
      <c r="J3" s="196"/>
      <c r="K3" s="197"/>
      <c r="L3" s="196"/>
    </row>
    <row r="4" spans="1:12" s="82" customFormat="1" ht="24.95" customHeight="1" thickBot="1" x14ac:dyDescent="0.2">
      <c r="A4" s="130" t="s">
        <v>165</v>
      </c>
      <c r="B4" s="131">
        <v>10</v>
      </c>
      <c r="C4" s="133" t="s">
        <v>162</v>
      </c>
      <c r="D4" s="132" t="s">
        <v>143</v>
      </c>
      <c r="E4" s="198">
        <v>330</v>
      </c>
      <c r="F4" s="133" t="s">
        <v>144</v>
      </c>
      <c r="G4" s="132" t="s">
        <v>163</v>
      </c>
      <c r="H4" s="132" t="s">
        <v>164</v>
      </c>
      <c r="I4" s="134"/>
      <c r="J4" s="196"/>
      <c r="K4" s="197"/>
      <c r="L4" s="196"/>
    </row>
  </sheetData>
  <mergeCells count="1">
    <mergeCell ref="A1:I1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zoomScale="90" zoomScaleNormal="90" workbookViewId="0">
      <selection activeCell="B4" sqref="B4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8"/>
    <col min="11" max="11" width="11.6640625" style="9" customWidth="1"/>
    <col min="12" max="12" width="11.33203125" style="8" bestFit="1" customWidth="1"/>
  </cols>
  <sheetData>
    <row r="1" spans="1:13" ht="26.25" thickBot="1" x14ac:dyDescent="0.2">
      <c r="A1" s="159" t="s">
        <v>93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</row>
    <row r="2" spans="1:13" ht="27" customHeight="1" thickBot="1" x14ac:dyDescent="0.2">
      <c r="A2" s="19" t="s">
        <v>47</v>
      </c>
      <c r="B2" s="20" t="s">
        <v>48</v>
      </c>
      <c r="C2" s="21" t="s">
        <v>92</v>
      </c>
      <c r="D2" s="21" t="s">
        <v>91</v>
      </c>
      <c r="E2" s="21" t="s">
        <v>0</v>
      </c>
      <c r="F2" s="20" t="s">
        <v>103</v>
      </c>
      <c r="G2" s="20" t="s">
        <v>90</v>
      </c>
      <c r="H2" s="20" t="s">
        <v>89</v>
      </c>
      <c r="I2" s="20" t="s">
        <v>88</v>
      </c>
      <c r="J2" s="21" t="s">
        <v>49</v>
      </c>
      <c r="K2" s="21" t="s">
        <v>50</v>
      </c>
      <c r="L2" s="21" t="s">
        <v>51</v>
      </c>
      <c r="M2" s="22" t="s">
        <v>1</v>
      </c>
    </row>
    <row r="3" spans="1:13" s="82" customFormat="1" ht="27" customHeight="1" thickTop="1" thickBot="1" x14ac:dyDescent="0.2">
      <c r="A3" s="69" t="s">
        <v>140</v>
      </c>
      <c r="B3" s="70" t="s">
        <v>158</v>
      </c>
      <c r="C3" s="85" t="s">
        <v>137</v>
      </c>
      <c r="D3" s="71"/>
      <c r="E3" s="71"/>
      <c r="F3" s="120"/>
      <c r="G3" s="70"/>
      <c r="H3" s="70"/>
      <c r="I3" s="120"/>
      <c r="J3" s="71"/>
      <c r="K3" s="71"/>
      <c r="L3" s="71"/>
      <c r="M3" s="72"/>
    </row>
  </sheetData>
  <mergeCells count="1">
    <mergeCell ref="A1:M1"/>
  </mergeCells>
  <phoneticPr fontId="5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B16" sqref="B16"/>
    </sheetView>
  </sheetViews>
  <sheetFormatPr defaultRowHeight="13.5" x14ac:dyDescent="0.1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8" width="9.6640625" style="2" customWidth="1"/>
    <col min="9" max="9" width="11.109375" style="2" customWidth="1"/>
    <col min="10" max="10" width="9.6640625" style="2" customWidth="1"/>
    <col min="11" max="11" width="8.44140625" style="2" customWidth="1"/>
  </cols>
  <sheetData>
    <row r="1" spans="1:11" ht="25.5" x14ac:dyDescent="0.15">
      <c r="A1" s="160" t="s">
        <v>2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</row>
    <row r="2" spans="1:11" ht="26.25" thickBot="1" x14ac:dyDescent="0.2">
      <c r="A2" s="161"/>
      <c r="B2" s="161"/>
      <c r="C2" s="32"/>
      <c r="D2" s="32"/>
      <c r="E2" s="32"/>
      <c r="F2" s="45"/>
      <c r="G2" s="45"/>
      <c r="H2" s="45"/>
      <c r="I2" s="45"/>
      <c r="J2" s="162" t="s">
        <v>3</v>
      </c>
      <c r="K2" s="162"/>
    </row>
    <row r="3" spans="1:11" ht="22.5" customHeight="1" thickBot="1" x14ac:dyDescent="0.2">
      <c r="A3" s="42" t="s">
        <v>4</v>
      </c>
      <c r="B3" s="43" t="s">
        <v>5</v>
      </c>
      <c r="C3" s="43" t="s">
        <v>0</v>
      </c>
      <c r="D3" s="43" t="s">
        <v>6</v>
      </c>
      <c r="E3" s="43" t="s">
        <v>7</v>
      </c>
      <c r="F3" s="43" t="s">
        <v>8</v>
      </c>
      <c r="G3" s="43" t="s">
        <v>9</v>
      </c>
      <c r="H3" s="43" t="s">
        <v>10</v>
      </c>
      <c r="I3" s="43" t="s">
        <v>11</v>
      </c>
      <c r="J3" s="43" t="s">
        <v>12</v>
      </c>
      <c r="K3" s="44" t="s">
        <v>1</v>
      </c>
    </row>
    <row r="4" spans="1:11" ht="26.25" customHeight="1" thickTop="1" thickBot="1" x14ac:dyDescent="0.2">
      <c r="A4" s="56"/>
      <c r="B4" s="63" t="s">
        <v>137</v>
      </c>
      <c r="C4" s="57"/>
      <c r="D4" s="58"/>
      <c r="E4" s="58"/>
      <c r="F4" s="59"/>
      <c r="G4" s="60"/>
      <c r="H4" s="61"/>
      <c r="I4" s="61"/>
      <c r="J4" s="61"/>
      <c r="K4" s="62"/>
    </row>
  </sheetData>
  <mergeCells count="3">
    <mergeCell ref="A1:K1"/>
    <mergeCell ref="A2:B2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B4" sqref="B4"/>
    </sheetView>
  </sheetViews>
  <sheetFormatPr defaultRowHeight="13.5" x14ac:dyDescent="0.1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10" width="9.6640625" style="2" customWidth="1"/>
    <col min="11" max="11" width="8.44140625" style="2" customWidth="1"/>
  </cols>
  <sheetData>
    <row r="1" spans="1:11" ht="25.5" x14ac:dyDescent="0.15">
      <c r="A1" s="160" t="s">
        <v>23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</row>
    <row r="2" spans="1:11" ht="26.25" thickBot="1" x14ac:dyDescent="0.2">
      <c r="A2" s="161"/>
      <c r="B2" s="161"/>
      <c r="C2" s="32"/>
      <c r="D2" s="32"/>
      <c r="E2" s="32"/>
      <c r="F2" s="45"/>
      <c r="G2" s="45"/>
      <c r="H2" s="45"/>
      <c r="I2" s="45"/>
      <c r="J2" s="162" t="s">
        <v>3</v>
      </c>
      <c r="K2" s="162"/>
    </row>
    <row r="3" spans="1:11" ht="22.5" customHeight="1" thickBot="1" x14ac:dyDescent="0.2">
      <c r="A3" s="42" t="s">
        <v>4</v>
      </c>
      <c r="B3" s="43" t="s">
        <v>5</v>
      </c>
      <c r="C3" s="43" t="s">
        <v>0</v>
      </c>
      <c r="D3" s="43" t="s">
        <v>8</v>
      </c>
      <c r="E3" s="43" t="s">
        <v>24</v>
      </c>
      <c r="F3" s="43" t="s">
        <v>20</v>
      </c>
      <c r="G3" s="43" t="s">
        <v>25</v>
      </c>
      <c r="H3" s="43" t="s">
        <v>28</v>
      </c>
      <c r="I3" s="43" t="s">
        <v>26</v>
      </c>
      <c r="J3" s="43" t="s">
        <v>27</v>
      </c>
      <c r="K3" s="44" t="s">
        <v>1</v>
      </c>
    </row>
    <row r="4" spans="1:11" ht="26.25" customHeight="1" thickTop="1" thickBot="1" x14ac:dyDescent="0.2">
      <c r="A4" s="50"/>
      <c r="B4" s="55" t="s">
        <v>109</v>
      </c>
      <c r="C4" s="51"/>
      <c r="D4" s="52"/>
      <c r="E4" s="52"/>
      <c r="F4" s="53"/>
      <c r="G4" s="52"/>
      <c r="H4" s="52"/>
      <c r="I4" s="52"/>
      <c r="J4" s="52"/>
      <c r="K4" s="54"/>
    </row>
  </sheetData>
  <mergeCells count="3">
    <mergeCell ref="A1:K1"/>
    <mergeCell ref="A2:B2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zoomScaleNormal="100" workbookViewId="0">
      <selection activeCell="E7" sqref="E7"/>
    </sheetView>
  </sheetViews>
  <sheetFormatPr defaultRowHeight="13.5" x14ac:dyDescent="0.15"/>
  <cols>
    <col min="1" max="1" width="29.44140625" style="2" customWidth="1"/>
    <col min="2" max="2" width="17.77734375" style="2" bestFit="1" customWidth="1"/>
    <col min="3" max="3" width="9.5546875" style="2" customWidth="1"/>
    <col min="4" max="4" width="8.88671875" style="2" customWidth="1"/>
    <col min="5" max="5" width="9.21875" style="2" customWidth="1"/>
    <col min="6" max="9" width="9.6640625" style="2" customWidth="1"/>
  </cols>
  <sheetData>
    <row r="1" spans="1:9" ht="25.5" x14ac:dyDescent="0.15">
      <c r="A1" s="160" t="s">
        <v>13</v>
      </c>
      <c r="B1" s="160"/>
      <c r="C1" s="160"/>
      <c r="D1" s="160"/>
      <c r="E1" s="160"/>
      <c r="F1" s="160"/>
      <c r="G1" s="160"/>
      <c r="H1" s="160"/>
      <c r="I1" s="160"/>
    </row>
    <row r="2" spans="1:9" ht="26.25" thickBot="1" x14ac:dyDescent="0.2">
      <c r="A2" s="34"/>
      <c r="B2" s="34"/>
      <c r="C2" s="32"/>
      <c r="D2" s="32"/>
      <c r="E2" s="32"/>
      <c r="F2" s="45"/>
      <c r="G2" s="45"/>
      <c r="H2" s="162" t="s">
        <v>3</v>
      </c>
      <c r="I2" s="162"/>
    </row>
    <row r="3" spans="1:9" ht="29.25" customHeight="1" thickBot="1" x14ac:dyDescent="0.2">
      <c r="A3" s="48" t="s">
        <v>5</v>
      </c>
      <c r="B3" s="43" t="s">
        <v>30</v>
      </c>
      <c r="C3" s="43" t="s">
        <v>14</v>
      </c>
      <c r="D3" s="43" t="s">
        <v>15</v>
      </c>
      <c r="E3" s="43" t="s">
        <v>16</v>
      </c>
      <c r="F3" s="43" t="s">
        <v>17</v>
      </c>
      <c r="G3" s="49" t="s">
        <v>66</v>
      </c>
      <c r="H3" s="43" t="s">
        <v>29</v>
      </c>
      <c r="I3" s="44" t="s">
        <v>18</v>
      </c>
    </row>
    <row r="4" spans="1:9" s="114" customFormat="1" ht="29.25" customHeight="1" thickTop="1" x14ac:dyDescent="0.15">
      <c r="A4" s="199" t="s">
        <v>168</v>
      </c>
      <c r="B4" s="124" t="s">
        <v>151</v>
      </c>
      <c r="C4" s="121">
        <v>950000</v>
      </c>
      <c r="D4" s="123" t="s">
        <v>155</v>
      </c>
      <c r="E4" s="123" t="s">
        <v>195</v>
      </c>
      <c r="F4" s="123" t="s">
        <v>204</v>
      </c>
      <c r="G4" s="123" t="s">
        <v>204</v>
      </c>
      <c r="H4" s="123" t="s">
        <v>204</v>
      </c>
      <c r="I4" s="115"/>
    </row>
    <row r="5" spans="1:9" s="114" customFormat="1" ht="29.25" customHeight="1" x14ac:dyDescent="0.15">
      <c r="A5" s="200" t="s">
        <v>169</v>
      </c>
      <c r="B5" s="124" t="s">
        <v>153</v>
      </c>
      <c r="C5" s="121">
        <v>3075600</v>
      </c>
      <c r="D5" s="123" t="s">
        <v>155</v>
      </c>
      <c r="E5" s="123" t="s">
        <v>196</v>
      </c>
      <c r="F5" s="123" t="s">
        <v>204</v>
      </c>
      <c r="G5" s="123" t="s">
        <v>204</v>
      </c>
      <c r="H5" s="123" t="s">
        <v>204</v>
      </c>
      <c r="I5" s="115"/>
    </row>
    <row r="6" spans="1:9" s="114" customFormat="1" ht="29.25" customHeight="1" x14ac:dyDescent="0.15">
      <c r="A6" s="200" t="s">
        <v>170</v>
      </c>
      <c r="B6" s="124" t="s">
        <v>154</v>
      </c>
      <c r="C6" s="121">
        <v>1200000</v>
      </c>
      <c r="D6" s="123" t="s">
        <v>156</v>
      </c>
      <c r="E6" s="123" t="s">
        <v>198</v>
      </c>
      <c r="F6" s="123" t="s">
        <v>197</v>
      </c>
      <c r="G6" s="123" t="s">
        <v>197</v>
      </c>
      <c r="H6" s="123" t="s">
        <v>197</v>
      </c>
      <c r="I6" s="115"/>
    </row>
    <row r="7" spans="1:9" s="114" customFormat="1" ht="29.25" customHeight="1" x14ac:dyDescent="0.15">
      <c r="A7" s="200" t="s">
        <v>171</v>
      </c>
      <c r="B7" s="124" t="s">
        <v>186</v>
      </c>
      <c r="C7" s="121">
        <v>2500000</v>
      </c>
      <c r="D7" s="123" t="s">
        <v>192</v>
      </c>
      <c r="E7" s="123" t="s">
        <v>199</v>
      </c>
      <c r="F7" s="123" t="s">
        <v>199</v>
      </c>
      <c r="G7" s="123" t="s">
        <v>199</v>
      </c>
      <c r="H7" s="123" t="s">
        <v>199</v>
      </c>
      <c r="I7" s="115"/>
    </row>
    <row r="8" spans="1:9" s="114" customFormat="1" ht="29.25" customHeight="1" x14ac:dyDescent="0.15">
      <c r="A8" s="200" t="s">
        <v>172</v>
      </c>
      <c r="B8" s="124" t="s">
        <v>187</v>
      </c>
      <c r="C8" s="121">
        <v>500000</v>
      </c>
      <c r="D8" s="123" t="s">
        <v>192</v>
      </c>
      <c r="E8" s="123" t="s">
        <v>197</v>
      </c>
      <c r="F8" s="123" t="s">
        <v>197</v>
      </c>
      <c r="G8" s="123" t="s">
        <v>197</v>
      </c>
      <c r="H8" s="123" t="s">
        <v>197</v>
      </c>
      <c r="I8" s="115"/>
    </row>
    <row r="9" spans="1:9" s="114" customFormat="1" ht="29.25" customHeight="1" x14ac:dyDescent="0.15">
      <c r="A9" s="201" t="s">
        <v>174</v>
      </c>
      <c r="B9" s="124" t="s">
        <v>188</v>
      </c>
      <c r="C9" s="122">
        <v>1048000</v>
      </c>
      <c r="D9" s="123" t="s">
        <v>192</v>
      </c>
      <c r="E9" s="123" t="s">
        <v>197</v>
      </c>
      <c r="F9" s="123" t="s">
        <v>197</v>
      </c>
      <c r="G9" s="123" t="s">
        <v>197</v>
      </c>
      <c r="H9" s="123" t="s">
        <v>197</v>
      </c>
      <c r="I9" s="77"/>
    </row>
    <row r="10" spans="1:9" s="114" customFormat="1" ht="29.25" customHeight="1" x14ac:dyDescent="0.15">
      <c r="A10" s="201" t="s">
        <v>176</v>
      </c>
      <c r="B10" s="124" t="s">
        <v>189</v>
      </c>
      <c r="C10" s="122">
        <v>5330000</v>
      </c>
      <c r="D10" s="123" t="s">
        <v>192</v>
      </c>
      <c r="E10" s="123" t="s">
        <v>200</v>
      </c>
      <c r="F10" s="123" t="s">
        <v>199</v>
      </c>
      <c r="G10" s="123" t="s">
        <v>199</v>
      </c>
      <c r="H10" s="123" t="s">
        <v>199</v>
      </c>
      <c r="I10" s="77"/>
    </row>
    <row r="11" spans="1:9" s="114" customFormat="1" ht="29.25" customHeight="1" x14ac:dyDescent="0.15">
      <c r="A11" s="201" t="s">
        <v>178</v>
      </c>
      <c r="B11" s="124" t="s">
        <v>152</v>
      </c>
      <c r="C11" s="122">
        <v>330000</v>
      </c>
      <c r="D11" s="123" t="s">
        <v>193</v>
      </c>
      <c r="E11" s="123" t="s">
        <v>202</v>
      </c>
      <c r="F11" s="123" t="s">
        <v>201</v>
      </c>
      <c r="G11" s="123" t="s">
        <v>201</v>
      </c>
      <c r="H11" s="123" t="s">
        <v>201</v>
      </c>
      <c r="I11" s="77"/>
    </row>
    <row r="12" spans="1:9" s="114" customFormat="1" ht="29.25" customHeight="1" x14ac:dyDescent="0.15">
      <c r="A12" s="201" t="s">
        <v>180</v>
      </c>
      <c r="B12" s="124" t="s">
        <v>151</v>
      </c>
      <c r="C12" s="122">
        <v>1200000</v>
      </c>
      <c r="D12" s="123" t="s">
        <v>193</v>
      </c>
      <c r="E12" s="123" t="s">
        <v>202</v>
      </c>
      <c r="F12" s="123" t="s">
        <v>205</v>
      </c>
      <c r="G12" s="123" t="s">
        <v>205</v>
      </c>
      <c r="H12" s="123" t="s">
        <v>205</v>
      </c>
      <c r="I12" s="77"/>
    </row>
    <row r="13" spans="1:9" s="114" customFormat="1" ht="29.25" customHeight="1" x14ac:dyDescent="0.15">
      <c r="A13" s="201" t="s">
        <v>181</v>
      </c>
      <c r="B13" s="124" t="s">
        <v>190</v>
      </c>
      <c r="C13" s="122">
        <v>2050000</v>
      </c>
      <c r="D13" s="123" t="s">
        <v>194</v>
      </c>
      <c r="E13" s="123" t="s">
        <v>203</v>
      </c>
      <c r="F13" s="123" t="s">
        <v>206</v>
      </c>
      <c r="G13" s="123" t="s">
        <v>206</v>
      </c>
      <c r="H13" s="123" t="s">
        <v>206</v>
      </c>
      <c r="I13" s="77"/>
    </row>
    <row r="14" spans="1:9" s="114" customFormat="1" ht="29.25" customHeight="1" x14ac:dyDescent="0.15">
      <c r="A14" s="201" t="s">
        <v>183</v>
      </c>
      <c r="B14" s="124" t="s">
        <v>191</v>
      </c>
      <c r="C14" s="122">
        <v>400000</v>
      </c>
      <c r="D14" s="123" t="s">
        <v>194</v>
      </c>
      <c r="E14" s="123" t="s">
        <v>201</v>
      </c>
      <c r="F14" s="123" t="s">
        <v>201</v>
      </c>
      <c r="G14" s="123" t="s">
        <v>201</v>
      </c>
      <c r="H14" s="123" t="s">
        <v>201</v>
      </c>
      <c r="I14" s="77"/>
    </row>
    <row r="15" spans="1:9" s="114" customFormat="1" ht="29.25" customHeight="1" x14ac:dyDescent="0.15">
      <c r="A15" s="201" t="s">
        <v>185</v>
      </c>
      <c r="B15" s="124" t="s">
        <v>191</v>
      </c>
      <c r="C15" s="122">
        <v>800000</v>
      </c>
      <c r="D15" s="123" t="s">
        <v>194</v>
      </c>
      <c r="E15" s="123" t="s">
        <v>201</v>
      </c>
      <c r="F15" s="123" t="s">
        <v>201</v>
      </c>
      <c r="G15" s="123" t="s">
        <v>201</v>
      </c>
      <c r="H15" s="123" t="s">
        <v>201</v>
      </c>
      <c r="I15" s="77"/>
    </row>
    <row r="16" spans="1:9" ht="29.25" customHeight="1" x14ac:dyDescent="0.15">
      <c r="A16" s="73" t="s">
        <v>106</v>
      </c>
      <c r="B16" s="96" t="s">
        <v>122</v>
      </c>
      <c r="C16" s="97">
        <f>180000*12</f>
        <v>2160000</v>
      </c>
      <c r="D16" s="74" t="s">
        <v>136</v>
      </c>
      <c r="E16" s="75" t="s">
        <v>134</v>
      </c>
      <c r="F16" s="76" t="s">
        <v>135</v>
      </c>
      <c r="G16" s="76" t="s">
        <v>166</v>
      </c>
      <c r="H16" s="76" t="s">
        <v>167</v>
      </c>
      <c r="I16" s="46"/>
    </row>
    <row r="17" spans="1:9" ht="29.25" customHeight="1" x14ac:dyDescent="0.15">
      <c r="A17" s="73" t="s">
        <v>105</v>
      </c>
      <c r="B17" s="96" t="s">
        <v>123</v>
      </c>
      <c r="C17" s="97">
        <f>(38500*12)+(242000*12)</f>
        <v>3366000</v>
      </c>
      <c r="D17" s="74" t="s">
        <v>136</v>
      </c>
      <c r="E17" s="75" t="s">
        <v>134</v>
      </c>
      <c r="F17" s="76" t="s">
        <v>135</v>
      </c>
      <c r="G17" s="76" t="s">
        <v>166</v>
      </c>
      <c r="H17" s="76" t="s">
        <v>167</v>
      </c>
      <c r="I17" s="46"/>
    </row>
    <row r="18" spans="1:9" ht="29.25" customHeight="1" x14ac:dyDescent="0.15">
      <c r="A18" s="73" t="s">
        <v>111</v>
      </c>
      <c r="B18" s="96" t="s">
        <v>124</v>
      </c>
      <c r="C18" s="97">
        <v>3234000</v>
      </c>
      <c r="D18" s="74" t="s">
        <v>136</v>
      </c>
      <c r="E18" s="75" t="s">
        <v>134</v>
      </c>
      <c r="F18" s="76" t="s">
        <v>135</v>
      </c>
      <c r="G18" s="76" t="s">
        <v>166</v>
      </c>
      <c r="H18" s="76" t="s">
        <v>167</v>
      </c>
      <c r="I18" s="46"/>
    </row>
    <row r="19" spans="1:9" ht="29.25" customHeight="1" x14ac:dyDescent="0.15">
      <c r="A19" s="73" t="s">
        <v>112</v>
      </c>
      <c r="B19" s="96" t="s">
        <v>125</v>
      </c>
      <c r="C19" s="97">
        <v>10576440</v>
      </c>
      <c r="D19" s="74" t="s">
        <v>136</v>
      </c>
      <c r="E19" s="75" t="s">
        <v>134</v>
      </c>
      <c r="F19" s="76" t="s">
        <v>135</v>
      </c>
      <c r="G19" s="76" t="s">
        <v>166</v>
      </c>
      <c r="H19" s="76" t="s">
        <v>167</v>
      </c>
      <c r="I19" s="46"/>
    </row>
    <row r="20" spans="1:9" ht="29.25" customHeight="1" x14ac:dyDescent="0.15">
      <c r="A20" s="73" t="s">
        <v>113</v>
      </c>
      <c r="B20" s="96" t="s">
        <v>126</v>
      </c>
      <c r="C20" s="97">
        <v>1620000</v>
      </c>
      <c r="D20" s="74" t="s">
        <v>136</v>
      </c>
      <c r="E20" s="75" t="s">
        <v>134</v>
      </c>
      <c r="F20" s="76" t="s">
        <v>135</v>
      </c>
      <c r="G20" s="76" t="s">
        <v>166</v>
      </c>
      <c r="H20" s="76" t="s">
        <v>167</v>
      </c>
      <c r="I20" s="66"/>
    </row>
    <row r="21" spans="1:9" ht="29.25" customHeight="1" x14ac:dyDescent="0.15">
      <c r="A21" s="73" t="s">
        <v>114</v>
      </c>
      <c r="B21" s="96" t="s">
        <v>127</v>
      </c>
      <c r="C21" s="97">
        <f>4300*6780</f>
        <v>29154000</v>
      </c>
      <c r="D21" s="74" t="s">
        <v>136</v>
      </c>
      <c r="E21" s="75" t="s">
        <v>134</v>
      </c>
      <c r="F21" s="76" t="s">
        <v>135</v>
      </c>
      <c r="G21" s="76" t="s">
        <v>166</v>
      </c>
      <c r="H21" s="76" t="s">
        <v>167</v>
      </c>
      <c r="I21" s="46"/>
    </row>
    <row r="22" spans="1:9" ht="29.25" customHeight="1" x14ac:dyDescent="0.15">
      <c r="A22" s="90" t="s">
        <v>115</v>
      </c>
      <c r="B22" s="96" t="s">
        <v>128</v>
      </c>
      <c r="C22" s="97">
        <v>276565750</v>
      </c>
      <c r="D22" s="91" t="s">
        <v>119</v>
      </c>
      <c r="E22" s="75" t="s">
        <v>134</v>
      </c>
      <c r="F22" s="76" t="s">
        <v>135</v>
      </c>
      <c r="G22" s="76" t="s">
        <v>166</v>
      </c>
      <c r="H22" s="76" t="s">
        <v>167</v>
      </c>
      <c r="I22" s="46"/>
    </row>
    <row r="23" spans="1:9" ht="29.25" customHeight="1" x14ac:dyDescent="0.15">
      <c r="A23" s="73" t="s">
        <v>116</v>
      </c>
      <c r="B23" s="96" t="s">
        <v>129</v>
      </c>
      <c r="C23" s="97">
        <f>48000*226</f>
        <v>10848000</v>
      </c>
      <c r="D23" s="91" t="s">
        <v>119</v>
      </c>
      <c r="E23" s="75" t="s">
        <v>134</v>
      </c>
      <c r="F23" s="76" t="s">
        <v>135</v>
      </c>
      <c r="G23" s="76" t="s">
        <v>166</v>
      </c>
      <c r="H23" s="76" t="s">
        <v>167</v>
      </c>
      <c r="I23" s="46"/>
    </row>
    <row r="24" spans="1:9" ht="29.25" customHeight="1" x14ac:dyDescent="0.15">
      <c r="A24" s="73" t="s">
        <v>117</v>
      </c>
      <c r="B24" s="96" t="s">
        <v>130</v>
      </c>
      <c r="C24" s="97">
        <f>135000*2*12</f>
        <v>3240000</v>
      </c>
      <c r="D24" s="91" t="s">
        <v>120</v>
      </c>
      <c r="E24" s="75" t="s">
        <v>134</v>
      </c>
      <c r="F24" s="76" t="s">
        <v>135</v>
      </c>
      <c r="G24" s="76" t="s">
        <v>166</v>
      </c>
      <c r="H24" s="76" t="s">
        <v>167</v>
      </c>
      <c r="I24" s="46"/>
    </row>
    <row r="25" spans="1:9" ht="29.25" customHeight="1" thickBot="1" x14ac:dyDescent="0.2">
      <c r="A25" s="92" t="s">
        <v>118</v>
      </c>
      <c r="B25" s="98" t="s">
        <v>131</v>
      </c>
      <c r="C25" s="99">
        <v>1140000</v>
      </c>
      <c r="D25" s="93" t="s">
        <v>121</v>
      </c>
      <c r="E25" s="94" t="s">
        <v>132</v>
      </c>
      <c r="F25" s="95" t="s">
        <v>133</v>
      </c>
      <c r="G25" s="95" t="s">
        <v>166</v>
      </c>
      <c r="H25" s="95" t="s">
        <v>167</v>
      </c>
      <c r="I25" s="47"/>
    </row>
  </sheetData>
  <mergeCells count="2">
    <mergeCell ref="A1:I1"/>
    <mergeCell ref="H2:I2"/>
  </mergeCells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opLeftCell="A7" zoomScaleNormal="100" workbookViewId="0">
      <selection activeCell="C22" sqref="C22"/>
    </sheetView>
  </sheetViews>
  <sheetFormatPr defaultRowHeight="13.5" x14ac:dyDescent="0.15"/>
  <cols>
    <col min="1" max="1" width="15.109375" style="2" bestFit="1" customWidth="1"/>
    <col min="2" max="2" width="31.5546875" style="2" customWidth="1"/>
    <col min="3" max="3" width="11.77734375" style="143" customWidth="1"/>
    <col min="4" max="7" width="9.5546875" style="2" customWidth="1"/>
    <col min="8" max="8" width="10.77734375" style="2" bestFit="1" customWidth="1"/>
    <col min="9" max="9" width="16.109375" style="6" customWidth="1"/>
  </cols>
  <sheetData>
    <row r="1" spans="1:9" ht="25.5" x14ac:dyDescent="0.15">
      <c r="A1" s="160" t="s">
        <v>19</v>
      </c>
      <c r="B1" s="160"/>
      <c r="C1" s="160"/>
      <c r="D1" s="160"/>
      <c r="E1" s="160"/>
      <c r="F1" s="160"/>
      <c r="G1" s="160"/>
      <c r="H1" s="160"/>
      <c r="I1" s="160"/>
    </row>
    <row r="2" spans="1:9" ht="26.25" thickBot="1" x14ac:dyDescent="0.2">
      <c r="A2" s="161"/>
      <c r="B2" s="161"/>
      <c r="C2" s="140"/>
      <c r="D2" s="32"/>
      <c r="E2" s="32"/>
      <c r="F2" s="32"/>
      <c r="G2" s="32"/>
      <c r="H2" s="32"/>
      <c r="I2" s="35" t="s">
        <v>84</v>
      </c>
    </row>
    <row r="3" spans="1:9" s="118" customFormat="1" ht="26.25" customHeight="1" thickBot="1" x14ac:dyDescent="0.2">
      <c r="A3" s="42" t="s">
        <v>4</v>
      </c>
      <c r="B3" s="43" t="s">
        <v>5</v>
      </c>
      <c r="C3" s="141" t="s">
        <v>79</v>
      </c>
      <c r="D3" s="43" t="s">
        <v>80</v>
      </c>
      <c r="E3" s="43" t="s">
        <v>85</v>
      </c>
      <c r="F3" s="43" t="s">
        <v>81</v>
      </c>
      <c r="G3" s="43" t="s">
        <v>82</v>
      </c>
      <c r="H3" s="43" t="s">
        <v>83</v>
      </c>
      <c r="I3" s="44" t="s">
        <v>94</v>
      </c>
    </row>
    <row r="4" spans="1:9" s="114" customFormat="1" ht="28.5" customHeight="1" thickTop="1" x14ac:dyDescent="0.15">
      <c r="A4" s="111" t="s">
        <v>146</v>
      </c>
      <c r="B4" s="125" t="s">
        <v>148</v>
      </c>
      <c r="C4" s="142" t="s">
        <v>151</v>
      </c>
      <c r="D4" s="97">
        <v>950000</v>
      </c>
      <c r="E4" s="112"/>
      <c r="F4" s="97">
        <v>950000</v>
      </c>
      <c r="G4" s="112"/>
      <c r="H4" s="119">
        <v>950000</v>
      </c>
      <c r="I4" s="113"/>
    </row>
    <row r="5" spans="1:9" s="114" customFormat="1" ht="28.5" customHeight="1" x14ac:dyDescent="0.15">
      <c r="A5" s="100" t="s">
        <v>144</v>
      </c>
      <c r="B5" s="125" t="s">
        <v>149</v>
      </c>
      <c r="C5" s="202" t="s">
        <v>153</v>
      </c>
      <c r="D5" s="97">
        <v>3075600</v>
      </c>
      <c r="E5" s="116"/>
      <c r="F5" s="97">
        <v>3075600</v>
      </c>
      <c r="G5" s="116"/>
      <c r="H5" s="119">
        <v>3075600</v>
      </c>
      <c r="I5" s="117"/>
    </row>
    <row r="6" spans="1:9" s="114" customFormat="1" ht="28.5" customHeight="1" x14ac:dyDescent="0.15">
      <c r="A6" s="100" t="s">
        <v>144</v>
      </c>
      <c r="B6" s="125" t="s">
        <v>150</v>
      </c>
      <c r="C6" s="202" t="s">
        <v>154</v>
      </c>
      <c r="D6" s="97">
        <v>1200000</v>
      </c>
      <c r="E6" s="116"/>
      <c r="F6" s="97">
        <v>1200000</v>
      </c>
      <c r="G6" s="116"/>
      <c r="H6" s="119">
        <v>1200000</v>
      </c>
      <c r="I6" s="117"/>
    </row>
    <row r="7" spans="1:9" s="114" customFormat="1" ht="28.5" customHeight="1" x14ac:dyDescent="0.15">
      <c r="A7" s="100" t="s">
        <v>144</v>
      </c>
      <c r="B7" s="125" t="s">
        <v>207</v>
      </c>
      <c r="C7" s="202" t="s">
        <v>186</v>
      </c>
      <c r="D7" s="97">
        <v>2500000</v>
      </c>
      <c r="E7" s="116"/>
      <c r="F7" s="97">
        <v>2500000</v>
      </c>
      <c r="G7" s="116"/>
      <c r="H7" s="119">
        <v>2500000</v>
      </c>
      <c r="I7" s="117"/>
    </row>
    <row r="8" spans="1:9" s="114" customFormat="1" ht="28.5" customHeight="1" x14ac:dyDescent="0.15">
      <c r="A8" s="100" t="s">
        <v>144</v>
      </c>
      <c r="B8" s="125" t="s">
        <v>208</v>
      </c>
      <c r="C8" s="202" t="s">
        <v>187</v>
      </c>
      <c r="D8" s="97">
        <v>500000</v>
      </c>
      <c r="E8" s="116"/>
      <c r="F8" s="97">
        <v>500000</v>
      </c>
      <c r="G8" s="116"/>
      <c r="H8" s="119">
        <v>500000</v>
      </c>
      <c r="I8" s="117"/>
    </row>
    <row r="9" spans="1:9" s="114" customFormat="1" ht="28.5" customHeight="1" x14ac:dyDescent="0.15">
      <c r="A9" s="100" t="s">
        <v>144</v>
      </c>
      <c r="B9" s="125" t="s">
        <v>173</v>
      </c>
      <c r="C9" s="202" t="s">
        <v>188</v>
      </c>
      <c r="D9" s="97">
        <v>1048000</v>
      </c>
      <c r="E9" s="116"/>
      <c r="F9" s="97">
        <v>1048000</v>
      </c>
      <c r="G9" s="116"/>
      <c r="H9" s="119">
        <v>1048000</v>
      </c>
      <c r="I9" s="117"/>
    </row>
    <row r="10" spans="1:9" s="114" customFormat="1" ht="28.5" customHeight="1" x14ac:dyDescent="0.15">
      <c r="A10" s="100" t="s">
        <v>144</v>
      </c>
      <c r="B10" s="125" t="s">
        <v>175</v>
      </c>
      <c r="C10" s="202" t="s">
        <v>189</v>
      </c>
      <c r="D10" s="97">
        <v>5330000</v>
      </c>
      <c r="E10" s="116"/>
      <c r="F10" s="97">
        <v>5330000</v>
      </c>
      <c r="G10" s="116"/>
      <c r="H10" s="119">
        <v>5330000</v>
      </c>
      <c r="I10" s="117"/>
    </row>
    <row r="11" spans="1:9" s="114" customFormat="1" ht="28.5" customHeight="1" x14ac:dyDescent="0.15">
      <c r="A11" s="100" t="s">
        <v>144</v>
      </c>
      <c r="B11" s="125" t="s">
        <v>177</v>
      </c>
      <c r="C11" s="202" t="s">
        <v>152</v>
      </c>
      <c r="D11" s="97">
        <v>330000</v>
      </c>
      <c r="E11" s="116"/>
      <c r="F11" s="97">
        <v>330000</v>
      </c>
      <c r="G11" s="116"/>
      <c r="H11" s="119">
        <v>330000</v>
      </c>
      <c r="I11" s="117"/>
    </row>
    <row r="12" spans="1:9" s="114" customFormat="1" ht="28.5" customHeight="1" x14ac:dyDescent="0.15">
      <c r="A12" s="100" t="s">
        <v>144</v>
      </c>
      <c r="B12" s="125" t="s">
        <v>179</v>
      </c>
      <c r="C12" s="202" t="s">
        <v>151</v>
      </c>
      <c r="D12" s="97">
        <v>1200000</v>
      </c>
      <c r="E12" s="116"/>
      <c r="F12" s="97">
        <v>1200000</v>
      </c>
      <c r="G12" s="116"/>
      <c r="H12" s="119">
        <v>1200000</v>
      </c>
      <c r="I12" s="117"/>
    </row>
    <row r="13" spans="1:9" s="114" customFormat="1" ht="28.5" customHeight="1" x14ac:dyDescent="0.15">
      <c r="A13" s="100" t="s">
        <v>144</v>
      </c>
      <c r="B13" s="125" t="s">
        <v>147</v>
      </c>
      <c r="C13" s="202" t="s">
        <v>190</v>
      </c>
      <c r="D13" s="97">
        <v>2050000</v>
      </c>
      <c r="E13" s="116"/>
      <c r="F13" s="97">
        <v>2050000</v>
      </c>
      <c r="G13" s="116"/>
      <c r="H13" s="119">
        <v>2050000</v>
      </c>
      <c r="I13" s="117"/>
    </row>
    <row r="14" spans="1:9" s="114" customFormat="1" ht="28.5" customHeight="1" x14ac:dyDescent="0.15">
      <c r="A14" s="100" t="s">
        <v>144</v>
      </c>
      <c r="B14" s="125" t="s">
        <v>182</v>
      </c>
      <c r="C14" s="202" t="s">
        <v>191</v>
      </c>
      <c r="D14" s="97">
        <v>400000</v>
      </c>
      <c r="E14" s="116"/>
      <c r="F14" s="97">
        <v>400000</v>
      </c>
      <c r="G14" s="116"/>
      <c r="H14" s="119">
        <v>400000</v>
      </c>
      <c r="I14" s="117"/>
    </row>
    <row r="15" spans="1:9" s="114" customFormat="1" ht="28.5" customHeight="1" x14ac:dyDescent="0.15">
      <c r="A15" s="100" t="s">
        <v>144</v>
      </c>
      <c r="B15" s="125" t="s">
        <v>184</v>
      </c>
      <c r="C15" s="126" t="s">
        <v>191</v>
      </c>
      <c r="D15" s="97">
        <v>800000</v>
      </c>
      <c r="E15" s="116"/>
      <c r="F15" s="97">
        <v>800000</v>
      </c>
      <c r="G15" s="116"/>
      <c r="H15" s="119">
        <v>800000</v>
      </c>
      <c r="I15" s="117"/>
    </row>
    <row r="16" spans="1:9" s="118" customFormat="1" ht="28.5" customHeight="1" x14ac:dyDescent="0.15">
      <c r="A16" s="100" t="s">
        <v>145</v>
      </c>
      <c r="B16" s="101" t="s">
        <v>138</v>
      </c>
      <c r="C16" s="96" t="s">
        <v>139</v>
      </c>
      <c r="D16" s="97">
        <v>2160000</v>
      </c>
      <c r="E16" s="102"/>
      <c r="F16" s="102">
        <v>180000</v>
      </c>
      <c r="G16" s="102"/>
      <c r="H16" s="103">
        <v>180000</v>
      </c>
      <c r="I16" s="104"/>
    </row>
    <row r="17" spans="1:9" s="118" customFormat="1" ht="28.5" customHeight="1" x14ac:dyDescent="0.15">
      <c r="A17" s="100" t="s">
        <v>104</v>
      </c>
      <c r="B17" s="101" t="s">
        <v>105</v>
      </c>
      <c r="C17" s="96" t="s">
        <v>123</v>
      </c>
      <c r="D17" s="97">
        <f>(38500*12)+(242000*12)</f>
        <v>3366000</v>
      </c>
      <c r="E17" s="102"/>
      <c r="F17" s="102">
        <v>280500</v>
      </c>
      <c r="G17" s="102"/>
      <c r="H17" s="103">
        <f t="shared" ref="H17:H20" si="0">E17+F17+G17</f>
        <v>280500</v>
      </c>
      <c r="I17" s="104"/>
    </row>
    <row r="18" spans="1:9" s="118" customFormat="1" ht="28.5" customHeight="1" x14ac:dyDescent="0.15">
      <c r="A18" s="100" t="s">
        <v>104</v>
      </c>
      <c r="B18" s="101" t="s">
        <v>111</v>
      </c>
      <c r="C18" s="96" t="s">
        <v>124</v>
      </c>
      <c r="D18" s="97">
        <v>3234000</v>
      </c>
      <c r="E18" s="102"/>
      <c r="F18" s="102">
        <v>269500</v>
      </c>
      <c r="G18" s="102"/>
      <c r="H18" s="103">
        <f t="shared" si="0"/>
        <v>269500</v>
      </c>
      <c r="I18" s="104"/>
    </row>
    <row r="19" spans="1:9" s="118" customFormat="1" ht="28.5" customHeight="1" x14ac:dyDescent="0.15">
      <c r="A19" s="100" t="s">
        <v>104</v>
      </c>
      <c r="B19" s="101" t="s">
        <v>112</v>
      </c>
      <c r="C19" s="96" t="s">
        <v>125</v>
      </c>
      <c r="D19" s="97">
        <v>10576440</v>
      </c>
      <c r="E19" s="102"/>
      <c r="F19" s="102">
        <v>881370</v>
      </c>
      <c r="G19" s="102"/>
      <c r="H19" s="103">
        <f t="shared" si="0"/>
        <v>881370</v>
      </c>
      <c r="I19" s="104"/>
    </row>
    <row r="20" spans="1:9" s="118" customFormat="1" ht="28.5" customHeight="1" x14ac:dyDescent="0.15">
      <c r="A20" s="100" t="s">
        <v>104</v>
      </c>
      <c r="B20" s="101" t="s">
        <v>113</v>
      </c>
      <c r="C20" s="96" t="s">
        <v>126</v>
      </c>
      <c r="D20" s="97">
        <v>1620000</v>
      </c>
      <c r="E20" s="102"/>
      <c r="F20" s="102">
        <v>135000</v>
      </c>
      <c r="G20" s="102"/>
      <c r="H20" s="103">
        <f t="shared" si="0"/>
        <v>135000</v>
      </c>
      <c r="I20" s="104"/>
    </row>
    <row r="21" spans="1:9" s="118" customFormat="1" ht="28.5" customHeight="1" x14ac:dyDescent="0.15">
      <c r="A21" s="100" t="s">
        <v>104</v>
      </c>
      <c r="B21" s="101" t="s">
        <v>114</v>
      </c>
      <c r="C21" s="96" t="s">
        <v>127</v>
      </c>
      <c r="D21" s="97">
        <f>4300*6780</f>
        <v>29154000</v>
      </c>
      <c r="E21" s="102"/>
      <c r="F21" s="102">
        <v>2038200</v>
      </c>
      <c r="G21" s="102"/>
      <c r="H21" s="103">
        <f>E21+F21+G21</f>
        <v>2038200</v>
      </c>
      <c r="I21" s="104"/>
    </row>
    <row r="22" spans="1:9" s="118" customFormat="1" ht="28.5" customHeight="1" x14ac:dyDescent="0.15">
      <c r="A22" s="100" t="s">
        <v>104</v>
      </c>
      <c r="B22" s="105" t="s">
        <v>115</v>
      </c>
      <c r="C22" s="96" t="s">
        <v>128</v>
      </c>
      <c r="D22" s="97">
        <v>276565750</v>
      </c>
      <c r="E22" s="102"/>
      <c r="F22" s="102">
        <v>22229530</v>
      </c>
      <c r="G22" s="102"/>
      <c r="H22" s="103">
        <f t="shared" ref="H22:H24" si="1">E22+F22+G22</f>
        <v>22229530</v>
      </c>
      <c r="I22" s="104"/>
    </row>
    <row r="23" spans="1:9" s="118" customFormat="1" ht="28.5" customHeight="1" x14ac:dyDescent="0.15">
      <c r="A23" s="100" t="s">
        <v>104</v>
      </c>
      <c r="B23" s="101" t="s">
        <v>116</v>
      </c>
      <c r="C23" s="96" t="s">
        <v>129</v>
      </c>
      <c r="D23" s="97">
        <f>48000*226</f>
        <v>10848000</v>
      </c>
      <c r="E23" s="102"/>
      <c r="F23" s="102">
        <v>768000</v>
      </c>
      <c r="G23" s="102"/>
      <c r="H23" s="103">
        <f t="shared" si="1"/>
        <v>768000</v>
      </c>
      <c r="I23" s="104"/>
    </row>
    <row r="24" spans="1:9" s="118" customFormat="1" ht="28.5" customHeight="1" x14ac:dyDescent="0.15">
      <c r="A24" s="100" t="s">
        <v>104</v>
      </c>
      <c r="B24" s="101" t="s">
        <v>117</v>
      </c>
      <c r="C24" s="96" t="s">
        <v>130</v>
      </c>
      <c r="D24" s="97">
        <f>135000*2*12</f>
        <v>3240000</v>
      </c>
      <c r="E24" s="102"/>
      <c r="F24" s="102">
        <v>270000</v>
      </c>
      <c r="G24" s="102"/>
      <c r="H24" s="103">
        <f t="shared" si="1"/>
        <v>270000</v>
      </c>
      <c r="I24" s="104"/>
    </row>
    <row r="25" spans="1:9" s="118" customFormat="1" ht="28.5" customHeight="1" thickBot="1" x14ac:dyDescent="0.2">
      <c r="A25" s="106" t="s">
        <v>104</v>
      </c>
      <c r="B25" s="107" t="s">
        <v>118</v>
      </c>
      <c r="C25" s="98" t="s">
        <v>131</v>
      </c>
      <c r="D25" s="99">
        <v>1140000</v>
      </c>
      <c r="E25" s="108"/>
      <c r="F25" s="108">
        <v>190000</v>
      </c>
      <c r="G25" s="108"/>
      <c r="H25" s="109">
        <f t="shared" ref="H25" si="2">E25+F25+G25</f>
        <v>190000</v>
      </c>
      <c r="I25" s="110"/>
    </row>
  </sheetData>
  <mergeCells count="2">
    <mergeCell ref="A1:I1"/>
    <mergeCell ref="A2:B2"/>
  </mergeCells>
  <phoneticPr fontId="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0"/>
  <sheetViews>
    <sheetView topLeftCell="A61" workbookViewId="0">
      <selection activeCell="E81" sqref="E81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3.77734375" style="2" customWidth="1"/>
  </cols>
  <sheetData>
    <row r="1" spans="1:5" ht="25.5" x14ac:dyDescent="0.15">
      <c r="A1" s="160" t="s">
        <v>21</v>
      </c>
      <c r="B1" s="160"/>
      <c r="C1" s="160"/>
      <c r="D1" s="160"/>
      <c r="E1" s="160"/>
    </row>
    <row r="2" spans="1:5" ht="26.25" thickBot="1" x14ac:dyDescent="0.2">
      <c r="A2" s="128"/>
      <c r="B2" s="128"/>
      <c r="C2" s="127"/>
      <c r="D2" s="127"/>
      <c r="E2" s="129" t="s">
        <v>53</v>
      </c>
    </row>
    <row r="3" spans="1:5" ht="18.75" customHeight="1" x14ac:dyDescent="0.15">
      <c r="A3" s="165" t="s">
        <v>54</v>
      </c>
      <c r="B3" s="150" t="s">
        <v>55</v>
      </c>
      <c r="C3" s="166" t="s">
        <v>209</v>
      </c>
      <c r="D3" s="167"/>
      <c r="E3" s="168"/>
    </row>
    <row r="4" spans="1:5" ht="18.75" customHeight="1" x14ac:dyDescent="0.15">
      <c r="A4" s="163"/>
      <c r="B4" s="17" t="s">
        <v>56</v>
      </c>
      <c r="C4" s="30">
        <v>2600000</v>
      </c>
      <c r="D4" s="24" t="s">
        <v>57</v>
      </c>
      <c r="E4" s="151">
        <v>2500000</v>
      </c>
    </row>
    <row r="5" spans="1:5" ht="18.75" customHeight="1" x14ac:dyDescent="0.15">
      <c r="A5" s="163"/>
      <c r="B5" s="17" t="s">
        <v>58</v>
      </c>
      <c r="C5" s="25">
        <f>E4/C4*100%</f>
        <v>0.96153846153846156</v>
      </c>
      <c r="D5" s="24" t="s">
        <v>33</v>
      </c>
      <c r="E5" s="151">
        <v>2500000</v>
      </c>
    </row>
    <row r="6" spans="1:5" ht="18.75" customHeight="1" x14ac:dyDescent="0.15">
      <c r="A6" s="163"/>
      <c r="B6" s="17" t="s">
        <v>32</v>
      </c>
      <c r="C6" s="26" t="s">
        <v>216</v>
      </c>
      <c r="D6" s="24" t="s">
        <v>86</v>
      </c>
      <c r="E6" s="152" t="s">
        <v>226</v>
      </c>
    </row>
    <row r="7" spans="1:5" ht="18.75" customHeight="1" x14ac:dyDescent="0.15">
      <c r="A7" s="163"/>
      <c r="B7" s="17" t="s">
        <v>59</v>
      </c>
      <c r="C7" s="27" t="s">
        <v>107</v>
      </c>
      <c r="D7" s="24" t="s">
        <v>60</v>
      </c>
      <c r="E7" s="152" t="s">
        <v>226</v>
      </c>
    </row>
    <row r="8" spans="1:5" ht="18.75" customHeight="1" x14ac:dyDescent="0.15">
      <c r="A8" s="163"/>
      <c r="B8" s="17" t="s">
        <v>61</v>
      </c>
      <c r="C8" s="27" t="s">
        <v>78</v>
      </c>
      <c r="D8" s="24" t="s">
        <v>35</v>
      </c>
      <c r="E8" s="153" t="s">
        <v>227</v>
      </c>
    </row>
    <row r="9" spans="1:5" ht="18.75" customHeight="1" thickBot="1" x14ac:dyDescent="0.2">
      <c r="A9" s="164"/>
      <c r="B9" s="18" t="s">
        <v>62</v>
      </c>
      <c r="C9" s="28" t="s">
        <v>108</v>
      </c>
      <c r="D9" s="29" t="s">
        <v>63</v>
      </c>
      <c r="E9" s="154" t="s">
        <v>228</v>
      </c>
    </row>
    <row r="10" spans="1:5" ht="18.75" customHeight="1" thickTop="1" x14ac:dyDescent="0.15">
      <c r="A10" s="165" t="s">
        <v>54</v>
      </c>
      <c r="B10" s="150" t="s">
        <v>55</v>
      </c>
      <c r="C10" s="166" t="s">
        <v>209</v>
      </c>
      <c r="D10" s="167"/>
      <c r="E10" s="168"/>
    </row>
    <row r="11" spans="1:5" ht="18.75" customHeight="1" x14ac:dyDescent="0.15">
      <c r="A11" s="163"/>
      <c r="B11" s="17" t="s">
        <v>56</v>
      </c>
      <c r="C11" s="30">
        <v>520000</v>
      </c>
      <c r="D11" s="24" t="s">
        <v>57</v>
      </c>
      <c r="E11" s="151">
        <v>500000</v>
      </c>
    </row>
    <row r="12" spans="1:5" ht="18.75" customHeight="1" x14ac:dyDescent="0.15">
      <c r="A12" s="163"/>
      <c r="B12" s="17" t="s">
        <v>58</v>
      </c>
      <c r="C12" s="25">
        <f>E11/C11*100%</f>
        <v>0.96153846153846156</v>
      </c>
      <c r="D12" s="24" t="s">
        <v>33</v>
      </c>
      <c r="E12" s="151">
        <v>500000</v>
      </c>
    </row>
    <row r="13" spans="1:5" ht="18.75" customHeight="1" x14ac:dyDescent="0.15">
      <c r="A13" s="163"/>
      <c r="B13" s="17" t="s">
        <v>32</v>
      </c>
      <c r="C13" s="26" t="s">
        <v>217</v>
      </c>
      <c r="D13" s="24" t="s">
        <v>86</v>
      </c>
      <c r="E13" s="152" t="s">
        <v>198</v>
      </c>
    </row>
    <row r="14" spans="1:5" ht="18.75" customHeight="1" x14ac:dyDescent="0.15">
      <c r="A14" s="163"/>
      <c r="B14" s="17" t="s">
        <v>59</v>
      </c>
      <c r="C14" s="27" t="s">
        <v>107</v>
      </c>
      <c r="D14" s="24" t="s">
        <v>60</v>
      </c>
      <c r="E14" s="152" t="s">
        <v>198</v>
      </c>
    </row>
    <row r="15" spans="1:5" ht="18.75" customHeight="1" x14ac:dyDescent="0.15">
      <c r="A15" s="163"/>
      <c r="B15" s="17" t="s">
        <v>61</v>
      </c>
      <c r="C15" s="27" t="s">
        <v>78</v>
      </c>
      <c r="D15" s="24" t="s">
        <v>35</v>
      </c>
      <c r="E15" s="153" t="s">
        <v>229</v>
      </c>
    </row>
    <row r="16" spans="1:5" ht="18.75" customHeight="1" thickBot="1" x14ac:dyDescent="0.2">
      <c r="A16" s="164"/>
      <c r="B16" s="18" t="s">
        <v>62</v>
      </c>
      <c r="C16" s="28" t="s">
        <v>108</v>
      </c>
      <c r="D16" s="29" t="s">
        <v>63</v>
      </c>
      <c r="E16" s="154" t="s">
        <v>230</v>
      </c>
    </row>
    <row r="17" spans="1:5" ht="18.75" customHeight="1" thickTop="1" x14ac:dyDescent="0.15">
      <c r="A17" s="165" t="s">
        <v>54</v>
      </c>
      <c r="B17" s="150" t="s">
        <v>55</v>
      </c>
      <c r="C17" s="166" t="s">
        <v>210</v>
      </c>
      <c r="D17" s="167"/>
      <c r="E17" s="168"/>
    </row>
    <row r="18" spans="1:5" ht="18.75" customHeight="1" x14ac:dyDescent="0.15">
      <c r="A18" s="163"/>
      <c r="B18" s="17" t="s">
        <v>56</v>
      </c>
      <c r="C18" s="30">
        <v>1164000</v>
      </c>
      <c r="D18" s="24" t="s">
        <v>57</v>
      </c>
      <c r="E18" s="151">
        <v>1048000</v>
      </c>
    </row>
    <row r="19" spans="1:5" ht="18.75" customHeight="1" x14ac:dyDescent="0.15">
      <c r="A19" s="163"/>
      <c r="B19" s="17" t="s">
        <v>58</v>
      </c>
      <c r="C19" s="25">
        <f>E18/C18*100%</f>
        <v>0.90034364261168387</v>
      </c>
      <c r="D19" s="24" t="s">
        <v>33</v>
      </c>
      <c r="E19" s="151">
        <v>1048000</v>
      </c>
    </row>
    <row r="20" spans="1:5" ht="18.75" customHeight="1" x14ac:dyDescent="0.15">
      <c r="A20" s="163"/>
      <c r="B20" s="17" t="s">
        <v>32</v>
      </c>
      <c r="C20" s="26" t="s">
        <v>218</v>
      </c>
      <c r="D20" s="24" t="s">
        <v>86</v>
      </c>
      <c r="E20" s="152" t="s">
        <v>198</v>
      </c>
    </row>
    <row r="21" spans="1:5" ht="18.75" customHeight="1" x14ac:dyDescent="0.15">
      <c r="A21" s="163"/>
      <c r="B21" s="17" t="s">
        <v>59</v>
      </c>
      <c r="C21" s="27" t="s">
        <v>107</v>
      </c>
      <c r="D21" s="24" t="s">
        <v>60</v>
      </c>
      <c r="E21" s="152" t="s">
        <v>197</v>
      </c>
    </row>
    <row r="22" spans="1:5" ht="18.75" customHeight="1" x14ac:dyDescent="0.15">
      <c r="A22" s="163"/>
      <c r="B22" s="17" t="s">
        <v>61</v>
      </c>
      <c r="C22" s="27" t="s">
        <v>78</v>
      </c>
      <c r="D22" s="24" t="s">
        <v>35</v>
      </c>
      <c r="E22" s="153" t="s">
        <v>231</v>
      </c>
    </row>
    <row r="23" spans="1:5" ht="18.75" customHeight="1" thickBot="1" x14ac:dyDescent="0.2">
      <c r="A23" s="164"/>
      <c r="B23" s="18" t="s">
        <v>62</v>
      </c>
      <c r="C23" s="28" t="s">
        <v>108</v>
      </c>
      <c r="D23" s="29" t="s">
        <v>63</v>
      </c>
      <c r="E23" s="154" t="s">
        <v>232</v>
      </c>
    </row>
    <row r="24" spans="1:5" ht="18.75" customHeight="1" thickTop="1" x14ac:dyDescent="0.15">
      <c r="A24" s="165" t="s">
        <v>54</v>
      </c>
      <c r="B24" s="150" t="s">
        <v>55</v>
      </c>
      <c r="C24" s="166" t="s">
        <v>176</v>
      </c>
      <c r="D24" s="167"/>
      <c r="E24" s="168"/>
    </row>
    <row r="25" spans="1:5" ht="18.75" customHeight="1" x14ac:dyDescent="0.15">
      <c r="A25" s="163"/>
      <c r="B25" s="17" t="s">
        <v>56</v>
      </c>
      <c r="C25" s="30">
        <v>5500000</v>
      </c>
      <c r="D25" s="24" t="s">
        <v>57</v>
      </c>
      <c r="E25" s="151">
        <v>5330000</v>
      </c>
    </row>
    <row r="26" spans="1:5" ht="18.75" customHeight="1" x14ac:dyDescent="0.15">
      <c r="A26" s="163"/>
      <c r="B26" s="17" t="s">
        <v>58</v>
      </c>
      <c r="C26" s="25">
        <f>E25/C25*100%</f>
        <v>0.96909090909090911</v>
      </c>
      <c r="D26" s="24" t="s">
        <v>33</v>
      </c>
      <c r="E26" s="151">
        <v>5330000</v>
      </c>
    </row>
    <row r="27" spans="1:5" ht="18.75" customHeight="1" x14ac:dyDescent="0.15">
      <c r="A27" s="163"/>
      <c r="B27" s="17" t="s">
        <v>32</v>
      </c>
      <c r="C27" s="26" t="s">
        <v>219</v>
      </c>
      <c r="D27" s="24" t="s">
        <v>86</v>
      </c>
      <c r="E27" s="152" t="s">
        <v>233</v>
      </c>
    </row>
    <row r="28" spans="1:5" ht="18.75" customHeight="1" x14ac:dyDescent="0.15">
      <c r="A28" s="163"/>
      <c r="B28" s="17" t="s">
        <v>59</v>
      </c>
      <c r="C28" s="27" t="s">
        <v>107</v>
      </c>
      <c r="D28" s="24" t="s">
        <v>60</v>
      </c>
      <c r="E28" s="152" t="s">
        <v>234</v>
      </c>
    </row>
    <row r="29" spans="1:5" ht="18.75" customHeight="1" x14ac:dyDescent="0.15">
      <c r="A29" s="163"/>
      <c r="B29" s="17" t="s">
        <v>61</v>
      </c>
      <c r="C29" s="27" t="s">
        <v>78</v>
      </c>
      <c r="D29" s="24" t="s">
        <v>35</v>
      </c>
      <c r="E29" s="153" t="s">
        <v>235</v>
      </c>
    </row>
    <row r="30" spans="1:5" ht="18.75" customHeight="1" thickBot="1" x14ac:dyDescent="0.2">
      <c r="A30" s="164"/>
      <c r="B30" s="18" t="s">
        <v>62</v>
      </c>
      <c r="C30" s="28" t="s">
        <v>108</v>
      </c>
      <c r="D30" s="29" t="s">
        <v>63</v>
      </c>
      <c r="E30" s="154" t="s">
        <v>236</v>
      </c>
    </row>
    <row r="31" spans="1:5" ht="18.75" customHeight="1" thickTop="1" x14ac:dyDescent="0.15">
      <c r="A31" s="165" t="s">
        <v>54</v>
      </c>
      <c r="B31" s="150" t="s">
        <v>55</v>
      </c>
      <c r="C31" s="166" t="s">
        <v>211</v>
      </c>
      <c r="D31" s="167"/>
      <c r="E31" s="168"/>
    </row>
    <row r="32" spans="1:5" ht="18.75" customHeight="1" x14ac:dyDescent="0.15">
      <c r="A32" s="163"/>
      <c r="B32" s="17" t="s">
        <v>56</v>
      </c>
      <c r="C32" s="30">
        <v>350000</v>
      </c>
      <c r="D32" s="24" t="s">
        <v>57</v>
      </c>
      <c r="E32" s="151">
        <v>330000</v>
      </c>
    </row>
    <row r="33" spans="1:5" ht="18.75" customHeight="1" x14ac:dyDescent="0.15">
      <c r="A33" s="163"/>
      <c r="B33" s="17" t="s">
        <v>58</v>
      </c>
      <c r="C33" s="25">
        <f>E32/C32*100%</f>
        <v>0.94285714285714284</v>
      </c>
      <c r="D33" s="24" t="s">
        <v>33</v>
      </c>
      <c r="E33" s="151">
        <v>330000</v>
      </c>
    </row>
    <row r="34" spans="1:5" ht="18.75" customHeight="1" x14ac:dyDescent="0.15">
      <c r="A34" s="163"/>
      <c r="B34" s="17" t="s">
        <v>32</v>
      </c>
      <c r="C34" s="26" t="s">
        <v>220</v>
      </c>
      <c r="D34" s="24" t="s">
        <v>86</v>
      </c>
      <c r="E34" s="152" t="s">
        <v>202</v>
      </c>
    </row>
    <row r="35" spans="1:5" ht="18.75" customHeight="1" x14ac:dyDescent="0.15">
      <c r="A35" s="163"/>
      <c r="B35" s="17" t="s">
        <v>59</v>
      </c>
      <c r="C35" s="27" t="s">
        <v>107</v>
      </c>
      <c r="D35" s="24" t="s">
        <v>60</v>
      </c>
      <c r="E35" s="152" t="s">
        <v>202</v>
      </c>
    </row>
    <row r="36" spans="1:5" ht="18.75" customHeight="1" x14ac:dyDescent="0.15">
      <c r="A36" s="163"/>
      <c r="B36" s="17" t="s">
        <v>61</v>
      </c>
      <c r="C36" s="27" t="s">
        <v>78</v>
      </c>
      <c r="D36" s="24" t="s">
        <v>35</v>
      </c>
      <c r="E36" s="153" t="s">
        <v>237</v>
      </c>
    </row>
    <row r="37" spans="1:5" ht="18.75" customHeight="1" thickBot="1" x14ac:dyDescent="0.2">
      <c r="A37" s="164"/>
      <c r="B37" s="18" t="s">
        <v>62</v>
      </c>
      <c r="C37" s="28" t="s">
        <v>108</v>
      </c>
      <c r="D37" s="29" t="s">
        <v>63</v>
      </c>
      <c r="E37" s="154" t="s">
        <v>238</v>
      </c>
    </row>
    <row r="38" spans="1:5" ht="18.75" customHeight="1" thickTop="1" x14ac:dyDescent="0.15">
      <c r="A38" s="165" t="s">
        <v>54</v>
      </c>
      <c r="B38" s="150" t="s">
        <v>55</v>
      </c>
      <c r="C38" s="166" t="s">
        <v>212</v>
      </c>
      <c r="D38" s="167"/>
      <c r="E38" s="168"/>
    </row>
    <row r="39" spans="1:5" ht="18.75" customHeight="1" x14ac:dyDescent="0.15">
      <c r="A39" s="163"/>
      <c r="B39" s="17" t="s">
        <v>56</v>
      </c>
      <c r="C39" s="30">
        <v>1250000</v>
      </c>
      <c r="D39" s="24" t="s">
        <v>57</v>
      </c>
      <c r="E39" s="151">
        <v>1200000</v>
      </c>
    </row>
    <row r="40" spans="1:5" ht="18.75" customHeight="1" x14ac:dyDescent="0.15">
      <c r="A40" s="163"/>
      <c r="B40" s="17" t="s">
        <v>58</v>
      </c>
      <c r="C40" s="25">
        <f>E39/C39*100%</f>
        <v>0.96</v>
      </c>
      <c r="D40" s="24" t="s">
        <v>33</v>
      </c>
      <c r="E40" s="151">
        <v>1200000</v>
      </c>
    </row>
    <row r="41" spans="1:5" ht="18.75" customHeight="1" x14ac:dyDescent="0.15">
      <c r="A41" s="163"/>
      <c r="B41" s="17" t="s">
        <v>32</v>
      </c>
      <c r="C41" s="26" t="s">
        <v>221</v>
      </c>
      <c r="D41" s="24" t="s">
        <v>86</v>
      </c>
      <c r="E41" s="152" t="s">
        <v>239</v>
      </c>
    </row>
    <row r="42" spans="1:5" ht="18.75" customHeight="1" x14ac:dyDescent="0.15">
      <c r="A42" s="163"/>
      <c r="B42" s="17" t="s">
        <v>59</v>
      </c>
      <c r="C42" s="27" t="s">
        <v>107</v>
      </c>
      <c r="D42" s="24" t="s">
        <v>60</v>
      </c>
      <c r="E42" s="152" t="s">
        <v>240</v>
      </c>
    </row>
    <row r="43" spans="1:5" ht="18.75" customHeight="1" x14ac:dyDescent="0.15">
      <c r="A43" s="163"/>
      <c r="B43" s="17" t="s">
        <v>61</v>
      </c>
      <c r="C43" s="27" t="s">
        <v>78</v>
      </c>
      <c r="D43" s="24" t="s">
        <v>35</v>
      </c>
      <c r="E43" s="153" t="s">
        <v>241</v>
      </c>
    </row>
    <row r="44" spans="1:5" ht="18.75" customHeight="1" thickBot="1" x14ac:dyDescent="0.2">
      <c r="A44" s="164"/>
      <c r="B44" s="18" t="s">
        <v>62</v>
      </c>
      <c r="C44" s="28" t="s">
        <v>108</v>
      </c>
      <c r="D44" s="29" t="s">
        <v>63</v>
      </c>
      <c r="E44" s="154" t="s">
        <v>242</v>
      </c>
    </row>
    <row r="45" spans="1:5" ht="18.75" customHeight="1" thickTop="1" x14ac:dyDescent="0.15">
      <c r="A45" s="165" t="s">
        <v>54</v>
      </c>
      <c r="B45" s="150" t="s">
        <v>55</v>
      </c>
      <c r="C45" s="166" t="s">
        <v>213</v>
      </c>
      <c r="D45" s="167"/>
      <c r="E45" s="168"/>
    </row>
    <row r="46" spans="1:5" ht="18.75" customHeight="1" x14ac:dyDescent="0.15">
      <c r="A46" s="163"/>
      <c r="B46" s="17" t="s">
        <v>56</v>
      </c>
      <c r="C46" s="30">
        <v>2100000</v>
      </c>
      <c r="D46" s="24" t="s">
        <v>57</v>
      </c>
      <c r="E46" s="151">
        <v>2050000</v>
      </c>
    </row>
    <row r="47" spans="1:5" ht="18.75" customHeight="1" x14ac:dyDescent="0.15">
      <c r="A47" s="163"/>
      <c r="B47" s="17" t="s">
        <v>58</v>
      </c>
      <c r="C47" s="25">
        <v>0.97</v>
      </c>
      <c r="D47" s="24" t="s">
        <v>33</v>
      </c>
      <c r="E47" s="151">
        <v>2050000</v>
      </c>
    </row>
    <row r="48" spans="1:5" ht="18.75" customHeight="1" x14ac:dyDescent="0.15">
      <c r="A48" s="163"/>
      <c r="B48" s="17" t="s">
        <v>32</v>
      </c>
      <c r="C48" s="26" t="s">
        <v>203</v>
      </c>
      <c r="D48" s="24" t="s">
        <v>86</v>
      </c>
      <c r="E48" s="152" t="s">
        <v>243</v>
      </c>
    </row>
    <row r="49" spans="1:5" ht="18.75" customHeight="1" x14ac:dyDescent="0.15">
      <c r="A49" s="163"/>
      <c r="B49" s="17" t="s">
        <v>59</v>
      </c>
      <c r="C49" s="27" t="s">
        <v>107</v>
      </c>
      <c r="D49" s="24" t="s">
        <v>60</v>
      </c>
      <c r="E49" s="152" t="s">
        <v>244</v>
      </c>
    </row>
    <row r="50" spans="1:5" ht="18.75" customHeight="1" x14ac:dyDescent="0.15">
      <c r="A50" s="163"/>
      <c r="B50" s="17" t="s">
        <v>61</v>
      </c>
      <c r="C50" s="27" t="s">
        <v>78</v>
      </c>
      <c r="D50" s="24" t="s">
        <v>35</v>
      </c>
      <c r="E50" s="153" t="s">
        <v>245</v>
      </c>
    </row>
    <row r="51" spans="1:5" ht="18.75" customHeight="1" thickBot="1" x14ac:dyDescent="0.2">
      <c r="A51" s="164"/>
      <c r="B51" s="18" t="s">
        <v>62</v>
      </c>
      <c r="C51" s="28" t="s">
        <v>108</v>
      </c>
      <c r="D51" s="29" t="s">
        <v>63</v>
      </c>
      <c r="E51" s="154" t="s">
        <v>246</v>
      </c>
    </row>
    <row r="52" spans="1:5" ht="18.75" customHeight="1" thickTop="1" x14ac:dyDescent="0.15">
      <c r="A52" s="165" t="s">
        <v>54</v>
      </c>
      <c r="B52" s="150" t="s">
        <v>55</v>
      </c>
      <c r="C52" s="166" t="s">
        <v>214</v>
      </c>
      <c r="D52" s="167"/>
      <c r="E52" s="168"/>
    </row>
    <row r="53" spans="1:5" ht="18.75" customHeight="1" x14ac:dyDescent="0.15">
      <c r="A53" s="163"/>
      <c r="B53" s="17" t="s">
        <v>56</v>
      </c>
      <c r="C53" s="30">
        <v>425000</v>
      </c>
      <c r="D53" s="24" t="s">
        <v>57</v>
      </c>
      <c r="E53" s="151">
        <v>400000</v>
      </c>
    </row>
    <row r="54" spans="1:5" ht="18.75" customHeight="1" x14ac:dyDescent="0.15">
      <c r="A54" s="163"/>
      <c r="B54" s="17" t="s">
        <v>58</v>
      </c>
      <c r="C54" s="25">
        <f>E53/C53*100%</f>
        <v>0.94117647058823528</v>
      </c>
      <c r="D54" s="24" t="s">
        <v>33</v>
      </c>
      <c r="E54" s="151">
        <v>400000</v>
      </c>
    </row>
    <row r="55" spans="1:5" ht="18.75" customHeight="1" x14ac:dyDescent="0.15">
      <c r="A55" s="163"/>
      <c r="B55" s="17" t="s">
        <v>32</v>
      </c>
      <c r="C55" s="26" t="s">
        <v>222</v>
      </c>
      <c r="D55" s="24" t="s">
        <v>86</v>
      </c>
      <c r="E55" s="152" t="s">
        <v>247</v>
      </c>
    </row>
    <row r="56" spans="1:5" ht="18.75" customHeight="1" x14ac:dyDescent="0.15">
      <c r="A56" s="163"/>
      <c r="B56" s="17" t="s">
        <v>59</v>
      </c>
      <c r="C56" s="27" t="s">
        <v>107</v>
      </c>
      <c r="D56" s="24" t="s">
        <v>60</v>
      </c>
      <c r="E56" s="152" t="s">
        <v>247</v>
      </c>
    </row>
    <row r="57" spans="1:5" ht="18.75" customHeight="1" x14ac:dyDescent="0.15">
      <c r="A57" s="163"/>
      <c r="B57" s="17" t="s">
        <v>61</v>
      </c>
      <c r="C57" s="27" t="s">
        <v>78</v>
      </c>
      <c r="D57" s="24" t="s">
        <v>35</v>
      </c>
      <c r="E57" s="153" t="s">
        <v>248</v>
      </c>
    </row>
    <row r="58" spans="1:5" ht="18.75" customHeight="1" thickBot="1" x14ac:dyDescent="0.2">
      <c r="A58" s="164"/>
      <c r="B58" s="18" t="s">
        <v>62</v>
      </c>
      <c r="C58" s="28" t="s">
        <v>108</v>
      </c>
      <c r="D58" s="29" t="s">
        <v>63</v>
      </c>
      <c r="E58" s="154" t="s">
        <v>249</v>
      </c>
    </row>
    <row r="59" spans="1:5" ht="18.75" customHeight="1" thickTop="1" x14ac:dyDescent="0.15">
      <c r="A59" s="165" t="s">
        <v>54</v>
      </c>
      <c r="B59" s="150" t="s">
        <v>55</v>
      </c>
      <c r="C59" s="166" t="s">
        <v>215</v>
      </c>
      <c r="D59" s="167"/>
      <c r="E59" s="168"/>
    </row>
    <row r="60" spans="1:5" ht="18.75" customHeight="1" x14ac:dyDescent="0.15">
      <c r="A60" s="163"/>
      <c r="B60" s="17" t="s">
        <v>56</v>
      </c>
      <c r="C60" s="30">
        <v>850000</v>
      </c>
      <c r="D60" s="24" t="s">
        <v>57</v>
      </c>
      <c r="E60" s="151">
        <v>800000</v>
      </c>
    </row>
    <row r="61" spans="1:5" ht="18.75" customHeight="1" x14ac:dyDescent="0.15">
      <c r="A61" s="163"/>
      <c r="B61" s="17" t="s">
        <v>58</v>
      </c>
      <c r="C61" s="25">
        <f>E60/C60*100%</f>
        <v>0.94117647058823528</v>
      </c>
      <c r="D61" s="24" t="s">
        <v>33</v>
      </c>
      <c r="E61" s="151">
        <v>800000</v>
      </c>
    </row>
    <row r="62" spans="1:5" ht="18.75" customHeight="1" x14ac:dyDescent="0.15">
      <c r="A62" s="163"/>
      <c r="B62" s="17" t="s">
        <v>32</v>
      </c>
      <c r="C62" s="26" t="s">
        <v>223</v>
      </c>
      <c r="D62" s="24" t="s">
        <v>86</v>
      </c>
      <c r="E62" s="152" t="s">
        <v>247</v>
      </c>
    </row>
    <row r="63" spans="1:5" ht="18.75" customHeight="1" x14ac:dyDescent="0.15">
      <c r="A63" s="163"/>
      <c r="B63" s="17" t="s">
        <v>59</v>
      </c>
      <c r="C63" s="27" t="s">
        <v>107</v>
      </c>
      <c r="D63" s="24" t="s">
        <v>60</v>
      </c>
      <c r="E63" s="152" t="s">
        <v>247</v>
      </c>
    </row>
    <row r="64" spans="1:5" ht="18.75" customHeight="1" x14ac:dyDescent="0.15">
      <c r="A64" s="163"/>
      <c r="B64" s="17" t="s">
        <v>61</v>
      </c>
      <c r="C64" s="27" t="s">
        <v>78</v>
      </c>
      <c r="D64" s="24" t="s">
        <v>35</v>
      </c>
      <c r="E64" s="153" t="s">
        <v>248</v>
      </c>
    </row>
    <row r="65" spans="1:5" ht="18.75" customHeight="1" thickBot="1" x14ac:dyDescent="0.2">
      <c r="A65" s="164"/>
      <c r="B65" s="18" t="s">
        <v>62</v>
      </c>
      <c r="C65" s="28" t="s">
        <v>108</v>
      </c>
      <c r="D65" s="29" t="s">
        <v>63</v>
      </c>
      <c r="E65" s="154" t="s">
        <v>249</v>
      </c>
    </row>
    <row r="66" spans="1:5" ht="18.75" customHeight="1" thickTop="1" x14ac:dyDescent="0.15">
      <c r="A66" s="165" t="s">
        <v>54</v>
      </c>
      <c r="B66" s="150" t="s">
        <v>55</v>
      </c>
      <c r="C66" s="166" t="s">
        <v>209</v>
      </c>
      <c r="D66" s="167"/>
      <c r="E66" s="168"/>
    </row>
    <row r="67" spans="1:5" ht="18.75" customHeight="1" x14ac:dyDescent="0.15">
      <c r="A67" s="163"/>
      <c r="B67" s="17" t="s">
        <v>56</v>
      </c>
      <c r="C67" s="30">
        <v>2600000</v>
      </c>
      <c r="D67" s="24" t="s">
        <v>57</v>
      </c>
      <c r="E67" s="151">
        <v>2500000</v>
      </c>
    </row>
    <row r="68" spans="1:5" ht="18.75" customHeight="1" x14ac:dyDescent="0.15">
      <c r="A68" s="163"/>
      <c r="B68" s="17" t="s">
        <v>58</v>
      </c>
      <c r="C68" s="25">
        <f>E67/C67*100%</f>
        <v>0.96153846153846156</v>
      </c>
      <c r="D68" s="24" t="s">
        <v>33</v>
      </c>
      <c r="E68" s="151">
        <v>2500000</v>
      </c>
    </row>
    <row r="69" spans="1:5" ht="18.75" customHeight="1" x14ac:dyDescent="0.15">
      <c r="A69" s="163"/>
      <c r="B69" s="17" t="s">
        <v>32</v>
      </c>
      <c r="C69" s="26" t="s">
        <v>224</v>
      </c>
      <c r="D69" s="24" t="s">
        <v>86</v>
      </c>
      <c r="E69" s="152" t="s">
        <v>250</v>
      </c>
    </row>
    <row r="70" spans="1:5" ht="18.75" customHeight="1" x14ac:dyDescent="0.15">
      <c r="A70" s="163"/>
      <c r="B70" s="17" t="s">
        <v>59</v>
      </c>
      <c r="C70" s="27" t="s">
        <v>107</v>
      </c>
      <c r="D70" s="24" t="s">
        <v>60</v>
      </c>
      <c r="E70" s="152" t="s">
        <v>250</v>
      </c>
    </row>
    <row r="71" spans="1:5" ht="18.75" customHeight="1" x14ac:dyDescent="0.15">
      <c r="A71" s="163"/>
      <c r="B71" s="17" t="s">
        <v>61</v>
      </c>
      <c r="C71" s="27" t="s">
        <v>78</v>
      </c>
      <c r="D71" s="24" t="s">
        <v>35</v>
      </c>
      <c r="E71" s="153" t="s">
        <v>252</v>
      </c>
    </row>
    <row r="72" spans="1:5" ht="18.75" customHeight="1" thickBot="1" x14ac:dyDescent="0.2">
      <c r="A72" s="164"/>
      <c r="B72" s="18" t="s">
        <v>62</v>
      </c>
      <c r="C72" s="28" t="s">
        <v>108</v>
      </c>
      <c r="D72" s="29" t="s">
        <v>63</v>
      </c>
      <c r="E72" s="154" t="s">
        <v>228</v>
      </c>
    </row>
    <row r="73" spans="1:5" ht="18.75" customHeight="1" thickTop="1" x14ac:dyDescent="0.15">
      <c r="A73" s="165" t="s">
        <v>54</v>
      </c>
      <c r="B73" s="150" t="s">
        <v>55</v>
      </c>
      <c r="C73" s="166" t="s">
        <v>209</v>
      </c>
      <c r="D73" s="167"/>
      <c r="E73" s="168"/>
    </row>
    <row r="74" spans="1:5" ht="18.75" customHeight="1" x14ac:dyDescent="0.15">
      <c r="A74" s="163"/>
      <c r="B74" s="17" t="s">
        <v>56</v>
      </c>
      <c r="C74" s="30">
        <v>450000</v>
      </c>
      <c r="D74" s="24" t="s">
        <v>57</v>
      </c>
      <c r="E74" s="151">
        <v>440000</v>
      </c>
    </row>
    <row r="75" spans="1:5" ht="18.75" customHeight="1" x14ac:dyDescent="0.15">
      <c r="A75" s="163"/>
      <c r="B75" s="17" t="s">
        <v>58</v>
      </c>
      <c r="C75" s="25">
        <v>0.97</v>
      </c>
      <c r="D75" s="24" t="s">
        <v>33</v>
      </c>
      <c r="E75" s="151">
        <v>440000</v>
      </c>
    </row>
    <row r="76" spans="1:5" ht="18.75" customHeight="1" x14ac:dyDescent="0.15">
      <c r="A76" s="163"/>
      <c r="B76" s="17" t="s">
        <v>32</v>
      </c>
      <c r="C76" s="26" t="s">
        <v>225</v>
      </c>
      <c r="D76" s="24" t="s">
        <v>86</v>
      </c>
      <c r="E76" s="152" t="s">
        <v>251</v>
      </c>
    </row>
    <row r="77" spans="1:5" ht="18.75" customHeight="1" x14ac:dyDescent="0.15">
      <c r="A77" s="163"/>
      <c r="B77" s="17" t="s">
        <v>59</v>
      </c>
      <c r="C77" s="27" t="s">
        <v>107</v>
      </c>
      <c r="D77" s="24" t="s">
        <v>60</v>
      </c>
      <c r="E77" s="152" t="s">
        <v>251</v>
      </c>
    </row>
    <row r="78" spans="1:5" ht="18.75" customHeight="1" x14ac:dyDescent="0.15">
      <c r="A78" s="163"/>
      <c r="B78" s="17" t="s">
        <v>61</v>
      </c>
      <c r="C78" s="27" t="s">
        <v>78</v>
      </c>
      <c r="D78" s="24" t="s">
        <v>35</v>
      </c>
      <c r="E78" s="153" t="s">
        <v>253</v>
      </c>
    </row>
    <row r="79" spans="1:5" ht="18.75" customHeight="1" thickBot="1" x14ac:dyDescent="0.2">
      <c r="A79" s="164"/>
      <c r="B79" s="18" t="s">
        <v>62</v>
      </c>
      <c r="C79" s="28" t="s">
        <v>108</v>
      </c>
      <c r="D79" s="29" t="s">
        <v>63</v>
      </c>
      <c r="E79" s="154" t="s">
        <v>254</v>
      </c>
    </row>
    <row r="80" spans="1:5" ht="14.25" thickTop="1" x14ac:dyDescent="0.15"/>
  </sheetData>
  <mergeCells count="23">
    <mergeCell ref="A73:A79"/>
    <mergeCell ref="C73:E73"/>
    <mergeCell ref="A52:A58"/>
    <mergeCell ref="C52:E52"/>
    <mergeCell ref="A59:A65"/>
    <mergeCell ref="C59:E59"/>
    <mergeCell ref="A66:A72"/>
    <mergeCell ref="C66:E66"/>
    <mergeCell ref="A31:A37"/>
    <mergeCell ref="C31:E31"/>
    <mergeCell ref="A38:A44"/>
    <mergeCell ref="C38:E38"/>
    <mergeCell ref="A45:A51"/>
    <mergeCell ref="C45:E45"/>
    <mergeCell ref="A17:A23"/>
    <mergeCell ref="C17:E17"/>
    <mergeCell ref="A24:A30"/>
    <mergeCell ref="C24:E24"/>
    <mergeCell ref="A1:E1"/>
    <mergeCell ref="A10:A16"/>
    <mergeCell ref="C10:E10"/>
    <mergeCell ref="A3:A9"/>
    <mergeCell ref="C3:E3"/>
  </mergeCells>
  <phoneticPr fontId="5" type="noConversion"/>
  <pageMargins left="0.25" right="0.25" top="0.75" bottom="0.75" header="0.3" footer="0.3"/>
  <pageSetup paperSize="9" scale="65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3"/>
  <sheetViews>
    <sheetView zoomScale="85" zoomScaleNormal="85" workbookViewId="0">
      <selection activeCell="B101" sqref="B101:F101"/>
    </sheetView>
  </sheetViews>
  <sheetFormatPr defaultRowHeight="13.5" x14ac:dyDescent="0.15"/>
  <cols>
    <col min="1" max="1" width="17.109375" style="2" customWidth="1"/>
    <col min="2" max="2" width="20.44140625" style="6" customWidth="1"/>
    <col min="3" max="3" width="18.33203125" style="6" customWidth="1"/>
    <col min="4" max="4" width="15.5546875" style="6" customWidth="1"/>
    <col min="5" max="6" width="15.5546875" style="2" customWidth="1"/>
  </cols>
  <sheetData>
    <row r="1" spans="1:6" ht="25.5" x14ac:dyDescent="0.15">
      <c r="A1" s="160" t="s">
        <v>22</v>
      </c>
      <c r="B1" s="160"/>
      <c r="C1" s="160"/>
      <c r="D1" s="160"/>
      <c r="E1" s="160"/>
      <c r="F1" s="160"/>
    </row>
    <row r="2" spans="1:6" ht="26.25" thickBot="1" x14ac:dyDescent="0.2">
      <c r="A2" s="3"/>
      <c r="B2" s="4"/>
      <c r="C2" s="5"/>
      <c r="D2" s="5"/>
      <c r="E2" s="1"/>
      <c r="F2" s="33" t="s">
        <v>52</v>
      </c>
    </row>
    <row r="3" spans="1:6" ht="22.5" customHeight="1" thickTop="1" x14ac:dyDescent="0.15">
      <c r="A3" s="10" t="s">
        <v>31</v>
      </c>
      <c r="B3" s="178" t="s">
        <v>209</v>
      </c>
      <c r="C3" s="178"/>
      <c r="D3" s="178"/>
      <c r="E3" s="178"/>
      <c r="F3" s="179"/>
    </row>
    <row r="4" spans="1:6" ht="18.75" customHeight="1" x14ac:dyDescent="0.15">
      <c r="A4" s="171" t="s">
        <v>39</v>
      </c>
      <c r="B4" s="172" t="s">
        <v>32</v>
      </c>
      <c r="C4" s="180" t="s">
        <v>95</v>
      </c>
      <c r="D4" s="13" t="s">
        <v>40</v>
      </c>
      <c r="E4" s="13" t="s">
        <v>33</v>
      </c>
      <c r="F4" s="14" t="s">
        <v>44</v>
      </c>
    </row>
    <row r="5" spans="1:6" ht="18.75" customHeight="1" x14ac:dyDescent="0.15">
      <c r="A5" s="171"/>
      <c r="B5" s="172"/>
      <c r="C5" s="181"/>
      <c r="D5" s="15" t="s">
        <v>41</v>
      </c>
      <c r="E5" s="15" t="s">
        <v>34</v>
      </c>
      <c r="F5" s="16" t="s">
        <v>42</v>
      </c>
    </row>
    <row r="6" spans="1:6" ht="18.75" customHeight="1" x14ac:dyDescent="0.15">
      <c r="A6" s="171"/>
      <c r="B6" s="182" t="s">
        <v>219</v>
      </c>
      <c r="C6" s="183" t="s">
        <v>263</v>
      </c>
      <c r="D6" s="185">
        <v>2600000</v>
      </c>
      <c r="E6" s="185">
        <v>2500000</v>
      </c>
      <c r="F6" s="186">
        <f>E6/D6*100%</f>
        <v>0.96153846153846156</v>
      </c>
    </row>
    <row r="7" spans="1:6" ht="18.75" customHeight="1" x14ac:dyDescent="0.15">
      <c r="A7" s="171"/>
      <c r="B7" s="182"/>
      <c r="C7" s="184"/>
      <c r="D7" s="185"/>
      <c r="E7" s="185"/>
      <c r="F7" s="186"/>
    </row>
    <row r="8" spans="1:6" ht="18.75" customHeight="1" x14ac:dyDescent="0.15">
      <c r="A8" s="171" t="s">
        <v>35</v>
      </c>
      <c r="B8" s="13" t="s">
        <v>36</v>
      </c>
      <c r="C8" s="13" t="s">
        <v>46</v>
      </c>
      <c r="D8" s="172" t="s">
        <v>37</v>
      </c>
      <c r="E8" s="172"/>
      <c r="F8" s="173"/>
    </row>
    <row r="9" spans="1:6" ht="18.75" customHeight="1" x14ac:dyDescent="0.15">
      <c r="A9" s="171"/>
      <c r="B9" s="67" t="s">
        <v>269</v>
      </c>
      <c r="C9" s="7" t="s">
        <v>270</v>
      </c>
      <c r="D9" s="174" t="s">
        <v>228</v>
      </c>
      <c r="E9" s="174"/>
      <c r="F9" s="175"/>
    </row>
    <row r="10" spans="1:6" ht="18.75" customHeight="1" x14ac:dyDescent="0.15">
      <c r="A10" s="11" t="s">
        <v>45</v>
      </c>
      <c r="B10" s="176" t="s">
        <v>67</v>
      </c>
      <c r="C10" s="176"/>
      <c r="D10" s="176"/>
      <c r="E10" s="176"/>
      <c r="F10" s="177"/>
    </row>
    <row r="11" spans="1:6" ht="18.75" customHeight="1" x14ac:dyDescent="0.15">
      <c r="A11" s="11" t="s">
        <v>43</v>
      </c>
      <c r="B11" s="176" t="s">
        <v>141</v>
      </c>
      <c r="C11" s="176"/>
      <c r="D11" s="176"/>
      <c r="E11" s="176"/>
      <c r="F11" s="177"/>
    </row>
    <row r="12" spans="1:6" ht="18.75" customHeight="1" thickBot="1" x14ac:dyDescent="0.2">
      <c r="A12" s="12" t="s">
        <v>38</v>
      </c>
      <c r="B12" s="169"/>
      <c r="C12" s="169"/>
      <c r="D12" s="169"/>
      <c r="E12" s="169"/>
      <c r="F12" s="170"/>
    </row>
    <row r="13" spans="1:6" ht="22.5" customHeight="1" thickTop="1" x14ac:dyDescent="0.15">
      <c r="A13" s="10" t="s">
        <v>31</v>
      </c>
      <c r="B13" s="178" t="s">
        <v>209</v>
      </c>
      <c r="C13" s="178"/>
      <c r="D13" s="178"/>
      <c r="E13" s="178"/>
      <c r="F13" s="179"/>
    </row>
    <row r="14" spans="1:6" ht="18.75" customHeight="1" x14ac:dyDescent="0.15">
      <c r="A14" s="171" t="s">
        <v>39</v>
      </c>
      <c r="B14" s="172" t="s">
        <v>32</v>
      </c>
      <c r="C14" s="180" t="s">
        <v>86</v>
      </c>
      <c r="D14" s="156" t="s">
        <v>40</v>
      </c>
      <c r="E14" s="156" t="s">
        <v>33</v>
      </c>
      <c r="F14" s="157" t="s">
        <v>44</v>
      </c>
    </row>
    <row r="15" spans="1:6" ht="18.75" customHeight="1" x14ac:dyDescent="0.15">
      <c r="A15" s="171"/>
      <c r="B15" s="172"/>
      <c r="C15" s="181"/>
      <c r="D15" s="15" t="s">
        <v>41</v>
      </c>
      <c r="E15" s="15" t="s">
        <v>34</v>
      </c>
      <c r="F15" s="16" t="s">
        <v>42</v>
      </c>
    </row>
    <row r="16" spans="1:6" ht="18.75" customHeight="1" x14ac:dyDescent="0.15">
      <c r="A16" s="171"/>
      <c r="B16" s="182" t="s">
        <v>259</v>
      </c>
      <c r="C16" s="183" t="s">
        <v>198</v>
      </c>
      <c r="D16" s="185">
        <v>520000</v>
      </c>
      <c r="E16" s="185">
        <v>500000</v>
      </c>
      <c r="F16" s="186">
        <f>E16/D16*100%</f>
        <v>0.96153846153846156</v>
      </c>
    </row>
    <row r="17" spans="1:6" ht="18.75" customHeight="1" x14ac:dyDescent="0.15">
      <c r="A17" s="171"/>
      <c r="B17" s="182"/>
      <c r="C17" s="184"/>
      <c r="D17" s="185"/>
      <c r="E17" s="185"/>
      <c r="F17" s="186"/>
    </row>
    <row r="18" spans="1:6" ht="18.75" customHeight="1" x14ac:dyDescent="0.15">
      <c r="A18" s="171" t="s">
        <v>35</v>
      </c>
      <c r="B18" s="156" t="s">
        <v>36</v>
      </c>
      <c r="C18" s="156" t="s">
        <v>46</v>
      </c>
      <c r="D18" s="172" t="s">
        <v>37</v>
      </c>
      <c r="E18" s="172"/>
      <c r="F18" s="173"/>
    </row>
    <row r="19" spans="1:6" ht="18.75" customHeight="1" x14ac:dyDescent="0.15">
      <c r="A19" s="171"/>
      <c r="B19" s="67" t="s">
        <v>271</v>
      </c>
      <c r="C19" s="7" t="s">
        <v>272</v>
      </c>
      <c r="D19" s="174" t="s">
        <v>230</v>
      </c>
      <c r="E19" s="174"/>
      <c r="F19" s="175"/>
    </row>
    <row r="20" spans="1:6" ht="18.75" customHeight="1" x14ac:dyDescent="0.15">
      <c r="A20" s="155" t="s">
        <v>45</v>
      </c>
      <c r="B20" s="176" t="s">
        <v>67</v>
      </c>
      <c r="C20" s="176"/>
      <c r="D20" s="176"/>
      <c r="E20" s="176"/>
      <c r="F20" s="177"/>
    </row>
    <row r="21" spans="1:6" ht="18.75" customHeight="1" x14ac:dyDescent="0.15">
      <c r="A21" s="155" t="s">
        <v>43</v>
      </c>
      <c r="B21" s="176" t="s">
        <v>141</v>
      </c>
      <c r="C21" s="176"/>
      <c r="D21" s="176"/>
      <c r="E21" s="176"/>
      <c r="F21" s="177"/>
    </row>
    <row r="22" spans="1:6" ht="18.75" customHeight="1" thickBot="1" x14ac:dyDescent="0.2">
      <c r="A22" s="12" t="s">
        <v>38</v>
      </c>
      <c r="B22" s="169"/>
      <c r="C22" s="169"/>
      <c r="D22" s="169"/>
      <c r="E22" s="169"/>
      <c r="F22" s="170"/>
    </row>
    <row r="23" spans="1:6" ht="22.5" customHeight="1" thickTop="1" x14ac:dyDescent="0.15">
      <c r="A23" s="10" t="s">
        <v>31</v>
      </c>
      <c r="B23" s="178" t="s">
        <v>174</v>
      </c>
      <c r="C23" s="178"/>
      <c r="D23" s="178"/>
      <c r="E23" s="178"/>
      <c r="F23" s="179"/>
    </row>
    <row r="24" spans="1:6" ht="18.75" customHeight="1" x14ac:dyDescent="0.15">
      <c r="A24" s="171" t="s">
        <v>39</v>
      </c>
      <c r="B24" s="172" t="s">
        <v>32</v>
      </c>
      <c r="C24" s="180" t="s">
        <v>86</v>
      </c>
      <c r="D24" s="156" t="s">
        <v>40</v>
      </c>
      <c r="E24" s="156" t="s">
        <v>33</v>
      </c>
      <c r="F24" s="157" t="s">
        <v>44</v>
      </c>
    </row>
    <row r="25" spans="1:6" ht="18.75" customHeight="1" x14ac:dyDescent="0.15">
      <c r="A25" s="171"/>
      <c r="B25" s="172"/>
      <c r="C25" s="181"/>
      <c r="D25" s="15" t="s">
        <v>41</v>
      </c>
      <c r="E25" s="15" t="s">
        <v>34</v>
      </c>
      <c r="F25" s="16" t="s">
        <v>42</v>
      </c>
    </row>
    <row r="26" spans="1:6" ht="18.75" customHeight="1" x14ac:dyDescent="0.15">
      <c r="A26" s="171"/>
      <c r="B26" s="182" t="s">
        <v>259</v>
      </c>
      <c r="C26" s="183" t="s">
        <v>198</v>
      </c>
      <c r="D26" s="185">
        <v>1164000</v>
      </c>
      <c r="E26" s="185">
        <v>1048000</v>
      </c>
      <c r="F26" s="186">
        <f>E26/D26*100%</f>
        <v>0.90034364261168387</v>
      </c>
    </row>
    <row r="27" spans="1:6" ht="18.75" customHeight="1" x14ac:dyDescent="0.15">
      <c r="A27" s="171"/>
      <c r="B27" s="182"/>
      <c r="C27" s="184"/>
      <c r="D27" s="185"/>
      <c r="E27" s="185"/>
      <c r="F27" s="186"/>
    </row>
    <row r="28" spans="1:6" ht="18.75" customHeight="1" x14ac:dyDescent="0.15">
      <c r="A28" s="171" t="s">
        <v>35</v>
      </c>
      <c r="B28" s="156" t="s">
        <v>36</v>
      </c>
      <c r="C28" s="156" t="s">
        <v>46</v>
      </c>
      <c r="D28" s="172" t="s">
        <v>37</v>
      </c>
      <c r="E28" s="172"/>
      <c r="F28" s="173"/>
    </row>
    <row r="29" spans="1:6" ht="18.75" customHeight="1" x14ac:dyDescent="0.15">
      <c r="A29" s="171"/>
      <c r="B29" s="67" t="s">
        <v>231</v>
      </c>
      <c r="C29" s="7" t="s">
        <v>273</v>
      </c>
      <c r="D29" s="174" t="s">
        <v>274</v>
      </c>
      <c r="E29" s="174"/>
      <c r="F29" s="175"/>
    </row>
    <row r="30" spans="1:6" ht="18.75" customHeight="1" x14ac:dyDescent="0.15">
      <c r="A30" s="155" t="s">
        <v>45</v>
      </c>
      <c r="B30" s="176" t="s">
        <v>67</v>
      </c>
      <c r="C30" s="176"/>
      <c r="D30" s="176"/>
      <c r="E30" s="176"/>
      <c r="F30" s="177"/>
    </row>
    <row r="31" spans="1:6" ht="18.75" customHeight="1" x14ac:dyDescent="0.15">
      <c r="A31" s="155" t="s">
        <v>43</v>
      </c>
      <c r="B31" s="176" t="s">
        <v>288</v>
      </c>
      <c r="C31" s="176"/>
      <c r="D31" s="176"/>
      <c r="E31" s="176"/>
      <c r="F31" s="177"/>
    </row>
    <row r="32" spans="1:6" ht="18.75" customHeight="1" thickBot="1" x14ac:dyDescent="0.2">
      <c r="A32" s="12" t="s">
        <v>38</v>
      </c>
      <c r="B32" s="169"/>
      <c r="C32" s="169"/>
      <c r="D32" s="169"/>
      <c r="E32" s="169"/>
      <c r="F32" s="170"/>
    </row>
    <row r="33" spans="1:6" ht="22.5" customHeight="1" thickTop="1" x14ac:dyDescent="0.15">
      <c r="A33" s="10" t="s">
        <v>31</v>
      </c>
      <c r="B33" s="178" t="s">
        <v>176</v>
      </c>
      <c r="C33" s="178"/>
      <c r="D33" s="178"/>
      <c r="E33" s="178"/>
      <c r="F33" s="179"/>
    </row>
    <row r="34" spans="1:6" ht="18.75" customHeight="1" x14ac:dyDescent="0.15">
      <c r="A34" s="171" t="s">
        <v>39</v>
      </c>
      <c r="B34" s="172" t="s">
        <v>32</v>
      </c>
      <c r="C34" s="180" t="s">
        <v>86</v>
      </c>
      <c r="D34" s="156" t="s">
        <v>40</v>
      </c>
      <c r="E34" s="156" t="s">
        <v>33</v>
      </c>
      <c r="F34" s="157" t="s">
        <v>44</v>
      </c>
    </row>
    <row r="35" spans="1:6" ht="18.75" customHeight="1" x14ac:dyDescent="0.15">
      <c r="A35" s="171"/>
      <c r="B35" s="172"/>
      <c r="C35" s="181"/>
      <c r="D35" s="15" t="s">
        <v>41</v>
      </c>
      <c r="E35" s="15" t="s">
        <v>34</v>
      </c>
      <c r="F35" s="16" t="s">
        <v>42</v>
      </c>
    </row>
    <row r="36" spans="1:6" ht="18.75" customHeight="1" x14ac:dyDescent="0.15">
      <c r="A36" s="171"/>
      <c r="B36" s="182" t="s">
        <v>260</v>
      </c>
      <c r="C36" s="183" t="s">
        <v>264</v>
      </c>
      <c r="D36" s="185">
        <v>5500000</v>
      </c>
      <c r="E36" s="185">
        <v>5330000</v>
      </c>
      <c r="F36" s="186">
        <f>E36/D36*100%</f>
        <v>0.96909090909090911</v>
      </c>
    </row>
    <row r="37" spans="1:6" ht="18.75" customHeight="1" x14ac:dyDescent="0.15">
      <c r="A37" s="171"/>
      <c r="B37" s="182"/>
      <c r="C37" s="184"/>
      <c r="D37" s="185"/>
      <c r="E37" s="185"/>
      <c r="F37" s="186"/>
    </row>
    <row r="38" spans="1:6" ht="18.75" customHeight="1" x14ac:dyDescent="0.15">
      <c r="A38" s="171" t="s">
        <v>35</v>
      </c>
      <c r="B38" s="156" t="s">
        <v>36</v>
      </c>
      <c r="C38" s="156" t="s">
        <v>46</v>
      </c>
      <c r="D38" s="172" t="s">
        <v>37</v>
      </c>
      <c r="E38" s="172"/>
      <c r="F38" s="173"/>
    </row>
    <row r="39" spans="1:6" ht="18.75" customHeight="1" x14ac:dyDescent="0.15">
      <c r="A39" s="171"/>
      <c r="B39" s="67" t="s">
        <v>235</v>
      </c>
      <c r="C39" s="7" t="s">
        <v>275</v>
      </c>
      <c r="D39" s="174" t="s">
        <v>236</v>
      </c>
      <c r="E39" s="174"/>
      <c r="F39" s="175"/>
    </row>
    <row r="40" spans="1:6" ht="18.75" customHeight="1" x14ac:dyDescent="0.15">
      <c r="A40" s="155" t="s">
        <v>45</v>
      </c>
      <c r="B40" s="176" t="s">
        <v>67</v>
      </c>
      <c r="C40" s="176"/>
      <c r="D40" s="176"/>
      <c r="E40" s="176"/>
      <c r="F40" s="177"/>
    </row>
    <row r="41" spans="1:6" ht="18.75" customHeight="1" x14ac:dyDescent="0.15">
      <c r="A41" s="155" t="s">
        <v>43</v>
      </c>
      <c r="B41" s="176" t="s">
        <v>141</v>
      </c>
      <c r="C41" s="176"/>
      <c r="D41" s="176"/>
      <c r="E41" s="176"/>
      <c r="F41" s="177"/>
    </row>
    <row r="42" spans="1:6" ht="18.75" customHeight="1" thickBot="1" x14ac:dyDescent="0.2">
      <c r="A42" s="12" t="s">
        <v>38</v>
      </c>
      <c r="B42" s="169"/>
      <c r="C42" s="169"/>
      <c r="D42" s="169"/>
      <c r="E42" s="169"/>
      <c r="F42" s="170"/>
    </row>
    <row r="43" spans="1:6" ht="22.5" customHeight="1" thickTop="1" x14ac:dyDescent="0.15">
      <c r="A43" s="10" t="s">
        <v>31</v>
      </c>
      <c r="B43" s="178" t="s">
        <v>178</v>
      </c>
      <c r="C43" s="178"/>
      <c r="D43" s="178"/>
      <c r="E43" s="178"/>
      <c r="F43" s="179"/>
    </row>
    <row r="44" spans="1:6" ht="18.75" customHeight="1" x14ac:dyDescent="0.15">
      <c r="A44" s="171" t="s">
        <v>39</v>
      </c>
      <c r="B44" s="172" t="s">
        <v>32</v>
      </c>
      <c r="C44" s="180" t="s">
        <v>86</v>
      </c>
      <c r="D44" s="156" t="s">
        <v>40</v>
      </c>
      <c r="E44" s="156" t="s">
        <v>33</v>
      </c>
      <c r="F44" s="157" t="s">
        <v>44</v>
      </c>
    </row>
    <row r="45" spans="1:6" ht="18.75" customHeight="1" x14ac:dyDescent="0.15">
      <c r="A45" s="171"/>
      <c r="B45" s="172"/>
      <c r="C45" s="181"/>
      <c r="D45" s="15" t="s">
        <v>41</v>
      </c>
      <c r="E45" s="15" t="s">
        <v>34</v>
      </c>
      <c r="F45" s="16" t="s">
        <v>42</v>
      </c>
    </row>
    <row r="46" spans="1:6" ht="18.75" customHeight="1" x14ac:dyDescent="0.15">
      <c r="A46" s="171"/>
      <c r="B46" s="182" t="s">
        <v>221</v>
      </c>
      <c r="C46" s="183" t="s">
        <v>202</v>
      </c>
      <c r="D46" s="185">
        <v>350000</v>
      </c>
      <c r="E46" s="185">
        <v>330000</v>
      </c>
      <c r="F46" s="186">
        <f>E46/D46*100%</f>
        <v>0.94285714285714284</v>
      </c>
    </row>
    <row r="47" spans="1:6" ht="18.75" customHeight="1" x14ac:dyDescent="0.15">
      <c r="A47" s="171"/>
      <c r="B47" s="182"/>
      <c r="C47" s="184"/>
      <c r="D47" s="185"/>
      <c r="E47" s="185"/>
      <c r="F47" s="186"/>
    </row>
    <row r="48" spans="1:6" ht="18.75" customHeight="1" x14ac:dyDescent="0.15">
      <c r="A48" s="171" t="s">
        <v>35</v>
      </c>
      <c r="B48" s="156" t="s">
        <v>36</v>
      </c>
      <c r="C48" s="156" t="s">
        <v>46</v>
      </c>
      <c r="D48" s="172" t="s">
        <v>37</v>
      </c>
      <c r="E48" s="172"/>
      <c r="F48" s="173"/>
    </row>
    <row r="49" spans="1:6" ht="18.75" customHeight="1" x14ac:dyDescent="0.15">
      <c r="A49" s="171"/>
      <c r="B49" s="67" t="s">
        <v>237</v>
      </c>
      <c r="C49" s="7" t="s">
        <v>276</v>
      </c>
      <c r="D49" s="174" t="s">
        <v>277</v>
      </c>
      <c r="E49" s="174"/>
      <c r="F49" s="175"/>
    </row>
    <row r="50" spans="1:6" ht="18.75" customHeight="1" x14ac:dyDescent="0.15">
      <c r="A50" s="155" t="s">
        <v>45</v>
      </c>
      <c r="B50" s="176" t="s">
        <v>67</v>
      </c>
      <c r="C50" s="176"/>
      <c r="D50" s="176"/>
      <c r="E50" s="176"/>
      <c r="F50" s="177"/>
    </row>
    <row r="51" spans="1:6" ht="18.75" customHeight="1" x14ac:dyDescent="0.15">
      <c r="A51" s="155" t="s">
        <v>43</v>
      </c>
      <c r="B51" s="176" t="s">
        <v>289</v>
      </c>
      <c r="C51" s="176"/>
      <c r="D51" s="176"/>
      <c r="E51" s="176"/>
      <c r="F51" s="177"/>
    </row>
    <row r="52" spans="1:6" ht="18.75" customHeight="1" thickBot="1" x14ac:dyDescent="0.2">
      <c r="A52" s="12" t="s">
        <v>38</v>
      </c>
      <c r="B52" s="169"/>
      <c r="C52" s="169"/>
      <c r="D52" s="169"/>
      <c r="E52" s="169"/>
      <c r="F52" s="170"/>
    </row>
    <row r="53" spans="1:6" ht="22.5" customHeight="1" thickTop="1" x14ac:dyDescent="0.15">
      <c r="A53" s="10" t="s">
        <v>31</v>
      </c>
      <c r="B53" s="178" t="s">
        <v>212</v>
      </c>
      <c r="C53" s="178"/>
      <c r="D53" s="178"/>
      <c r="E53" s="178"/>
      <c r="F53" s="179"/>
    </row>
    <row r="54" spans="1:6" ht="18.75" customHeight="1" x14ac:dyDescent="0.15">
      <c r="A54" s="171" t="s">
        <v>39</v>
      </c>
      <c r="B54" s="172" t="s">
        <v>32</v>
      </c>
      <c r="C54" s="180" t="s">
        <v>86</v>
      </c>
      <c r="D54" s="156" t="s">
        <v>40</v>
      </c>
      <c r="E54" s="156" t="s">
        <v>33</v>
      </c>
      <c r="F54" s="157" t="s">
        <v>44</v>
      </c>
    </row>
    <row r="55" spans="1:6" ht="18.75" customHeight="1" x14ac:dyDescent="0.15">
      <c r="A55" s="171"/>
      <c r="B55" s="172"/>
      <c r="C55" s="181"/>
      <c r="D55" s="15" t="s">
        <v>41</v>
      </c>
      <c r="E55" s="15" t="s">
        <v>34</v>
      </c>
      <c r="F55" s="16" t="s">
        <v>42</v>
      </c>
    </row>
    <row r="56" spans="1:6" ht="18.75" customHeight="1" x14ac:dyDescent="0.15">
      <c r="A56" s="171"/>
      <c r="B56" s="182" t="s">
        <v>221</v>
      </c>
      <c r="C56" s="183" t="s">
        <v>265</v>
      </c>
      <c r="D56" s="185">
        <v>1250000</v>
      </c>
      <c r="E56" s="185">
        <v>1200000</v>
      </c>
      <c r="F56" s="186">
        <f>E56/D56*100%</f>
        <v>0.96</v>
      </c>
    </row>
    <row r="57" spans="1:6" ht="18.75" customHeight="1" x14ac:dyDescent="0.15">
      <c r="A57" s="171"/>
      <c r="B57" s="182"/>
      <c r="C57" s="184"/>
      <c r="D57" s="185"/>
      <c r="E57" s="185"/>
      <c r="F57" s="186"/>
    </row>
    <row r="58" spans="1:6" ht="18.75" customHeight="1" x14ac:dyDescent="0.15">
      <c r="A58" s="171" t="s">
        <v>35</v>
      </c>
      <c r="B58" s="156" t="s">
        <v>36</v>
      </c>
      <c r="C58" s="156" t="s">
        <v>46</v>
      </c>
      <c r="D58" s="172" t="s">
        <v>37</v>
      </c>
      <c r="E58" s="172"/>
      <c r="F58" s="173"/>
    </row>
    <row r="59" spans="1:6" ht="18.75" customHeight="1" x14ac:dyDescent="0.15">
      <c r="A59" s="171"/>
      <c r="B59" s="67" t="s">
        <v>241</v>
      </c>
      <c r="C59" s="7" t="s">
        <v>278</v>
      </c>
      <c r="D59" s="174" t="s">
        <v>279</v>
      </c>
      <c r="E59" s="174"/>
      <c r="F59" s="175"/>
    </row>
    <row r="60" spans="1:6" ht="18.75" customHeight="1" x14ac:dyDescent="0.15">
      <c r="A60" s="155" t="s">
        <v>45</v>
      </c>
      <c r="B60" s="176" t="s">
        <v>67</v>
      </c>
      <c r="C60" s="176"/>
      <c r="D60" s="176"/>
      <c r="E60" s="176"/>
      <c r="F60" s="177"/>
    </row>
    <row r="61" spans="1:6" ht="18.75" customHeight="1" x14ac:dyDescent="0.15">
      <c r="A61" s="155" t="s">
        <v>43</v>
      </c>
      <c r="B61" s="176" t="s">
        <v>290</v>
      </c>
      <c r="C61" s="176"/>
      <c r="D61" s="176"/>
      <c r="E61" s="176"/>
      <c r="F61" s="177"/>
    </row>
    <row r="62" spans="1:6" ht="18.75" customHeight="1" thickBot="1" x14ac:dyDescent="0.2">
      <c r="A62" s="12" t="s">
        <v>38</v>
      </c>
      <c r="B62" s="169"/>
      <c r="C62" s="169"/>
      <c r="D62" s="169"/>
      <c r="E62" s="169"/>
      <c r="F62" s="170"/>
    </row>
    <row r="63" spans="1:6" ht="22.5" customHeight="1" thickTop="1" x14ac:dyDescent="0.15">
      <c r="A63" s="10" t="s">
        <v>31</v>
      </c>
      <c r="B63" s="178" t="s">
        <v>255</v>
      </c>
      <c r="C63" s="178"/>
      <c r="D63" s="178"/>
      <c r="E63" s="178"/>
      <c r="F63" s="179"/>
    </row>
    <row r="64" spans="1:6" ht="18.75" customHeight="1" x14ac:dyDescent="0.15">
      <c r="A64" s="171" t="s">
        <v>39</v>
      </c>
      <c r="B64" s="172" t="s">
        <v>32</v>
      </c>
      <c r="C64" s="180" t="s">
        <v>86</v>
      </c>
      <c r="D64" s="156" t="s">
        <v>40</v>
      </c>
      <c r="E64" s="156" t="s">
        <v>33</v>
      </c>
      <c r="F64" s="157" t="s">
        <v>44</v>
      </c>
    </row>
    <row r="65" spans="1:6" ht="18.75" customHeight="1" x14ac:dyDescent="0.15">
      <c r="A65" s="171"/>
      <c r="B65" s="172"/>
      <c r="C65" s="181"/>
      <c r="D65" s="15" t="s">
        <v>41</v>
      </c>
      <c r="E65" s="15" t="s">
        <v>34</v>
      </c>
      <c r="F65" s="16" t="s">
        <v>42</v>
      </c>
    </row>
    <row r="66" spans="1:6" ht="18.75" customHeight="1" x14ac:dyDescent="0.15">
      <c r="A66" s="171"/>
      <c r="B66" s="182" t="s">
        <v>203</v>
      </c>
      <c r="C66" s="183" t="s">
        <v>266</v>
      </c>
      <c r="D66" s="185">
        <v>2100000</v>
      </c>
      <c r="E66" s="185">
        <v>2050000</v>
      </c>
      <c r="F66" s="186">
        <f>E66/D66*100%</f>
        <v>0.97619047619047616</v>
      </c>
    </row>
    <row r="67" spans="1:6" ht="18.75" customHeight="1" x14ac:dyDescent="0.15">
      <c r="A67" s="171"/>
      <c r="B67" s="182"/>
      <c r="C67" s="184"/>
      <c r="D67" s="185"/>
      <c r="E67" s="185"/>
      <c r="F67" s="186"/>
    </row>
    <row r="68" spans="1:6" ht="18.75" customHeight="1" x14ac:dyDescent="0.15">
      <c r="A68" s="171" t="s">
        <v>35</v>
      </c>
      <c r="B68" s="156" t="s">
        <v>36</v>
      </c>
      <c r="C68" s="156" t="s">
        <v>46</v>
      </c>
      <c r="D68" s="172" t="s">
        <v>37</v>
      </c>
      <c r="E68" s="172"/>
      <c r="F68" s="173"/>
    </row>
    <row r="69" spans="1:6" ht="18.75" customHeight="1" x14ac:dyDescent="0.15">
      <c r="A69" s="171"/>
      <c r="B69" s="67" t="s">
        <v>280</v>
      </c>
      <c r="C69" s="7" t="s">
        <v>281</v>
      </c>
      <c r="D69" s="174" t="s">
        <v>246</v>
      </c>
      <c r="E69" s="174"/>
      <c r="F69" s="175"/>
    </row>
    <row r="70" spans="1:6" ht="18.75" customHeight="1" x14ac:dyDescent="0.15">
      <c r="A70" s="155" t="s">
        <v>45</v>
      </c>
      <c r="B70" s="176" t="s">
        <v>67</v>
      </c>
      <c r="C70" s="176"/>
      <c r="D70" s="176"/>
      <c r="E70" s="176"/>
      <c r="F70" s="177"/>
    </row>
    <row r="71" spans="1:6" ht="18.75" customHeight="1" x14ac:dyDescent="0.15">
      <c r="A71" s="155" t="s">
        <v>43</v>
      </c>
      <c r="B71" s="176" t="s">
        <v>141</v>
      </c>
      <c r="C71" s="176"/>
      <c r="D71" s="176"/>
      <c r="E71" s="176"/>
      <c r="F71" s="177"/>
    </row>
    <row r="72" spans="1:6" ht="18.75" customHeight="1" thickBot="1" x14ac:dyDescent="0.2">
      <c r="A72" s="12" t="s">
        <v>38</v>
      </c>
      <c r="B72" s="169"/>
      <c r="C72" s="169"/>
      <c r="D72" s="169"/>
      <c r="E72" s="169"/>
      <c r="F72" s="170"/>
    </row>
    <row r="73" spans="1:6" ht="22.5" customHeight="1" thickTop="1" x14ac:dyDescent="0.15">
      <c r="A73" s="10" t="s">
        <v>31</v>
      </c>
      <c r="B73" s="178" t="s">
        <v>256</v>
      </c>
      <c r="C73" s="178"/>
      <c r="D73" s="178"/>
      <c r="E73" s="178"/>
      <c r="F73" s="179"/>
    </row>
    <row r="74" spans="1:6" ht="18.75" customHeight="1" x14ac:dyDescent="0.15">
      <c r="A74" s="171" t="s">
        <v>39</v>
      </c>
      <c r="B74" s="172" t="s">
        <v>32</v>
      </c>
      <c r="C74" s="180" t="s">
        <v>86</v>
      </c>
      <c r="D74" s="156" t="s">
        <v>40</v>
      </c>
      <c r="E74" s="156" t="s">
        <v>33</v>
      </c>
      <c r="F74" s="157" t="s">
        <v>44</v>
      </c>
    </row>
    <row r="75" spans="1:6" ht="18.75" customHeight="1" x14ac:dyDescent="0.15">
      <c r="A75" s="171"/>
      <c r="B75" s="172"/>
      <c r="C75" s="181"/>
      <c r="D75" s="15" t="s">
        <v>41</v>
      </c>
      <c r="E75" s="15" t="s">
        <v>34</v>
      </c>
      <c r="F75" s="16" t="s">
        <v>42</v>
      </c>
    </row>
    <row r="76" spans="1:6" ht="18.75" customHeight="1" x14ac:dyDescent="0.15">
      <c r="A76" s="171"/>
      <c r="B76" s="182" t="s">
        <v>261</v>
      </c>
      <c r="C76" s="183" t="s">
        <v>267</v>
      </c>
      <c r="D76" s="185">
        <v>425000</v>
      </c>
      <c r="E76" s="185">
        <v>400000</v>
      </c>
      <c r="F76" s="186">
        <f>E76/D76*100%</f>
        <v>0.94117647058823528</v>
      </c>
    </row>
    <row r="77" spans="1:6" ht="18.75" customHeight="1" x14ac:dyDescent="0.15">
      <c r="A77" s="171"/>
      <c r="B77" s="182"/>
      <c r="C77" s="184"/>
      <c r="D77" s="185"/>
      <c r="E77" s="185"/>
      <c r="F77" s="186"/>
    </row>
    <row r="78" spans="1:6" ht="18.75" customHeight="1" x14ac:dyDescent="0.15">
      <c r="A78" s="171" t="s">
        <v>35</v>
      </c>
      <c r="B78" s="156" t="s">
        <v>36</v>
      </c>
      <c r="C78" s="156" t="s">
        <v>46</v>
      </c>
      <c r="D78" s="172" t="s">
        <v>37</v>
      </c>
      <c r="E78" s="172"/>
      <c r="F78" s="173"/>
    </row>
    <row r="79" spans="1:6" ht="18.75" customHeight="1" x14ac:dyDescent="0.15">
      <c r="A79" s="171"/>
      <c r="B79" s="67" t="s">
        <v>282</v>
      </c>
      <c r="C79" s="7" t="s">
        <v>283</v>
      </c>
      <c r="D79" s="174" t="s">
        <v>284</v>
      </c>
      <c r="E79" s="174"/>
      <c r="F79" s="175"/>
    </row>
    <row r="80" spans="1:6" ht="18.75" customHeight="1" x14ac:dyDescent="0.15">
      <c r="A80" s="155" t="s">
        <v>45</v>
      </c>
      <c r="B80" s="176" t="s">
        <v>67</v>
      </c>
      <c r="C80" s="176"/>
      <c r="D80" s="176"/>
      <c r="E80" s="176"/>
      <c r="F80" s="177"/>
    </row>
    <row r="81" spans="1:6" ht="18.75" customHeight="1" x14ac:dyDescent="0.15">
      <c r="A81" s="155" t="s">
        <v>43</v>
      </c>
      <c r="B81" s="176" t="s">
        <v>291</v>
      </c>
      <c r="C81" s="176"/>
      <c r="D81" s="176"/>
      <c r="E81" s="176"/>
      <c r="F81" s="177"/>
    </row>
    <row r="82" spans="1:6" ht="18.75" customHeight="1" thickBot="1" x14ac:dyDescent="0.2">
      <c r="A82" s="12" t="s">
        <v>38</v>
      </c>
      <c r="B82" s="169"/>
      <c r="C82" s="169"/>
      <c r="D82" s="169"/>
      <c r="E82" s="169"/>
      <c r="F82" s="170"/>
    </row>
    <row r="83" spans="1:6" ht="22.5" customHeight="1" thickTop="1" x14ac:dyDescent="0.15">
      <c r="A83" s="10" t="s">
        <v>31</v>
      </c>
      <c r="B83" s="178" t="s">
        <v>257</v>
      </c>
      <c r="C83" s="178"/>
      <c r="D83" s="178"/>
      <c r="E83" s="178"/>
      <c r="F83" s="179"/>
    </row>
    <row r="84" spans="1:6" ht="18.75" customHeight="1" x14ac:dyDescent="0.15">
      <c r="A84" s="171" t="s">
        <v>39</v>
      </c>
      <c r="B84" s="172" t="s">
        <v>32</v>
      </c>
      <c r="C84" s="180" t="s">
        <v>86</v>
      </c>
      <c r="D84" s="156" t="s">
        <v>40</v>
      </c>
      <c r="E84" s="156" t="s">
        <v>33</v>
      </c>
      <c r="F84" s="157" t="s">
        <v>44</v>
      </c>
    </row>
    <row r="85" spans="1:6" ht="18.75" customHeight="1" x14ac:dyDescent="0.15">
      <c r="A85" s="171"/>
      <c r="B85" s="172"/>
      <c r="C85" s="181"/>
      <c r="D85" s="15" t="s">
        <v>41</v>
      </c>
      <c r="E85" s="15" t="s">
        <v>34</v>
      </c>
      <c r="F85" s="16" t="s">
        <v>42</v>
      </c>
    </row>
    <row r="86" spans="1:6" ht="18.75" customHeight="1" x14ac:dyDescent="0.15">
      <c r="A86" s="171"/>
      <c r="B86" s="182" t="s">
        <v>203</v>
      </c>
      <c r="C86" s="183" t="s">
        <v>202</v>
      </c>
      <c r="D86" s="185">
        <v>850000</v>
      </c>
      <c r="E86" s="185">
        <v>800000</v>
      </c>
      <c r="F86" s="186">
        <f>E86/D86*100%</f>
        <v>0.94117647058823528</v>
      </c>
    </row>
    <row r="87" spans="1:6" ht="18.75" customHeight="1" x14ac:dyDescent="0.15">
      <c r="A87" s="171"/>
      <c r="B87" s="182"/>
      <c r="C87" s="184"/>
      <c r="D87" s="185"/>
      <c r="E87" s="185"/>
      <c r="F87" s="186"/>
    </row>
    <row r="88" spans="1:6" ht="18.75" customHeight="1" x14ac:dyDescent="0.15">
      <c r="A88" s="171" t="s">
        <v>35</v>
      </c>
      <c r="B88" s="156" t="s">
        <v>36</v>
      </c>
      <c r="C88" s="156" t="s">
        <v>46</v>
      </c>
      <c r="D88" s="172" t="s">
        <v>37</v>
      </c>
      <c r="E88" s="172"/>
      <c r="F88" s="173"/>
    </row>
    <row r="89" spans="1:6" ht="18.75" customHeight="1" x14ac:dyDescent="0.15">
      <c r="A89" s="171"/>
      <c r="B89" s="67" t="s">
        <v>282</v>
      </c>
      <c r="C89" s="7" t="s">
        <v>283</v>
      </c>
      <c r="D89" s="174" t="s">
        <v>284</v>
      </c>
      <c r="E89" s="174"/>
      <c r="F89" s="175"/>
    </row>
    <row r="90" spans="1:6" ht="18.75" customHeight="1" x14ac:dyDescent="0.15">
      <c r="A90" s="155" t="s">
        <v>45</v>
      </c>
      <c r="B90" s="176" t="s">
        <v>67</v>
      </c>
      <c r="C90" s="176"/>
      <c r="D90" s="176"/>
      <c r="E90" s="176"/>
      <c r="F90" s="177"/>
    </row>
    <row r="91" spans="1:6" ht="18.75" customHeight="1" x14ac:dyDescent="0.15">
      <c r="A91" s="155" t="s">
        <v>43</v>
      </c>
      <c r="B91" s="176" t="s">
        <v>291</v>
      </c>
      <c r="C91" s="176"/>
      <c r="D91" s="176"/>
      <c r="E91" s="176"/>
      <c r="F91" s="177"/>
    </row>
    <row r="92" spans="1:6" ht="18.75" customHeight="1" thickBot="1" x14ac:dyDescent="0.2">
      <c r="A92" s="12" t="s">
        <v>38</v>
      </c>
      <c r="B92" s="169"/>
      <c r="C92" s="169"/>
      <c r="D92" s="169"/>
      <c r="E92" s="169"/>
      <c r="F92" s="170"/>
    </row>
    <row r="93" spans="1:6" ht="22.5" customHeight="1" thickTop="1" x14ac:dyDescent="0.15">
      <c r="A93" s="10" t="s">
        <v>31</v>
      </c>
      <c r="B93" s="178" t="s">
        <v>258</v>
      </c>
      <c r="C93" s="178"/>
      <c r="D93" s="178"/>
      <c r="E93" s="178"/>
      <c r="F93" s="179"/>
    </row>
    <row r="94" spans="1:6" ht="18.75" customHeight="1" x14ac:dyDescent="0.15">
      <c r="A94" s="171" t="s">
        <v>39</v>
      </c>
      <c r="B94" s="172" t="s">
        <v>32</v>
      </c>
      <c r="C94" s="180" t="s">
        <v>86</v>
      </c>
      <c r="D94" s="156" t="s">
        <v>40</v>
      </c>
      <c r="E94" s="156" t="s">
        <v>33</v>
      </c>
      <c r="F94" s="157" t="s">
        <v>44</v>
      </c>
    </row>
    <row r="95" spans="1:6" ht="18.75" customHeight="1" x14ac:dyDescent="0.15">
      <c r="A95" s="171"/>
      <c r="B95" s="172"/>
      <c r="C95" s="181"/>
      <c r="D95" s="15" t="s">
        <v>41</v>
      </c>
      <c r="E95" s="15" t="s">
        <v>34</v>
      </c>
      <c r="F95" s="16" t="s">
        <v>42</v>
      </c>
    </row>
    <row r="96" spans="1:6" ht="18.75" customHeight="1" x14ac:dyDescent="0.15">
      <c r="A96" s="171"/>
      <c r="B96" s="182" t="s">
        <v>262</v>
      </c>
      <c r="C96" s="183" t="s">
        <v>250</v>
      </c>
      <c r="D96" s="185">
        <v>2600000</v>
      </c>
      <c r="E96" s="185">
        <v>2500000</v>
      </c>
      <c r="F96" s="186">
        <f>E96/D96*100%</f>
        <v>0.96153846153846156</v>
      </c>
    </row>
    <row r="97" spans="1:6" ht="18.75" customHeight="1" x14ac:dyDescent="0.15">
      <c r="A97" s="171"/>
      <c r="B97" s="182"/>
      <c r="C97" s="184"/>
      <c r="D97" s="185"/>
      <c r="E97" s="185"/>
      <c r="F97" s="186"/>
    </row>
    <row r="98" spans="1:6" ht="18.75" customHeight="1" x14ac:dyDescent="0.15">
      <c r="A98" s="171" t="s">
        <v>35</v>
      </c>
      <c r="B98" s="156" t="s">
        <v>36</v>
      </c>
      <c r="C98" s="156" t="s">
        <v>46</v>
      </c>
      <c r="D98" s="172" t="s">
        <v>37</v>
      </c>
      <c r="E98" s="172"/>
      <c r="F98" s="173"/>
    </row>
    <row r="99" spans="1:6" ht="18.75" customHeight="1" x14ac:dyDescent="0.15">
      <c r="A99" s="171"/>
      <c r="B99" s="67" t="s">
        <v>269</v>
      </c>
      <c r="C99" s="7" t="s">
        <v>270</v>
      </c>
      <c r="D99" s="174" t="s">
        <v>228</v>
      </c>
      <c r="E99" s="174"/>
      <c r="F99" s="175"/>
    </row>
    <row r="100" spans="1:6" ht="18.75" customHeight="1" x14ac:dyDescent="0.15">
      <c r="A100" s="155" t="s">
        <v>45</v>
      </c>
      <c r="B100" s="176" t="s">
        <v>67</v>
      </c>
      <c r="C100" s="176"/>
      <c r="D100" s="176"/>
      <c r="E100" s="176"/>
      <c r="F100" s="177"/>
    </row>
    <row r="101" spans="1:6" ht="18.75" customHeight="1" x14ac:dyDescent="0.15">
      <c r="A101" s="155" t="s">
        <v>43</v>
      </c>
      <c r="B101" s="176" t="s">
        <v>141</v>
      </c>
      <c r="C101" s="176"/>
      <c r="D101" s="176"/>
      <c r="E101" s="176"/>
      <c r="F101" s="177"/>
    </row>
    <row r="102" spans="1:6" ht="18.75" customHeight="1" thickBot="1" x14ac:dyDescent="0.2">
      <c r="A102" s="12" t="s">
        <v>38</v>
      </c>
      <c r="B102" s="169"/>
      <c r="C102" s="169"/>
      <c r="D102" s="169"/>
      <c r="E102" s="169"/>
      <c r="F102" s="170"/>
    </row>
    <row r="103" spans="1:6" ht="22.5" customHeight="1" thickTop="1" x14ac:dyDescent="0.15">
      <c r="A103" s="10" t="s">
        <v>31</v>
      </c>
      <c r="B103" s="178" t="s">
        <v>209</v>
      </c>
      <c r="C103" s="178"/>
      <c r="D103" s="178"/>
      <c r="E103" s="178"/>
      <c r="F103" s="179"/>
    </row>
    <row r="104" spans="1:6" ht="18.75" customHeight="1" x14ac:dyDescent="0.15">
      <c r="A104" s="171" t="s">
        <v>39</v>
      </c>
      <c r="B104" s="172" t="s">
        <v>32</v>
      </c>
      <c r="C104" s="180" t="s">
        <v>86</v>
      </c>
      <c r="D104" s="156" t="s">
        <v>40</v>
      </c>
      <c r="E104" s="156" t="s">
        <v>33</v>
      </c>
      <c r="F104" s="157" t="s">
        <v>44</v>
      </c>
    </row>
    <row r="105" spans="1:6" ht="18.75" customHeight="1" x14ac:dyDescent="0.15">
      <c r="A105" s="171"/>
      <c r="B105" s="172"/>
      <c r="C105" s="181"/>
      <c r="D105" s="15" t="s">
        <v>41</v>
      </c>
      <c r="E105" s="15" t="s">
        <v>34</v>
      </c>
      <c r="F105" s="16" t="s">
        <v>42</v>
      </c>
    </row>
    <row r="106" spans="1:6" ht="18.75" customHeight="1" x14ac:dyDescent="0.15">
      <c r="A106" s="171"/>
      <c r="B106" s="182" t="s">
        <v>224</v>
      </c>
      <c r="C106" s="183" t="s">
        <v>268</v>
      </c>
      <c r="D106" s="185">
        <v>450000</v>
      </c>
      <c r="E106" s="185">
        <v>440000</v>
      </c>
      <c r="F106" s="186">
        <v>0.97</v>
      </c>
    </row>
    <row r="107" spans="1:6" ht="18.75" customHeight="1" x14ac:dyDescent="0.15">
      <c r="A107" s="171"/>
      <c r="B107" s="182"/>
      <c r="C107" s="184"/>
      <c r="D107" s="185"/>
      <c r="E107" s="185"/>
      <c r="F107" s="186"/>
    </row>
    <row r="108" spans="1:6" ht="18.75" customHeight="1" x14ac:dyDescent="0.15">
      <c r="A108" s="171" t="s">
        <v>35</v>
      </c>
      <c r="B108" s="156" t="s">
        <v>36</v>
      </c>
      <c r="C108" s="156" t="s">
        <v>46</v>
      </c>
      <c r="D108" s="172" t="s">
        <v>37</v>
      </c>
      <c r="E108" s="172"/>
      <c r="F108" s="173"/>
    </row>
    <row r="109" spans="1:6" ht="18.75" customHeight="1" x14ac:dyDescent="0.15">
      <c r="A109" s="171"/>
      <c r="B109" s="67" t="s">
        <v>285</v>
      </c>
      <c r="C109" s="7" t="s">
        <v>286</v>
      </c>
      <c r="D109" s="174" t="s">
        <v>287</v>
      </c>
      <c r="E109" s="174"/>
      <c r="F109" s="175"/>
    </row>
    <row r="110" spans="1:6" ht="18.75" customHeight="1" x14ac:dyDescent="0.15">
      <c r="A110" s="155" t="s">
        <v>45</v>
      </c>
      <c r="B110" s="176" t="s">
        <v>67</v>
      </c>
      <c r="C110" s="176"/>
      <c r="D110" s="176"/>
      <c r="E110" s="176"/>
      <c r="F110" s="177"/>
    </row>
    <row r="111" spans="1:6" ht="18.75" customHeight="1" x14ac:dyDescent="0.15">
      <c r="A111" s="155" t="s">
        <v>43</v>
      </c>
      <c r="B111" s="176" t="s">
        <v>141</v>
      </c>
      <c r="C111" s="176"/>
      <c r="D111" s="176"/>
      <c r="E111" s="176"/>
      <c r="F111" s="177"/>
    </row>
    <row r="112" spans="1:6" ht="18.75" customHeight="1" thickBot="1" x14ac:dyDescent="0.2">
      <c r="A112" s="12" t="s">
        <v>38</v>
      </c>
      <c r="B112" s="169"/>
      <c r="C112" s="169"/>
      <c r="D112" s="169"/>
      <c r="E112" s="169"/>
      <c r="F112" s="170"/>
    </row>
    <row r="113" ht="14.25" thickTop="1" x14ac:dyDescent="0.15"/>
  </sheetData>
  <mergeCells count="166">
    <mergeCell ref="A108:A109"/>
    <mergeCell ref="D108:F108"/>
    <mergeCell ref="D109:F109"/>
    <mergeCell ref="B110:F110"/>
    <mergeCell ref="B111:F111"/>
    <mergeCell ref="B112:F112"/>
    <mergeCell ref="A98:A99"/>
    <mergeCell ref="D98:F98"/>
    <mergeCell ref="D99:F99"/>
    <mergeCell ref="B100:F100"/>
    <mergeCell ref="B101:F10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A88:A89"/>
    <mergeCell ref="D88:F88"/>
    <mergeCell ref="D89:F89"/>
    <mergeCell ref="B90:F90"/>
    <mergeCell ref="B91:F91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A78:A79"/>
    <mergeCell ref="D78:F78"/>
    <mergeCell ref="D79:F79"/>
    <mergeCell ref="B80:F80"/>
    <mergeCell ref="B81:F8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B43:F43"/>
    <mergeCell ref="B72:F72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58:A59"/>
    <mergeCell ref="D58:F58"/>
    <mergeCell ref="D59:F59"/>
    <mergeCell ref="B60:F60"/>
    <mergeCell ref="B61:F61"/>
    <mergeCell ref="B50:F50"/>
    <mergeCell ref="B51:F51"/>
    <mergeCell ref="B52:F5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D46:D47"/>
    <mergeCell ref="E46:E47"/>
    <mergeCell ref="F46:F47"/>
    <mergeCell ref="A48:A49"/>
    <mergeCell ref="D48:F48"/>
    <mergeCell ref="D49:F49"/>
    <mergeCell ref="A44:A47"/>
    <mergeCell ref="B44:B45"/>
    <mergeCell ref="C44:C45"/>
    <mergeCell ref="B46:B47"/>
    <mergeCell ref="C46:C47"/>
    <mergeCell ref="B11:F11"/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B12:F12"/>
    <mergeCell ref="D16:D17"/>
    <mergeCell ref="E16:E17"/>
    <mergeCell ref="A28:A29"/>
    <mergeCell ref="D28:F28"/>
    <mergeCell ref="D29:F29"/>
    <mergeCell ref="B22:F22"/>
    <mergeCell ref="A14:A17"/>
    <mergeCell ref="B14:B15"/>
    <mergeCell ref="C14:C15"/>
    <mergeCell ref="B16:B17"/>
    <mergeCell ref="C16:C17"/>
    <mergeCell ref="B13:F13"/>
    <mergeCell ref="F16:F17"/>
    <mergeCell ref="A18:A19"/>
    <mergeCell ref="D18:F18"/>
    <mergeCell ref="D19:F19"/>
    <mergeCell ref="B20:F20"/>
    <mergeCell ref="B21:F21"/>
    <mergeCell ref="B30:F30"/>
    <mergeCell ref="B31:F31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B42:F42"/>
    <mergeCell ref="A38:A39"/>
    <mergeCell ref="D38:F38"/>
    <mergeCell ref="D39:F39"/>
    <mergeCell ref="B40:F40"/>
    <mergeCell ref="B41:F4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2019-04-08T05:15:46Z</cp:lastPrinted>
  <dcterms:created xsi:type="dcterms:W3CDTF">2014-01-20T06:24:27Z</dcterms:created>
  <dcterms:modified xsi:type="dcterms:W3CDTF">2019-10-12T03:38:12Z</dcterms:modified>
</cp:coreProperties>
</file>