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13_ncr:1_{0924E916-E322-46D0-802F-369E0732022A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25" i="6" l="1"/>
  <c r="H24" i="6"/>
  <c r="H23" i="6"/>
  <c r="H22" i="6"/>
  <c r="H21" i="6"/>
  <c r="H20" i="6"/>
  <c r="H19" i="6"/>
  <c r="H16" i="6"/>
  <c r="H17" i="6"/>
  <c r="H18" i="6"/>
  <c r="B3" i="9" l="1"/>
  <c r="D98" i="9" l="1"/>
  <c r="B98" i="9"/>
  <c r="F96" i="9"/>
  <c r="E96" i="9"/>
  <c r="D96" i="9"/>
  <c r="C96" i="9"/>
  <c r="B96" i="9"/>
  <c r="B93" i="9"/>
  <c r="D88" i="9"/>
  <c r="B88" i="9"/>
  <c r="F86" i="9"/>
  <c r="E86" i="9"/>
  <c r="D86" i="9"/>
  <c r="C86" i="9"/>
  <c r="B86" i="9"/>
  <c r="B83" i="9"/>
  <c r="D78" i="9"/>
  <c r="B78" i="9"/>
  <c r="F76" i="9"/>
  <c r="E76" i="9"/>
  <c r="D76" i="9"/>
  <c r="C76" i="9"/>
  <c r="B76" i="9"/>
  <c r="B73" i="9"/>
  <c r="D68" i="9"/>
  <c r="B68" i="9"/>
  <c r="F66" i="9"/>
  <c r="E66" i="9"/>
  <c r="D66" i="9"/>
  <c r="C66" i="9"/>
  <c r="B66" i="9"/>
  <c r="B63" i="9"/>
  <c r="E77" i="8"/>
  <c r="C77" i="8"/>
  <c r="E69" i="8"/>
  <c r="C69" i="8"/>
  <c r="E61" i="8"/>
  <c r="C61" i="8"/>
  <c r="E53" i="8"/>
  <c r="C53" i="8"/>
  <c r="D58" i="9" l="1"/>
  <c r="B58" i="9"/>
  <c r="F56" i="9"/>
  <c r="E56" i="9"/>
  <c r="D56" i="9"/>
  <c r="C56" i="9"/>
  <c r="B56" i="9"/>
  <c r="B53" i="9"/>
  <c r="D48" i="9"/>
  <c r="B48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E45" i="8"/>
  <c r="C45" i="8"/>
  <c r="E37" i="8"/>
  <c r="C37" i="8"/>
  <c r="F46" i="9" s="1"/>
  <c r="E29" i="8"/>
  <c r="C29" i="8"/>
  <c r="F36" i="9" s="1"/>
  <c r="E21" i="8"/>
  <c r="E26" i="9" s="1"/>
  <c r="C21" i="8"/>
  <c r="F26" i="9" s="1"/>
  <c r="E13" i="8"/>
  <c r="E16" i="9" s="1"/>
  <c r="C13" i="8"/>
  <c r="F16" i="9" s="1"/>
  <c r="E5" i="8"/>
  <c r="E6" i="9" s="1"/>
  <c r="F6" i="9" s="1"/>
  <c r="C5" i="8"/>
  <c r="H5" i="6" l="1"/>
  <c r="H6" i="6"/>
  <c r="H7" i="6"/>
  <c r="H8" i="6"/>
  <c r="H9" i="6"/>
  <c r="H10" i="6"/>
  <c r="H11" i="6"/>
  <c r="H27" i="6" l="1"/>
  <c r="H28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<sst xmlns="http://schemas.openxmlformats.org/spreadsheetml/2006/main" count="1025" uniqueCount="251">
  <si>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</si>
  <si>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</si>
  <si>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</si>
  <si>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</si>
  <si>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</si>
  <si>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</si>
  <si>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</si>
  <si>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</si>
  <si>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</si>
  <si>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</si>
  <si>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</si>
  <si>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</si>
  <si>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</si>
  <si>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</si>
  <si>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</si>
  <si>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</si>
  <si>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</si>
  <si>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</si>
  <si>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</si>
  <si>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</si>
  <si>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</si>
  <si>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</si>
  <si>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</si>
  <si>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</si>
  <si>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</si>
  <si>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</si>
  <si>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</si>
  <si>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</si>
  <si>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</si>
  <si>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</si>
  <si>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</si>
  <si>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</si>
  <si>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</si>
  <si>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</si>
  <si>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</si>
  <si>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</si>
  <si>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</si>
  <si>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</si>
  <si>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</si>
  <si>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</si>
  <si>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</si>
  <si>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</si>
  <si>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</si>
  <si>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</si>
  <si>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</si>
  <si>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</si>
  <si>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</si>
  <si>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</si>
  <si>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</si>
  <si>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</si>
  <si>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</si>
  <si>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</si>
  <si>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</si>
  <si>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</si>
  <si>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</si>
  <si>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</si>
  <si>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</si>
  <si>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</si>
  <si>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</si>
  <si>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</si>
  <si>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</si>
  <si>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</si>
  <si>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</si>
  <si>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</si>
  <si>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</si>
  <si>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</si>
  <si>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</si>
  <si>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</si>
  <si>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</si>
  <si>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</si>
  <si>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</si>
  <si>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</si>
  <si>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</si>
  <si>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</si>
  <si>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</si>
  <si>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</si>
  <si>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</si>
  <si>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</si>
  <si>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</si>
  <si>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</si>
  <si>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</si>
  <si>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</si>
  <si>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</si>
  <si>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</si>
  <si>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</si>
  <si>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</si>
  <si>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</si>
  <si>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</si>
  <si>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</si>
  <si>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</si>
  <si>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</si>
  <si>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</si>
  <si>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</si>
  <si>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</si>
  <si>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</si>
  <si>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</si>
  <si>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</si>
  <si>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</si>
  <si>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</si>
  <si>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</si>
  <si>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</si>
  <si>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</si>
  <si>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</si>
  <si>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</si>
  <si>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</si>
  <si>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</si>
  <si>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</si>
  <si>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</si>
  <si>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</si>
  <si>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</si>
  <si>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</si>
  <si>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</si>
  <si>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</si>
  <si>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</si>
  <si>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</si>
  <si>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2024년 청소년방과후아카데미 셔틀버스 차량 임차</t>
    <phoneticPr fontId="26" type="noConversion"/>
  </si>
  <si>
    <t>[연간] 2024년 소방시설 안전점검</t>
    <phoneticPr fontId="26" type="noConversion"/>
  </si>
  <si>
    <t>[연간] 2024년 전기안전관리 위탁대행점검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</si>
  <si>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</si>
  <si>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</si>
  <si>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</si>
  <si>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</si>
  <si>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</si>
  <si>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</si>
  <si>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</si>
  <si>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</si>
  <si>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</si>
  <si>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</si>
  <si>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</si>
  <si>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</si>
  <si>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</si>
  <si>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</si>
  <si>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</si>
  <si>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</si>
  <si>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</si>
  <si>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활동사업팀</t>
    <phoneticPr fontId="5" type="noConversion"/>
  </si>
  <si>
    <t>수의총액</t>
    <phoneticPr fontId="5" type="noConversion"/>
  </si>
  <si>
    <t>교육사업팀</t>
    <phoneticPr fontId="5" type="noConversion"/>
  </si>
  <si>
    <t>성남시청소년청년재단 정자유스센터</t>
    <phoneticPr fontId="5" type="noConversion"/>
  </si>
  <si>
    <t>정자유스센터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</si>
  <si>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</si>
  <si>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</si>
  <si>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</si>
  <si>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</si>
  <si>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운영지원팀</t>
    <phoneticPr fontId="5" type="noConversion"/>
  </si>
  <si>
    <t>장진미</t>
    <phoneticPr fontId="5" type="noConversion"/>
  </si>
  <si>
    <t>031-729-9551</t>
    <phoneticPr fontId="5" type="noConversion"/>
  </si>
  <si>
    <t>장은지</t>
    <phoneticPr fontId="5" type="noConversion"/>
  </si>
  <si>
    <t>031-729-9533</t>
    <phoneticPr fontId="5" type="noConversion"/>
  </si>
  <si>
    <t>신창훈</t>
    <phoneticPr fontId="5" type="noConversion"/>
  </si>
  <si>
    <t>031-729-9514</t>
    <phoneticPr fontId="5" type="noConversion"/>
  </si>
  <si>
    <t>- 해당사항없음 -</t>
    <phoneticPr fontId="5" type="noConversion"/>
  </si>
  <si>
    <t>[연간] 2025년 사업위탁용역</t>
    <phoneticPr fontId="26" type="noConversion"/>
  </si>
  <si>
    <t>2024.12.31.</t>
    <phoneticPr fontId="5" type="noConversion"/>
  </si>
  <si>
    <t>주식회사 글로벌씨앤케이</t>
    <phoneticPr fontId="5" type="noConversion"/>
  </si>
  <si>
    <t>- 이 하 여 백 -</t>
    <phoneticPr fontId="5" type="noConversion"/>
  </si>
  <si>
    <t>2025년 제33회 경기도청소년예술제 홍보포스터 제작</t>
    <phoneticPr fontId="26" type="noConversion"/>
  </si>
  <si>
    <t>2025.04.23.</t>
    <phoneticPr fontId="26" type="noConversion"/>
  </si>
  <si>
    <t>2025.04.24.~2025.04.29.</t>
    <phoneticPr fontId="26" type="noConversion"/>
  </si>
  <si>
    <t>2025.04.29.</t>
    <phoneticPr fontId="26" type="noConversion"/>
  </si>
  <si>
    <t>조아트</t>
    <phoneticPr fontId="26" type="noConversion"/>
  </si>
  <si>
    <t>경기도 성남시 수정구 수정로251번길 7</t>
    <phoneticPr fontId="26" type="noConversion"/>
  </si>
  <si>
    <t>2025년 내 꿈 디자인 진로공연 계약</t>
    <phoneticPr fontId="26" type="noConversion"/>
  </si>
  <si>
    <t>더아트컴퍼니</t>
    <phoneticPr fontId="26" type="noConversion"/>
  </si>
  <si>
    <t>서울특별시 마포구 월드컵로30길 15-4</t>
    <phoneticPr fontId="26" type="noConversion"/>
  </si>
  <si>
    <t>[2025. 성남유스필름어워즈] 홍보물 제작</t>
    <phoneticPr fontId="26" type="noConversion"/>
  </si>
  <si>
    <t>2025.04.25.</t>
    <phoneticPr fontId="26" type="noConversion"/>
  </si>
  <si>
    <t>2025.04.26.~2025.04.30.</t>
    <phoneticPr fontId="26" type="noConversion"/>
  </si>
  <si>
    <t>2025.04.30.</t>
    <phoneticPr fontId="26" type="noConversion"/>
  </si>
  <si>
    <t>온디자인주식회사</t>
    <phoneticPr fontId="26" type="noConversion"/>
  </si>
  <si>
    <t>경기도 성남시 분당구 매화로 51, 로즈프라자 202호</t>
    <phoneticPr fontId="26" type="noConversion"/>
  </si>
  <si>
    <t>2025년 냉동기 세관 및 정비</t>
    <phoneticPr fontId="26" type="noConversion"/>
  </si>
  <si>
    <t>2025.04.29.~2025.04.30.</t>
    <phoneticPr fontId="26" type="noConversion"/>
  </si>
  <si>
    <t>㈜케이에스공조시스템</t>
    <phoneticPr fontId="26" type="noConversion"/>
  </si>
  <si>
    <t>경기도 군포시 당산로 166-8</t>
    <phoneticPr fontId="26" type="noConversion"/>
  </si>
  <si>
    <t>정회일</t>
    <phoneticPr fontId="26" type="noConversion"/>
  </si>
  <si>
    <t>이민호</t>
    <phoneticPr fontId="26" type="noConversion"/>
  </si>
  <si>
    <t>곽지훈</t>
    <phoneticPr fontId="26" type="noConversion"/>
  </si>
  <si>
    <t>천미애</t>
    <phoneticPr fontId="26" type="noConversion"/>
  </si>
  <si>
    <t>김병기</t>
    <phoneticPr fontId="26" type="noConversion"/>
  </si>
  <si>
    <t>(2025. 4. 30. 기준 / 단위 : 원)</t>
    <phoneticPr fontId="5" type="noConversion"/>
  </si>
  <si>
    <t>「2025. 성남유스필름어워즈」 버스 광고대행 건의</t>
    <phoneticPr fontId="26" type="noConversion"/>
  </si>
  <si>
    <t>2025.05.09.</t>
    <phoneticPr fontId="26" type="noConversion"/>
  </si>
  <si>
    <t>2025.05.10.~2025.05.15.</t>
    <phoneticPr fontId="26" type="noConversion"/>
  </si>
  <si>
    <t>2025.05.15.</t>
    <phoneticPr fontId="26" type="noConversion"/>
  </si>
  <si>
    <t>행복한이야기</t>
    <phoneticPr fontId="26" type="noConversion"/>
  </si>
  <si>
    <t>경기도 성남시 중원구 자혜로17번길 16, 113동 203호</t>
    <phoneticPr fontId="26" type="noConversion"/>
  </si>
  <si>
    <t>2025년 공연장 정기안전검사</t>
    <phoneticPr fontId="26" type="noConversion"/>
  </si>
  <si>
    <t>2025.05.12.</t>
    <phoneticPr fontId="26" type="noConversion"/>
  </si>
  <si>
    <t>2025.05.19.</t>
    <phoneticPr fontId="26" type="noConversion"/>
  </si>
  <si>
    <t>주식회사 케이알엔지니어링</t>
    <phoneticPr fontId="26" type="noConversion"/>
  </si>
  <si>
    <t>서울특별시 구로구 디지털로34길 55(구로동, 코오롱싸이언스밸리2차 12층 12호)</t>
    <phoneticPr fontId="26" type="noConversion"/>
  </si>
  <si>
    <t>제33회 경기도청소년예술제 영상제작 및 장비임차비 지급</t>
    <phoneticPr fontId="26" type="noConversion"/>
  </si>
  <si>
    <t>장경식</t>
    <phoneticPr fontId="26" type="noConversion"/>
  </si>
  <si>
    <t>임은숙</t>
    <phoneticPr fontId="26" type="noConversion"/>
  </si>
  <si>
    <t>2025.05.14.</t>
    <phoneticPr fontId="26" type="noConversion"/>
  </si>
  <si>
    <t>2025.05.27.</t>
    <phoneticPr fontId="26" type="noConversion"/>
  </si>
  <si>
    <t>늘푸른이벤트</t>
    <phoneticPr fontId="26" type="noConversion"/>
  </si>
  <si>
    <t>경기도 성남시 중원구 박석로25번길 20-0(샹대원동) 202호</t>
    <phoneticPr fontId="26" type="noConversion"/>
  </si>
  <si>
    <t>송상호</t>
    <phoneticPr fontId="26" type="noConversion"/>
  </si>
  <si>
    <t>제 33회 경기도청소년예술제[현수막, 시상푯말]제작</t>
    <phoneticPr fontId="26" type="noConversion"/>
  </si>
  <si>
    <t>2025.05.23.</t>
    <phoneticPr fontId="26" type="noConversion"/>
  </si>
  <si>
    <t>경기도 성남시 수정구 수정로 251번길7</t>
    <phoneticPr fontId="26" type="noConversion"/>
  </si>
  <si>
    <t>2025년 성남청년 창업 역량강화 프로젝트[THE와플]웰컴키트 물품제작</t>
    <phoneticPr fontId="26" type="noConversion"/>
  </si>
  <si>
    <t>2025.05.30.</t>
    <phoneticPr fontId="26" type="noConversion"/>
  </si>
  <si>
    <t>주식회사 개성상인</t>
    <phoneticPr fontId="26" type="noConversion"/>
  </si>
  <si>
    <t>경기도 성남시 분당구 판교역로 240(삼평동 삼환하이펙스A동 509-4호)</t>
    <phoneticPr fontId="26" type="noConversion"/>
  </si>
  <si>
    <t>김효근</t>
    <phoneticPr fontId="26" type="noConversion"/>
  </si>
  <si>
    <t>2025년 상반기 위험성평가</t>
    <phoneticPr fontId="26" type="noConversion"/>
  </si>
  <si>
    <t>2025.05.20.~2025.06.17.</t>
    <phoneticPr fontId="26" type="noConversion"/>
  </si>
  <si>
    <t>2025.05.16.~2025.05.23.</t>
    <phoneticPr fontId="26" type="noConversion"/>
  </si>
  <si>
    <t>2025.05.15.~2025.05.30.</t>
    <phoneticPr fontId="26" type="noConversion"/>
  </si>
  <si>
    <t>2025.06.17.</t>
    <phoneticPr fontId="26" type="noConversion"/>
  </si>
  <si>
    <t>한국산업안전연구원 주식회사</t>
    <phoneticPr fontId="26" type="noConversion"/>
  </si>
  <si>
    <t>경기도 성남시 중원구 도촌로 12</t>
    <phoneticPr fontId="26" type="noConversion"/>
  </si>
  <si>
    <t>2025년 하반기 프로그램지 제작</t>
    <phoneticPr fontId="5" type="noConversion"/>
  </si>
  <si>
    <t>임우식</t>
    <phoneticPr fontId="5" type="noConversion"/>
  </si>
  <si>
    <t>031-729-9553</t>
    <phoneticPr fontId="5" type="noConversion"/>
  </si>
  <si>
    <t>기관 쇼핑백 제작</t>
    <phoneticPr fontId="5" type="noConversion"/>
  </si>
  <si>
    <t>2025년 상반기 저수조(물탱크)청소</t>
    <phoneticPr fontId="5" type="noConversion"/>
  </si>
  <si>
    <t>- 이 하 여 백 -</t>
    <phoneticPr fontId="5" type="noConversion"/>
  </si>
  <si>
    <t>내꿈디자인 진로강연</t>
    <phoneticPr fontId="5" type="noConversion"/>
  </si>
  <si>
    <t>화장실 위생도기 보수공사</t>
    <phoneticPr fontId="5" type="noConversion"/>
  </si>
  <si>
    <t>기타</t>
  </si>
  <si>
    <t>정자유스센터</t>
    <phoneticPr fontId="5" type="noConversion"/>
  </si>
  <si>
    <t>이선호</t>
    <phoneticPr fontId="5" type="noConversion"/>
  </si>
  <si>
    <t>031-729-9511</t>
    <phoneticPr fontId="5" type="noConversion"/>
  </si>
  <si>
    <t>2025.06.02.</t>
    <phoneticPr fontId="5" type="noConversion"/>
  </si>
  <si>
    <t>2025.05.31.</t>
    <phoneticPr fontId="5" type="noConversion"/>
  </si>
  <si>
    <t>5월분</t>
    <phoneticPr fontId="5" type="noConversion"/>
  </si>
  <si>
    <t>2025년 4월분</t>
    <phoneticPr fontId="5" type="noConversion"/>
  </si>
  <si>
    <t>2025년 스,공 프로젝트 프로그램운영 교재비 지급</t>
    <phoneticPr fontId="5" type="noConversion"/>
  </si>
  <si>
    <t>㈜씨케이포유</t>
    <phoneticPr fontId="5" type="noConversion"/>
  </si>
  <si>
    <t>제33회 경기도청소년예술제(현수막, 시상푯말)제작비 지급</t>
    <phoneticPr fontId="5" type="noConversion"/>
  </si>
  <si>
    <t>조아트</t>
    <phoneticPr fontId="5" type="noConversion"/>
  </si>
  <si>
    <t>2025년 성남청년창업 역량강화 프로젝트[THE와플] 웰컴키트 물품제작비 지급</t>
    <phoneticPr fontId="5" type="noConversion"/>
  </si>
  <si>
    <t>주식회사 개성상인</t>
    <phoneticPr fontId="5" type="noConversion"/>
  </si>
  <si>
    <t>[본부계약]다목적활동실 환경개선공사 대금지급</t>
    <phoneticPr fontId="5" type="noConversion"/>
  </si>
  <si>
    <t>주식회사 다올디자인</t>
    <phoneticPr fontId="5" type="noConversion"/>
  </si>
  <si>
    <t>[2025. 성남유스필름어워즈] 버스 광고대행건 지급</t>
    <phoneticPr fontId="5" type="noConversion"/>
  </si>
  <si>
    <t>행복한이야기</t>
    <phoneticPr fontId="5" type="noConversion"/>
  </si>
  <si>
    <t>2025년 냉동기 세관 및 정비 대금 지급</t>
    <phoneticPr fontId="5" type="noConversion"/>
  </si>
  <si>
    <t>㈜케이에스공조시스템</t>
    <phoneticPr fontId="5" type="noConversion"/>
  </si>
  <si>
    <t>[2025. 성남유스필림어워즈] 홈페이지 제작 대금 지급</t>
    <phoneticPr fontId="5" type="noConversion"/>
  </si>
  <si>
    <t>아이콘텐츠</t>
    <phoneticPr fontId="5" type="noConversion"/>
  </si>
  <si>
    <t>[2025. 성남유스필림어워즈] 홍보물 제작건 대금 지급</t>
    <phoneticPr fontId="5" type="noConversion"/>
  </si>
  <si>
    <t>온디자인㈜</t>
    <phoneticPr fontId="5" type="noConversion"/>
  </si>
  <si>
    <t>2025년 내 꿈 디자인 진로공연(마술)비 지급(1회차)</t>
    <phoneticPr fontId="5" type="noConversion"/>
  </si>
  <si>
    <t>더아트컴퍼니</t>
    <phoneticPr fontId="5" type="noConversion"/>
  </si>
  <si>
    <t>2025년 내 꿈 디자인 진로강연(마술)비 지급(분당중)</t>
    <phoneticPr fontId="5" type="noConversion"/>
  </si>
  <si>
    <t>추현진미래진로연구소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</si>
</sst>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3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9" fillId="4" borderId="11" xfId="40340" applyFont="1" applyFill="1" applyBorder="1" applyAlignment="1">
      <alignment vertical="center" shrinkToFit="1"/>
    </xf>
    <xf numFmtId="0" fontId="8" fillId="0" borderId="2" xfId="0" applyNumberFormat="1" applyFont="1" applyFill="1" applyBorder="1" applyAlignment="1">
      <alignment horizontal="left" vertical="center" shrinkToFit="1"/>
    </xf>
    <xf numFmtId="0" fontId="8" fillId="0" borderId="2" xfId="0" quotePrefix="1" applyFont="1" applyFill="1" applyBorder="1" applyAlignment="1">
      <alignment horizontal="left" vertical="center" wrapText="1" shrinkToFit="1"/>
    </xf>
    <xf numFmtId="0" fontId="9" fillId="4" borderId="11" xfId="40340" applyFont="1" applyFill="1" applyBorder="1" applyAlignment="1">
      <alignment horizontal="left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  <xf numFmtId="0" fontId="31" fillId="0" borderId="2" xfId="0" quotePrefix="1" applyFont="1" applyBorder="1" applyAlignment="1">
      <alignment horizontal="center" vertical="center"/>
    </xf>
    <xf numFmtId="0" fontId="9" fillId="4" borderId="11" xfId="40340" quotePrefix="1" applyFont="1" applyFill="1" applyBorder="1" applyAlignment="1">
      <alignment horizontal="center" vertical="center" shrinkToFit="1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B5" sqref="B5"/>
    </sheetView>
  </sheetViews>
  <sheetFormatPr defaultRowHeight="13.5" x14ac:dyDescent="0.15"/>
  <cols>
    <col min="1" max="2" width="8.88671875" style="94"/>
    <col min="3" max="3" width="39.109375" style="94" bestFit="1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2" t="s">
        <v>138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4" t="s">
        <v>54</v>
      </c>
      <c r="B3" s="144" t="s">
        <v>39</v>
      </c>
      <c r="C3" s="145" t="s">
        <v>55</v>
      </c>
      <c r="D3" s="98" t="s">
        <v>91</v>
      </c>
      <c r="E3" s="144" t="s">
        <v>56</v>
      </c>
      <c r="F3" s="144" t="s">
        <v>57</v>
      </c>
      <c r="G3" s="144" t="s">
        <v>58</v>
      </c>
      <c r="H3" s="144" t="s">
        <v>90</v>
      </c>
      <c r="I3" s="144" t="s">
        <v>40</v>
      </c>
      <c r="J3" s="144" t="s">
        <v>59</v>
      </c>
      <c r="K3" s="144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4">
        <v>6</v>
      </c>
      <c r="C4" s="184" t="s">
        <v>151</v>
      </c>
      <c r="D4" s="118"/>
      <c r="E4" s="168"/>
      <c r="F4" s="165"/>
      <c r="G4" s="124"/>
      <c r="H4" s="166"/>
      <c r="I4" s="124"/>
      <c r="J4" s="124"/>
      <c r="K4" s="183"/>
      <c r="L4" s="118"/>
    </row>
    <row r="5" spans="1:12" s="116" customFormat="1" ht="24" customHeight="1" x14ac:dyDescent="0.25">
      <c r="A5" s="118"/>
      <c r="B5" s="124"/>
      <c r="C5" s="184"/>
      <c r="D5" s="118"/>
      <c r="E5" s="168"/>
      <c r="F5" s="165"/>
      <c r="G5" s="124"/>
      <c r="H5" s="166"/>
      <c r="I5" s="124"/>
      <c r="J5" s="124"/>
      <c r="K5" s="183"/>
      <c r="L5" s="118"/>
    </row>
    <row r="6" spans="1:12" s="116" customFormat="1" ht="24" customHeight="1" x14ac:dyDescent="0.25">
      <c r="A6" s="118"/>
      <c r="B6" s="124"/>
      <c r="C6" s="167"/>
      <c r="D6" s="118"/>
      <c r="E6" s="168"/>
      <c r="F6" s="165"/>
      <c r="G6" s="124"/>
      <c r="H6" s="166"/>
      <c r="I6" s="124"/>
      <c r="J6" s="124"/>
      <c r="K6" s="183"/>
      <c r="L6" s="118"/>
    </row>
    <row r="7" spans="1:12" s="116" customFormat="1" ht="24" customHeight="1" x14ac:dyDescent="0.25">
      <c r="A7" s="118"/>
      <c r="B7" s="124"/>
      <c r="C7" s="184"/>
      <c r="D7" s="118"/>
      <c r="E7" s="168"/>
      <c r="F7" s="165"/>
      <c r="G7" s="124"/>
      <c r="H7" s="166"/>
      <c r="I7" s="124"/>
      <c r="J7" s="124"/>
      <c r="K7" s="183"/>
      <c r="L7" s="118"/>
    </row>
    <row r="8" spans="1:12" s="116" customFormat="1" ht="24" customHeight="1" x14ac:dyDescent="0.25">
      <c r="A8" s="118"/>
      <c r="B8" s="124"/>
      <c r="C8" s="184"/>
      <c r="D8" s="118"/>
      <c r="E8" s="168"/>
      <c r="F8" s="165"/>
      <c r="G8" s="124"/>
      <c r="H8" s="166"/>
      <c r="I8" s="124"/>
      <c r="J8" s="124"/>
      <c r="K8" s="183"/>
      <c r="L8" s="118"/>
    </row>
    <row r="9" spans="1:12" s="19" customFormat="1" ht="24" customHeight="1" x14ac:dyDescent="0.25">
      <c r="A9" s="118"/>
      <c r="B9" s="124"/>
      <c r="C9" s="167"/>
      <c r="D9" s="118"/>
      <c r="E9" s="168"/>
      <c r="F9" s="165"/>
      <c r="G9" s="124"/>
      <c r="H9" s="166"/>
      <c r="I9" s="124"/>
      <c r="J9" s="124"/>
      <c r="K9" s="183"/>
      <c r="L9" s="118"/>
    </row>
    <row r="10" spans="1:12" s="19" customFormat="1" ht="24" customHeight="1" x14ac:dyDescent="0.25">
      <c r="A10" s="118"/>
      <c r="B10" s="124"/>
      <c r="C10" s="184"/>
      <c r="D10" s="118"/>
      <c r="E10" s="168"/>
      <c r="F10" s="165"/>
      <c r="G10" s="124"/>
      <c r="H10" s="166"/>
      <c r="I10" s="124"/>
      <c r="J10" s="124"/>
      <c r="K10" s="183"/>
      <c r="L10" s="118"/>
    </row>
    <row r="11" spans="1:12" s="19" customFormat="1" ht="24" customHeight="1" x14ac:dyDescent="0.25">
      <c r="A11" s="118"/>
      <c r="B11" s="124"/>
      <c r="C11" s="167"/>
      <c r="D11" s="118"/>
      <c r="E11" s="168"/>
      <c r="F11" s="165"/>
      <c r="G11" s="124"/>
      <c r="H11" s="166"/>
      <c r="I11" s="124"/>
      <c r="J11" s="124"/>
      <c r="K11" s="183"/>
      <c r="L11" s="118"/>
    </row>
    <row r="12" spans="1:12" s="19" customFormat="1" ht="24" customHeight="1" x14ac:dyDescent="0.25">
      <c r="A12" s="118"/>
      <c r="B12" s="124"/>
      <c r="C12" s="184"/>
      <c r="D12" s="118"/>
      <c r="E12" s="168"/>
      <c r="F12" s="165"/>
      <c r="G12" s="124"/>
      <c r="H12" s="166"/>
      <c r="I12" s="124"/>
      <c r="J12" s="124"/>
      <c r="K12" s="183"/>
      <c r="L12" s="118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H17" sqref="H17"/>
    </sheetView>
  </sheetViews>
  <sheetFormatPr defaultRowHeight="24" customHeight="1" x14ac:dyDescent="0.25"/>
  <cols>
    <col min="1" max="1" width="9.6640625" style="22" customWidth="1"/>
    <col min="2" max="2" width="42.21875" style="22" customWidth="1"/>
    <col min="3" max="3" width="11.109375" style="22" customWidth="1"/>
    <col min="4" max="4" width="14" style="22" customWidth="1"/>
    <col min="5" max="5" width="9.44140625" style="22" customWidth="1"/>
    <col min="6" max="6" width="14" style="22" customWidth="1"/>
    <col min="7" max="7" width="9.5546875" style="22" customWidth="1"/>
    <col min="8" max="8" width="14" style="22" customWidth="1"/>
    <col min="9" max="9" width="27.21875" style="22" customWidth="1"/>
    <col min="10" max="16384" width="8.88671875" style="20"/>
  </cols>
  <sheetData>
    <row r="1" spans="1:9" s="36" customFormat="1" ht="36" customHeight="1" x14ac:dyDescent="0.55000000000000004">
      <c r="A1" s="264" t="s">
        <v>71</v>
      </c>
      <c r="B1" s="264"/>
      <c r="C1" s="264"/>
      <c r="D1" s="264"/>
      <c r="E1" s="264"/>
      <c r="F1" s="264"/>
      <c r="G1" s="264"/>
      <c r="H1" s="264"/>
      <c r="I1" s="264"/>
    </row>
    <row r="2" spans="1:9" ht="24" customHeight="1" x14ac:dyDescent="0.25">
      <c r="A2" s="52" t="s">
        <v>138</v>
      </c>
      <c r="B2" s="56"/>
      <c r="C2" s="23"/>
      <c r="D2" s="23"/>
      <c r="E2" s="23"/>
      <c r="F2" s="23"/>
      <c r="G2" s="23"/>
      <c r="H2" s="23"/>
      <c r="I2" s="24" t="s">
        <v>81</v>
      </c>
    </row>
    <row r="3" spans="1:9" ht="24" customHeight="1" x14ac:dyDescent="0.25">
      <c r="A3" s="269" t="s">
        <v>3</v>
      </c>
      <c r="B3" s="267" t="s">
        <v>4</v>
      </c>
      <c r="C3" s="267" t="s">
        <v>61</v>
      </c>
      <c r="D3" s="267" t="s">
        <v>73</v>
      </c>
      <c r="E3" s="265" t="s">
        <v>74</v>
      </c>
      <c r="F3" s="266"/>
      <c r="G3" s="265" t="s">
        <v>75</v>
      </c>
      <c r="H3" s="266"/>
      <c r="I3" s="267" t="s">
        <v>72</v>
      </c>
    </row>
    <row r="4" spans="1:9" ht="24" customHeight="1" x14ac:dyDescent="0.25">
      <c r="A4" s="270"/>
      <c r="B4" s="268"/>
      <c r="C4" s="268"/>
      <c r="D4" s="268"/>
      <c r="E4" s="47" t="s">
        <v>78</v>
      </c>
      <c r="F4" s="47" t="s">
        <v>79</v>
      </c>
      <c r="G4" s="47" t="s">
        <v>78</v>
      </c>
      <c r="H4" s="47" t="s">
        <v>79</v>
      </c>
      <c r="I4" s="268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D7" sqref="D7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44.218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8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19" customFormat="1" ht="25.5" customHeight="1" x14ac:dyDescent="0.25">
      <c r="A2" s="52" t="s">
        <v>138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>
        <v>2025</v>
      </c>
      <c r="B4" s="124">
        <v>6</v>
      </c>
      <c r="C4" s="229" t="s">
        <v>215</v>
      </c>
      <c r="D4" s="183" t="s">
        <v>136</v>
      </c>
      <c r="E4" s="151">
        <v>800000</v>
      </c>
      <c r="F4" s="124" t="s">
        <v>139</v>
      </c>
      <c r="G4" s="183" t="s">
        <v>216</v>
      </c>
      <c r="H4" s="183" t="s">
        <v>217</v>
      </c>
      <c r="I4" s="192" t="s">
        <v>137</v>
      </c>
      <c r="J4" s="160"/>
    </row>
    <row r="5" spans="1:12" s="117" customFormat="1" ht="24" customHeight="1" x14ac:dyDescent="0.15">
      <c r="A5" s="118">
        <v>2025</v>
      </c>
      <c r="B5" s="124">
        <v>6</v>
      </c>
      <c r="C5" s="229" t="s">
        <v>218</v>
      </c>
      <c r="D5" s="183" t="s">
        <v>136</v>
      </c>
      <c r="E5" s="151">
        <v>1033800</v>
      </c>
      <c r="F5" s="124" t="s">
        <v>139</v>
      </c>
      <c r="G5" s="183" t="s">
        <v>147</v>
      </c>
      <c r="H5" s="183" t="s">
        <v>148</v>
      </c>
      <c r="I5" s="124" t="s">
        <v>135</v>
      </c>
      <c r="J5" s="160"/>
    </row>
    <row r="6" spans="1:12" s="117" customFormat="1" ht="24" customHeight="1" x14ac:dyDescent="0.15">
      <c r="A6" s="118">
        <v>2025</v>
      </c>
      <c r="B6" s="124">
        <v>6</v>
      </c>
      <c r="C6" s="229" t="s">
        <v>219</v>
      </c>
      <c r="D6" s="183" t="s">
        <v>136</v>
      </c>
      <c r="E6" s="151">
        <v>1700000</v>
      </c>
      <c r="F6" s="124" t="s">
        <v>139</v>
      </c>
      <c r="G6" s="150" t="s">
        <v>149</v>
      </c>
      <c r="H6" s="150" t="s">
        <v>150</v>
      </c>
      <c r="I6" s="192" t="s">
        <v>144</v>
      </c>
      <c r="J6" s="160"/>
    </row>
    <row r="7" spans="1:12" s="87" customFormat="1" ht="24" customHeight="1" x14ac:dyDescent="0.15">
      <c r="A7" s="118">
        <v>2025</v>
      </c>
      <c r="B7" s="124">
        <v>6</v>
      </c>
      <c r="C7" s="229" t="s">
        <v>221</v>
      </c>
      <c r="D7" s="183" t="s">
        <v>136</v>
      </c>
      <c r="E7" s="151">
        <v>526000</v>
      </c>
      <c r="F7" s="124" t="s">
        <v>139</v>
      </c>
      <c r="G7" s="150" t="s">
        <v>145</v>
      </c>
      <c r="H7" s="150" t="s">
        <v>146</v>
      </c>
      <c r="I7" s="192" t="s">
        <v>137</v>
      </c>
      <c r="J7" s="160"/>
      <c r="K7" s="48"/>
      <c r="L7" s="48"/>
    </row>
    <row r="8" spans="1:12" s="87" customFormat="1" ht="24" customHeight="1" x14ac:dyDescent="0.15">
      <c r="A8" s="118"/>
      <c r="B8" s="124"/>
      <c r="C8" s="271" t="s">
        <v>220</v>
      </c>
      <c r="D8" s="183"/>
      <c r="E8" s="151"/>
      <c r="F8" s="124"/>
      <c r="G8" s="150"/>
      <c r="H8" s="150"/>
      <c r="I8" s="192"/>
      <c r="J8" s="160"/>
      <c r="K8" s="48"/>
      <c r="L8" s="48"/>
    </row>
    <row r="9" spans="1:12" ht="24" customHeight="1" x14ac:dyDescent="0.15">
      <c r="A9" s="118"/>
      <c r="B9" s="124"/>
      <c r="C9" s="229"/>
      <c r="D9" s="183"/>
      <c r="E9" s="151"/>
      <c r="F9" s="124"/>
      <c r="G9" s="150"/>
      <c r="H9" s="150"/>
      <c r="I9" s="192"/>
    </row>
    <row r="10" spans="1:12" s="94" customFormat="1" ht="24" customHeight="1" x14ac:dyDescent="0.15">
      <c r="A10" s="118"/>
      <c r="B10" s="124"/>
      <c r="C10" s="229"/>
      <c r="D10" s="183"/>
      <c r="E10" s="151"/>
      <c r="F10" s="124"/>
      <c r="G10" s="150"/>
      <c r="H10" s="150"/>
      <c r="I10" s="192"/>
      <c r="J10" s="48"/>
      <c r="K10" s="48"/>
      <c r="L10" s="48"/>
    </row>
    <row r="11" spans="1:12" s="94" customFormat="1" ht="24" customHeight="1" x14ac:dyDescent="0.15">
      <c r="A11" s="118"/>
      <c r="B11" s="124"/>
      <c r="C11" s="214"/>
      <c r="D11" s="183"/>
      <c r="E11" s="152"/>
      <c r="F11" s="124"/>
      <c r="G11" s="183"/>
      <c r="H11" s="183"/>
      <c r="I11" s="192"/>
      <c r="J11" s="48"/>
      <c r="K11" s="48"/>
      <c r="L11" s="48"/>
    </row>
    <row r="12" spans="1:12" s="94" customFormat="1" ht="24" customHeight="1" x14ac:dyDescent="0.15">
      <c r="A12" s="118"/>
      <c r="B12" s="124"/>
      <c r="C12" s="122"/>
      <c r="D12" s="183"/>
      <c r="E12" s="152"/>
      <c r="F12" s="124"/>
      <c r="G12" s="150"/>
      <c r="H12" s="150"/>
      <c r="I12" s="124"/>
      <c r="J12" s="117"/>
      <c r="K12" s="117"/>
      <c r="L12" s="117"/>
    </row>
    <row r="13" spans="1:12" s="94" customFormat="1" ht="24" customHeight="1" x14ac:dyDescent="0.15">
      <c r="A13" s="118"/>
      <c r="B13" s="124"/>
      <c r="C13" s="122"/>
      <c r="D13" s="183"/>
      <c r="E13" s="121"/>
      <c r="F13" s="124"/>
      <c r="G13" s="123"/>
      <c r="H13" s="150"/>
      <c r="I13" s="192"/>
      <c r="J13" s="117"/>
      <c r="K13" s="117"/>
      <c r="L13" s="117"/>
    </row>
    <row r="14" spans="1:12" s="94" customFormat="1" ht="24" customHeight="1" x14ac:dyDescent="0.15">
      <c r="A14" s="118"/>
      <c r="B14" s="124"/>
      <c r="C14" s="214"/>
      <c r="D14" s="120"/>
      <c r="E14" s="121"/>
      <c r="F14" s="119"/>
      <c r="G14" s="119"/>
      <c r="H14" s="119"/>
      <c r="I14" s="119"/>
      <c r="J14" s="117"/>
      <c r="K14" s="117"/>
      <c r="L14" s="117"/>
    </row>
    <row r="15" spans="1:12" s="94" customFormat="1" ht="24" customHeight="1" x14ac:dyDescent="0.15">
      <c r="A15" s="88"/>
      <c r="B15" s="72"/>
      <c r="C15" s="91"/>
      <c r="D15" s="57"/>
      <c r="E15" s="58"/>
      <c r="F15" s="17"/>
      <c r="G15" s="49"/>
      <c r="H15" s="17"/>
      <c r="I15" s="49"/>
      <c r="J15" s="48"/>
      <c r="K15" s="48"/>
      <c r="L15" s="4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topLeftCell="D1" zoomScale="110" zoomScaleNormal="110" workbookViewId="0">
      <selection activeCell="L5" sqref="L5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60"/>
    <col min="15" max="16384" width="8.88671875" style="48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19" customFormat="1" ht="25.5" customHeight="1" x14ac:dyDescent="0.25">
      <c r="A2" s="52" t="s">
        <v>138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4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19" customFormat="1" ht="24" customHeight="1" x14ac:dyDescent="0.25">
      <c r="A4" s="118">
        <v>2025</v>
      </c>
      <c r="B4" s="124">
        <v>6</v>
      </c>
      <c r="C4" s="214" t="s">
        <v>222</v>
      </c>
      <c r="D4" s="150" t="s">
        <v>223</v>
      </c>
      <c r="E4" s="183" t="s">
        <v>136</v>
      </c>
      <c r="F4" s="177"/>
      <c r="G4" s="193"/>
      <c r="H4" s="183"/>
      <c r="I4" s="177">
        <v>3300000</v>
      </c>
      <c r="J4" s="124" t="s">
        <v>224</v>
      </c>
      <c r="K4" s="150" t="s">
        <v>225</v>
      </c>
      <c r="L4" s="150" t="s">
        <v>226</v>
      </c>
      <c r="M4" s="18"/>
      <c r="N4" s="161"/>
    </row>
    <row r="5" spans="1:14" s="19" customFormat="1" ht="24" customHeight="1" x14ac:dyDescent="0.25">
      <c r="A5" s="118"/>
      <c r="B5" s="124"/>
      <c r="C5" s="214" t="s">
        <v>220</v>
      </c>
      <c r="D5" s="183"/>
      <c r="E5" s="151"/>
      <c r="F5" s="177"/>
      <c r="G5" s="183"/>
      <c r="H5" s="183"/>
      <c r="I5" s="177"/>
      <c r="J5" s="124"/>
      <c r="K5" s="183"/>
      <c r="L5" s="183"/>
      <c r="M5" s="18"/>
      <c r="N5" s="164"/>
    </row>
    <row r="6" spans="1:14" s="19" customFormat="1" ht="24" customHeight="1" x14ac:dyDescent="0.25">
      <c r="A6" s="118"/>
      <c r="B6" s="124"/>
      <c r="C6" s="146"/>
      <c r="D6" s="183"/>
      <c r="E6" s="151"/>
      <c r="F6" s="59"/>
      <c r="G6" s="60"/>
      <c r="H6" s="60"/>
      <c r="I6" s="59"/>
      <c r="J6" s="124"/>
      <c r="K6" s="183"/>
      <c r="L6" s="183"/>
      <c r="M6" s="18"/>
      <c r="N6" s="164"/>
    </row>
    <row r="7" spans="1:14" s="19" customFormat="1" ht="24" customHeight="1" x14ac:dyDescent="0.25">
      <c r="A7" s="118"/>
      <c r="B7" s="124"/>
      <c r="C7" s="113"/>
      <c r="D7" s="150"/>
      <c r="E7" s="151"/>
      <c r="F7" s="177"/>
      <c r="G7" s="150"/>
      <c r="H7" s="150"/>
      <c r="I7" s="177"/>
      <c r="J7" s="124"/>
      <c r="K7" s="150"/>
      <c r="L7" s="150"/>
      <c r="M7" s="18"/>
      <c r="N7" s="164"/>
    </row>
    <row r="8" spans="1:14" s="19" customFormat="1" ht="24" customHeight="1" x14ac:dyDescent="0.25">
      <c r="A8" s="118"/>
      <c r="B8" s="124"/>
      <c r="C8" s="50"/>
      <c r="D8" s="17"/>
      <c r="E8" s="151"/>
      <c r="F8" s="59"/>
      <c r="G8" s="60"/>
      <c r="H8" s="60"/>
      <c r="I8" s="60"/>
      <c r="J8" s="124"/>
      <c r="K8" s="17"/>
      <c r="L8" s="17"/>
      <c r="M8" s="18"/>
      <c r="N8" s="164"/>
    </row>
    <row r="9" spans="1:14" s="19" customFormat="1" ht="24" customHeight="1" x14ac:dyDescent="0.25">
      <c r="A9" s="17"/>
      <c r="B9" s="49"/>
      <c r="C9" s="62"/>
      <c r="D9" s="17"/>
      <c r="E9" s="151"/>
      <c r="F9" s="59"/>
      <c r="G9" s="60"/>
      <c r="H9" s="60"/>
      <c r="I9" s="60"/>
      <c r="J9" s="17"/>
      <c r="K9" s="17"/>
      <c r="L9" s="17"/>
      <c r="M9" s="18"/>
      <c r="N9" s="164"/>
    </row>
    <row r="10" spans="1:14" s="19" customFormat="1" ht="24" customHeight="1" x14ac:dyDescent="0.25">
      <c r="A10" s="17"/>
      <c r="B10" s="49"/>
      <c r="C10" s="50"/>
      <c r="D10" s="17"/>
      <c r="E10" s="151"/>
      <c r="F10" s="59"/>
      <c r="G10" s="60"/>
      <c r="H10" s="60"/>
      <c r="I10" s="60"/>
      <c r="J10" s="17"/>
      <c r="K10" s="17"/>
      <c r="L10" s="17"/>
      <c r="M10" s="18"/>
      <c r="N10" s="164"/>
    </row>
    <row r="11" spans="1:14" s="19" customFormat="1" ht="24" customHeight="1" x14ac:dyDescent="0.25">
      <c r="A11" s="17"/>
      <c r="B11" s="49"/>
      <c r="C11" s="50"/>
      <c r="D11" s="17"/>
      <c r="E11" s="151"/>
      <c r="F11" s="59"/>
      <c r="G11" s="60"/>
      <c r="H11" s="60"/>
      <c r="I11" s="60"/>
      <c r="J11" s="17"/>
      <c r="K11" s="17"/>
      <c r="L11" s="17"/>
      <c r="M11" s="18"/>
      <c r="N11" s="164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2" style="28" customWidth="1"/>
    <col min="2" max="2" width="56.5546875" style="28" customWidth="1"/>
    <col min="3" max="3" width="9.5546875" style="28" customWidth="1"/>
    <col min="4" max="4" width="8.88671875" style="28" customWidth="1"/>
    <col min="5" max="5" width="9.21875" style="28" customWidth="1"/>
    <col min="6" max="8" width="9.6640625" style="28" customWidth="1"/>
    <col min="9" max="9" width="11.109375" style="28" customWidth="1"/>
    <col min="10" max="10" width="9.6640625" style="28" customWidth="1"/>
    <col min="11" max="11" width="8.44140625" style="28" customWidth="1"/>
    <col min="12" max="12" width="1.5546875" style="16" customWidth="1"/>
    <col min="13" max="13" width="8.88671875" style="16" hidden="1" customWidth="1"/>
    <col min="14" max="15" width="9.6640625" style="28" hidden="1" customWidth="1"/>
    <col min="16" max="16" width="8.88671875" style="16" hidden="1" customWidth="1"/>
    <col min="17" max="17" width="12.6640625" style="16" hidden="1" customWidth="1"/>
    <col min="18" max="18" width="8.88671875" style="16" customWidth="1"/>
    <col min="19" max="16384" width="8.88671875" style="16"/>
  </cols>
  <sheetData>
    <row r="1" spans="1:18" ht="36" customHeight="1" x14ac:dyDescent="0.15">
      <c r="A1" s="9" t="s">
        <v>2</v>
      </c>
      <c r="B1" s="9"/>
      <c r="C1" s="9"/>
      <c r="D1" s="9"/>
      <c r="E1" s="9"/>
      <c r="F1" s="9"/>
      <c r="G1" s="9"/>
      <c r="H1" s="9"/>
      <c r="I1" s="9"/>
      <c r="J1" s="9"/>
      <c r="K1" s="9"/>
      <c r="L1" s="37"/>
      <c r="N1" s="16"/>
      <c r="O1" s="16"/>
    </row>
    <row r="2" spans="1:18" ht="25.5" customHeight="1" x14ac:dyDescent="0.15">
      <c r="A2" s="52" t="s">
        <v>138</v>
      </c>
      <c r="B2" s="21"/>
      <c r="C2" s="21"/>
      <c r="D2" s="23"/>
      <c r="E2" s="23"/>
      <c r="F2" s="23"/>
      <c r="G2" s="23"/>
      <c r="H2" s="23"/>
      <c r="I2" s="23"/>
      <c r="J2" s="23"/>
      <c r="K2" s="24" t="s">
        <v>80</v>
      </c>
      <c r="N2" s="23"/>
      <c r="O2" s="23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4" t="s">
        <v>8</v>
      </c>
      <c r="O3" s="14" t="s">
        <v>9</v>
      </c>
    </row>
    <row r="4" spans="1:18" ht="24" customHeight="1" x14ac:dyDescent="0.15">
      <c r="A4" s="109"/>
      <c r="B4" s="73" t="s">
        <v>92</v>
      </c>
      <c r="C4" s="43"/>
      <c r="D4" s="111"/>
      <c r="E4" s="111"/>
      <c r="F4" s="111"/>
      <c r="G4" s="13"/>
      <c r="H4" s="13"/>
      <c r="I4" s="13"/>
      <c r="J4" s="13"/>
      <c r="K4" s="13"/>
      <c r="M4" s="33"/>
      <c r="N4" s="13"/>
      <c r="O4" s="13"/>
      <c r="P4" s="33"/>
      <c r="Q4" s="34"/>
      <c r="R4" s="34"/>
    </row>
    <row r="5" spans="1:18" ht="24" customHeight="1" x14ac:dyDescent="0.15">
      <c r="A5" s="109"/>
      <c r="B5" s="15"/>
      <c r="C5" s="43"/>
      <c r="D5" s="111"/>
      <c r="E5" s="111"/>
      <c r="F5" s="111"/>
      <c r="G5" s="13"/>
      <c r="H5" s="13"/>
      <c r="I5" s="13"/>
      <c r="J5" s="13"/>
      <c r="K5" s="13"/>
      <c r="M5" s="33"/>
      <c r="N5" s="13"/>
      <c r="O5" s="13"/>
      <c r="P5" s="33"/>
      <c r="Q5" s="34"/>
      <c r="R5" s="34"/>
    </row>
    <row r="6" spans="1:18" ht="24" customHeight="1" x14ac:dyDescent="0.15">
      <c r="A6" s="109"/>
      <c r="B6" s="15"/>
      <c r="C6" s="43"/>
      <c r="D6" s="111"/>
      <c r="E6" s="111"/>
      <c r="F6" s="111"/>
      <c r="G6" s="13"/>
      <c r="H6" s="13"/>
      <c r="I6" s="13"/>
      <c r="J6" s="13"/>
      <c r="K6" s="13"/>
      <c r="M6" s="33"/>
      <c r="N6" s="13"/>
      <c r="O6" s="13"/>
      <c r="P6" s="33"/>
      <c r="Q6" s="34"/>
      <c r="R6" s="34"/>
    </row>
    <row r="7" spans="1:18" ht="24" customHeight="1" x14ac:dyDescent="0.15">
      <c r="A7" s="109"/>
      <c r="B7" s="15"/>
      <c r="C7" s="43"/>
      <c r="D7" s="111"/>
      <c r="E7" s="111"/>
      <c r="F7" s="111"/>
      <c r="G7" s="13"/>
      <c r="H7" s="13"/>
      <c r="I7" s="13"/>
      <c r="J7" s="13"/>
      <c r="K7" s="13"/>
      <c r="M7" s="33"/>
      <c r="N7" s="13"/>
      <c r="O7" s="13"/>
      <c r="P7" s="33"/>
      <c r="Q7" s="34"/>
      <c r="R7" s="34"/>
    </row>
    <row r="8" spans="1:18" ht="24" customHeight="1" x14ac:dyDescent="0.15">
      <c r="A8" s="109"/>
      <c r="B8" s="15"/>
      <c r="C8" s="43"/>
      <c r="D8" s="111"/>
      <c r="E8" s="111"/>
      <c r="F8" s="111"/>
      <c r="G8" s="13"/>
      <c r="H8" s="13"/>
      <c r="I8" s="13"/>
      <c r="J8" s="13"/>
      <c r="K8" s="13"/>
      <c r="M8" s="33"/>
      <c r="N8" s="13"/>
      <c r="O8" s="13"/>
      <c r="P8" s="33"/>
      <c r="Q8" s="34"/>
      <c r="R8" s="34"/>
    </row>
    <row r="9" spans="1:18" ht="24" customHeight="1" x14ac:dyDescent="0.15">
      <c r="A9" s="109"/>
      <c r="B9" s="15"/>
      <c r="C9" s="43"/>
      <c r="D9" s="111"/>
      <c r="E9" s="111"/>
      <c r="F9" s="111"/>
      <c r="G9" s="13"/>
      <c r="H9" s="13"/>
      <c r="I9" s="13"/>
      <c r="J9" s="13"/>
      <c r="K9" s="13"/>
      <c r="M9" s="33"/>
      <c r="N9" s="13"/>
      <c r="O9" s="13"/>
      <c r="P9" s="33"/>
      <c r="Q9" s="34"/>
      <c r="R9" s="34"/>
    </row>
    <row r="10" spans="1:18" ht="24" customHeight="1" x14ac:dyDescent="0.15">
      <c r="A10" s="109"/>
      <c r="B10" s="15"/>
      <c r="C10" s="43"/>
      <c r="D10" s="111"/>
      <c r="E10" s="111"/>
      <c r="F10" s="111"/>
      <c r="G10" s="13"/>
      <c r="H10" s="13"/>
      <c r="I10" s="13"/>
      <c r="J10" s="13"/>
      <c r="K10" s="13"/>
      <c r="M10" s="33"/>
      <c r="N10" s="13"/>
      <c r="O10" s="13"/>
      <c r="P10" s="33"/>
      <c r="Q10" s="34"/>
      <c r="R10" s="34"/>
    </row>
    <row r="11" spans="1:18" ht="24" customHeight="1" x14ac:dyDescent="0.15">
      <c r="A11" s="109"/>
      <c r="B11" s="15"/>
      <c r="C11" s="43"/>
      <c r="D11" s="111"/>
      <c r="E11" s="111"/>
      <c r="F11" s="111"/>
      <c r="G11" s="13"/>
      <c r="H11" s="13"/>
      <c r="I11" s="13"/>
      <c r="J11" s="13"/>
      <c r="K11" s="13"/>
      <c r="M11" s="33"/>
      <c r="N11" s="13"/>
      <c r="O11" s="13"/>
      <c r="P11" s="33"/>
      <c r="Q11" s="34"/>
      <c r="R11" s="34"/>
    </row>
    <row r="12" spans="1:18" ht="24" customHeight="1" x14ac:dyDescent="0.15">
      <c r="A12" s="109"/>
      <c r="B12" s="15"/>
      <c r="C12" s="43"/>
      <c r="D12" s="111"/>
      <c r="E12" s="111"/>
      <c r="F12" s="111"/>
      <c r="G12" s="13"/>
      <c r="H12" s="13"/>
      <c r="I12" s="13"/>
      <c r="J12" s="13"/>
      <c r="K12" s="13"/>
      <c r="M12" s="33"/>
      <c r="N12" s="13"/>
      <c r="O12" s="13"/>
      <c r="P12" s="33"/>
      <c r="Q12" s="34"/>
      <c r="R12" s="3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C20" sqref="C20"/>
    </sheetView>
  </sheetViews>
  <sheetFormatPr defaultRowHeight="24" customHeight="1" x14ac:dyDescent="0.15"/>
  <cols>
    <col min="1" max="1" width="12" style="28" customWidth="1"/>
    <col min="2" max="2" width="56.5546875" style="29" customWidth="1"/>
    <col min="3" max="3" width="9.5546875" style="28" customWidth="1"/>
    <col min="4" max="4" width="8.88671875" style="28" customWidth="1"/>
    <col min="5" max="5" width="9.21875" style="28" customWidth="1"/>
    <col min="6" max="6" width="10.5546875" style="30" customWidth="1"/>
    <col min="7" max="7" width="9.6640625" style="28" customWidth="1"/>
    <col min="8" max="8" width="12.6640625" style="31" customWidth="1"/>
    <col min="9" max="9" width="9.6640625" style="28" customWidth="1"/>
    <col min="10" max="10" width="10.5546875" style="27" customWidth="1"/>
    <col min="11" max="11" width="8.44140625" style="28" customWidth="1"/>
    <col min="12" max="12" width="9.88671875" style="16" bestFit="1" customWidth="1"/>
    <col min="13" max="16384" width="8.88671875" style="16"/>
  </cols>
  <sheetData>
    <row r="1" spans="1:12" ht="36" customHeight="1" x14ac:dyDescent="0.15">
      <c r="A1" s="9" t="s">
        <v>19</v>
      </c>
      <c r="B1" s="9"/>
      <c r="C1" s="9"/>
      <c r="D1" s="9"/>
      <c r="E1" s="9"/>
      <c r="F1" s="10"/>
      <c r="G1" s="9"/>
      <c r="H1" s="9"/>
      <c r="I1" s="9"/>
      <c r="J1" s="10"/>
      <c r="K1" s="9"/>
      <c r="L1" s="37"/>
    </row>
    <row r="2" spans="1:12" ht="25.5" customHeight="1" x14ac:dyDescent="0.15">
      <c r="A2" s="52" t="s">
        <v>138</v>
      </c>
      <c r="B2" s="44"/>
      <c r="C2" s="21"/>
      <c r="D2" s="23"/>
      <c r="E2" s="23"/>
      <c r="F2" s="25"/>
      <c r="G2" s="23"/>
      <c r="H2" s="26"/>
      <c r="I2" s="23"/>
      <c r="K2" s="25" t="s">
        <v>81</v>
      </c>
    </row>
    <row r="3" spans="1:12" ht="35.25" customHeight="1" x14ac:dyDescent="0.15">
      <c r="A3" s="11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2" t="s">
        <v>18</v>
      </c>
      <c r="G3" s="2" t="s">
        <v>21</v>
      </c>
      <c r="H3" s="2" t="s">
        <v>88</v>
      </c>
      <c r="I3" s="2" t="s">
        <v>22</v>
      </c>
      <c r="J3" s="12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D19" sqref="D19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4" customWidth="1"/>
    <col min="9" max="9" width="9.33203125" style="78" customWidth="1"/>
    <col min="10" max="10" width="9.6640625" style="78" customWidth="1"/>
    <col min="11" max="11" width="4.88671875" style="161" customWidth="1"/>
    <col min="12" max="12" width="8.88671875" style="86"/>
    <col min="13" max="16384" width="8.88671875" style="48"/>
  </cols>
  <sheetData>
    <row r="1" spans="1:13" ht="36" customHeight="1" x14ac:dyDescent="0.15">
      <c r="A1" s="74" t="s">
        <v>77</v>
      </c>
      <c r="B1" s="74"/>
      <c r="C1" s="74"/>
      <c r="D1" s="74"/>
      <c r="E1" s="153"/>
      <c r="F1" s="153"/>
      <c r="G1" s="153"/>
      <c r="H1" s="153"/>
      <c r="I1" s="74"/>
      <c r="J1" s="74"/>
      <c r="K1" s="162"/>
      <c r="L1" s="89"/>
      <c r="M1" s="90"/>
    </row>
    <row r="2" spans="1:13" ht="25.5" customHeight="1" x14ac:dyDescent="0.15">
      <c r="A2" s="52" t="s">
        <v>138</v>
      </c>
      <c r="B2" s="75"/>
      <c r="C2" s="75"/>
      <c r="D2" s="75"/>
      <c r="E2" s="76"/>
      <c r="F2" s="76"/>
      <c r="G2" s="76"/>
      <c r="H2" s="76"/>
      <c r="I2" s="48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7" t="s">
        <v>103</v>
      </c>
      <c r="B4" s="199" t="s">
        <v>112</v>
      </c>
      <c r="C4" s="185" t="s">
        <v>124</v>
      </c>
      <c r="D4" s="202">
        <v>57040000</v>
      </c>
      <c r="E4" s="203" t="s">
        <v>127</v>
      </c>
      <c r="F4" s="170" t="s">
        <v>133</v>
      </c>
      <c r="G4" s="125" t="s">
        <v>134</v>
      </c>
      <c r="H4" s="128" t="s">
        <v>228</v>
      </c>
      <c r="I4" s="171" t="s">
        <v>227</v>
      </c>
      <c r="J4" s="147"/>
      <c r="K4" s="163"/>
    </row>
    <row r="5" spans="1:13" s="117" customFormat="1" ht="24" customHeight="1" x14ac:dyDescent="0.15">
      <c r="A5" s="38" t="s">
        <v>103</v>
      </c>
      <c r="B5" s="200" t="s">
        <v>123</v>
      </c>
      <c r="C5" s="185" t="s">
        <v>126</v>
      </c>
      <c r="D5" s="202">
        <v>438399720</v>
      </c>
      <c r="E5" s="203" t="s">
        <v>132</v>
      </c>
      <c r="F5" s="170" t="s">
        <v>133</v>
      </c>
      <c r="G5" s="125" t="s">
        <v>134</v>
      </c>
      <c r="H5" s="128" t="s">
        <v>228</v>
      </c>
      <c r="I5" s="171" t="s">
        <v>227</v>
      </c>
      <c r="J5" s="147"/>
      <c r="K5" s="163"/>
      <c r="L5" s="86"/>
    </row>
    <row r="6" spans="1:13" s="117" customFormat="1" ht="24" customHeight="1" x14ac:dyDescent="0.15">
      <c r="A6" s="38" t="s">
        <v>139</v>
      </c>
      <c r="B6" s="223" t="s">
        <v>113</v>
      </c>
      <c r="C6" s="185" t="s">
        <v>105</v>
      </c>
      <c r="D6" s="202">
        <v>1620000</v>
      </c>
      <c r="E6" s="203" t="s">
        <v>128</v>
      </c>
      <c r="F6" s="170" t="s">
        <v>133</v>
      </c>
      <c r="G6" s="125" t="s">
        <v>134</v>
      </c>
      <c r="H6" s="128" t="s">
        <v>228</v>
      </c>
      <c r="I6" s="171" t="s">
        <v>227</v>
      </c>
      <c r="J6" s="147"/>
      <c r="K6" s="163"/>
      <c r="L6" s="86"/>
    </row>
    <row r="7" spans="1:13" s="117" customFormat="1" ht="24" customHeight="1" x14ac:dyDescent="0.15">
      <c r="A7" s="38" t="s">
        <v>139</v>
      </c>
      <c r="B7" s="223" t="s">
        <v>114</v>
      </c>
      <c r="C7" s="185" t="s">
        <v>105</v>
      </c>
      <c r="D7" s="202">
        <v>4440000</v>
      </c>
      <c r="E7" s="203" t="s">
        <v>128</v>
      </c>
      <c r="F7" s="170" t="s">
        <v>133</v>
      </c>
      <c r="G7" s="125" t="s">
        <v>134</v>
      </c>
      <c r="H7" s="128" t="s">
        <v>228</v>
      </c>
      <c r="I7" s="171" t="s">
        <v>227</v>
      </c>
      <c r="J7" s="147"/>
      <c r="K7" s="163"/>
      <c r="L7" s="86"/>
    </row>
    <row r="8" spans="1:13" s="117" customFormat="1" ht="24" customHeight="1" x14ac:dyDescent="0.15">
      <c r="A8" s="38" t="s">
        <v>139</v>
      </c>
      <c r="B8" s="223" t="s">
        <v>115</v>
      </c>
      <c r="C8" s="185" t="s">
        <v>106</v>
      </c>
      <c r="D8" s="202">
        <v>15275000</v>
      </c>
      <c r="E8" s="203" t="s">
        <v>129</v>
      </c>
      <c r="F8" s="170" t="s">
        <v>133</v>
      </c>
      <c r="G8" s="125" t="s">
        <v>134</v>
      </c>
      <c r="H8" s="128" t="s">
        <v>228</v>
      </c>
      <c r="I8" s="171" t="s">
        <v>227</v>
      </c>
      <c r="J8" s="147"/>
      <c r="K8" s="163"/>
      <c r="L8" s="86"/>
    </row>
    <row r="9" spans="1:13" s="117" customFormat="1" ht="24" customHeight="1" x14ac:dyDescent="0.15">
      <c r="A9" s="38" t="s">
        <v>139</v>
      </c>
      <c r="B9" s="223" t="s">
        <v>116</v>
      </c>
      <c r="C9" s="185" t="s">
        <v>125</v>
      </c>
      <c r="D9" s="202">
        <v>2904000</v>
      </c>
      <c r="E9" s="203" t="s">
        <v>129</v>
      </c>
      <c r="F9" s="170" t="s">
        <v>133</v>
      </c>
      <c r="G9" s="125" t="s">
        <v>134</v>
      </c>
      <c r="H9" s="128" t="s">
        <v>228</v>
      </c>
      <c r="I9" s="171" t="s">
        <v>227</v>
      </c>
      <c r="J9" s="147"/>
      <c r="K9" s="163"/>
      <c r="L9" s="86"/>
    </row>
    <row r="10" spans="1:13" s="117" customFormat="1" ht="24" customHeight="1" x14ac:dyDescent="0.15">
      <c r="A10" s="38" t="s">
        <v>139</v>
      </c>
      <c r="B10" s="223" t="s">
        <v>117</v>
      </c>
      <c r="C10" s="185" t="s">
        <v>107</v>
      </c>
      <c r="D10" s="202">
        <v>7401240</v>
      </c>
      <c r="E10" s="203" t="s">
        <v>129</v>
      </c>
      <c r="F10" s="170" t="s">
        <v>133</v>
      </c>
      <c r="G10" s="125" t="s">
        <v>134</v>
      </c>
      <c r="H10" s="128" t="s">
        <v>228</v>
      </c>
      <c r="I10" s="171" t="s">
        <v>227</v>
      </c>
      <c r="J10" s="147"/>
      <c r="K10" s="163"/>
      <c r="L10" s="86"/>
    </row>
    <row r="11" spans="1:13" s="117" customFormat="1" ht="24" customHeight="1" x14ac:dyDescent="0.15">
      <c r="A11" s="38" t="s">
        <v>139</v>
      </c>
      <c r="B11" s="223" t="s">
        <v>118</v>
      </c>
      <c r="C11" s="185" t="s">
        <v>108</v>
      </c>
      <c r="D11" s="202">
        <v>5520000</v>
      </c>
      <c r="E11" s="203" t="s">
        <v>130</v>
      </c>
      <c r="F11" s="170" t="s">
        <v>133</v>
      </c>
      <c r="G11" s="125" t="s">
        <v>134</v>
      </c>
      <c r="H11" s="128" t="s">
        <v>228</v>
      </c>
      <c r="I11" s="171" t="s">
        <v>227</v>
      </c>
      <c r="J11" s="147"/>
      <c r="K11" s="163"/>
      <c r="L11" s="86"/>
    </row>
    <row r="12" spans="1:13" s="117" customFormat="1" ht="24" customHeight="1" x14ac:dyDescent="0.15">
      <c r="A12" s="38" t="s">
        <v>139</v>
      </c>
      <c r="B12" s="213" t="s">
        <v>119</v>
      </c>
      <c r="C12" s="185" t="s">
        <v>109</v>
      </c>
      <c r="D12" s="202">
        <v>4716000</v>
      </c>
      <c r="E12" s="203" t="s">
        <v>130</v>
      </c>
      <c r="F12" s="170" t="s">
        <v>133</v>
      </c>
      <c r="G12" s="125" t="s">
        <v>134</v>
      </c>
      <c r="H12" s="128" t="s">
        <v>228</v>
      </c>
      <c r="I12" s="171" t="s">
        <v>227</v>
      </c>
      <c r="J12" s="147"/>
      <c r="K12" s="163"/>
      <c r="L12" s="86"/>
    </row>
    <row r="13" spans="1:13" s="117" customFormat="1" ht="24" customHeight="1" x14ac:dyDescent="0.15">
      <c r="A13" s="38" t="s">
        <v>139</v>
      </c>
      <c r="B13" s="213" t="s">
        <v>120</v>
      </c>
      <c r="C13" s="185" t="s">
        <v>110</v>
      </c>
      <c r="D13" s="202">
        <v>6600000</v>
      </c>
      <c r="E13" s="203" t="s">
        <v>131</v>
      </c>
      <c r="F13" s="170" t="s">
        <v>133</v>
      </c>
      <c r="G13" s="125" t="s">
        <v>134</v>
      </c>
      <c r="H13" s="128" t="s">
        <v>228</v>
      </c>
      <c r="I13" s="171" t="s">
        <v>227</v>
      </c>
      <c r="J13" s="147"/>
      <c r="K13" s="163"/>
      <c r="L13" s="86"/>
    </row>
    <row r="14" spans="1:13" s="117" customFormat="1" ht="24" customHeight="1" x14ac:dyDescent="0.15">
      <c r="A14" s="38" t="s">
        <v>139</v>
      </c>
      <c r="B14" s="213" t="s">
        <v>121</v>
      </c>
      <c r="C14" s="185" t="s">
        <v>110</v>
      </c>
      <c r="D14" s="202">
        <v>3119520</v>
      </c>
      <c r="E14" s="203" t="s">
        <v>131</v>
      </c>
      <c r="F14" s="170" t="s">
        <v>133</v>
      </c>
      <c r="G14" s="125" t="s">
        <v>134</v>
      </c>
      <c r="H14" s="128" t="s">
        <v>228</v>
      </c>
      <c r="I14" s="171" t="s">
        <v>227</v>
      </c>
      <c r="J14" s="147"/>
      <c r="K14" s="163"/>
      <c r="L14" s="86"/>
    </row>
    <row r="15" spans="1:13" s="117" customFormat="1" ht="24" customHeight="1" x14ac:dyDescent="0.15">
      <c r="A15" s="38" t="s">
        <v>139</v>
      </c>
      <c r="B15" s="213" t="s">
        <v>122</v>
      </c>
      <c r="C15" s="185" t="s">
        <v>111</v>
      </c>
      <c r="D15" s="202">
        <v>7977600</v>
      </c>
      <c r="E15" s="203" t="s">
        <v>130</v>
      </c>
      <c r="F15" s="170" t="s">
        <v>133</v>
      </c>
      <c r="G15" s="125" t="s">
        <v>134</v>
      </c>
      <c r="H15" s="128" t="s">
        <v>228</v>
      </c>
      <c r="I15" s="171" t="s">
        <v>227</v>
      </c>
      <c r="J15" s="147"/>
      <c r="K15" s="163"/>
      <c r="L15" s="86"/>
    </row>
    <row r="16" spans="1:13" s="117" customFormat="1" ht="24" customHeight="1" x14ac:dyDescent="0.15">
      <c r="A16" s="38" t="s">
        <v>139</v>
      </c>
      <c r="B16" s="213" t="s">
        <v>152</v>
      </c>
      <c r="C16" s="215" t="s">
        <v>154</v>
      </c>
      <c r="D16" s="202">
        <v>438399720</v>
      </c>
      <c r="E16" s="216" t="s">
        <v>153</v>
      </c>
      <c r="F16" s="170" t="s">
        <v>133</v>
      </c>
      <c r="G16" s="125" t="s">
        <v>134</v>
      </c>
      <c r="H16" s="128" t="s">
        <v>228</v>
      </c>
      <c r="I16" s="171" t="s">
        <v>227</v>
      </c>
      <c r="J16" s="197"/>
      <c r="K16" s="163"/>
      <c r="L16" s="86"/>
    </row>
    <row r="17" spans="1:12" s="117" customFormat="1" ht="24" customHeight="1" x14ac:dyDescent="0.15">
      <c r="A17" s="38"/>
      <c r="B17" s="225" t="s">
        <v>155</v>
      </c>
      <c r="C17" s="217"/>
      <c r="D17" s="222"/>
      <c r="E17" s="220"/>
      <c r="F17" s="188"/>
      <c r="G17" s="188"/>
      <c r="H17" s="126"/>
      <c r="I17" s="126"/>
      <c r="J17" s="198"/>
      <c r="K17" s="163"/>
      <c r="L17" s="86"/>
    </row>
    <row r="18" spans="1:12" s="117" customFormat="1" ht="24" customHeight="1" x14ac:dyDescent="0.15">
      <c r="A18" s="38"/>
      <c r="B18" s="169"/>
      <c r="C18" s="218"/>
      <c r="D18" s="222"/>
      <c r="E18" s="221"/>
      <c r="F18" s="188"/>
      <c r="G18" s="188"/>
      <c r="H18" s="126"/>
      <c r="I18" s="126"/>
      <c r="J18" s="197"/>
      <c r="K18" s="163"/>
      <c r="L18" s="86"/>
    </row>
    <row r="19" spans="1:12" s="117" customFormat="1" ht="24" customHeight="1" x14ac:dyDescent="0.15">
      <c r="A19" s="38"/>
      <c r="B19" s="169"/>
      <c r="C19" s="219"/>
      <c r="D19" s="222"/>
      <c r="E19" s="221"/>
      <c r="F19" s="188"/>
      <c r="G19" s="188"/>
      <c r="H19" s="126"/>
      <c r="I19" s="126"/>
      <c r="J19" s="197"/>
      <c r="K19" s="163"/>
      <c r="L19" s="86"/>
    </row>
    <row r="20" spans="1:12" s="117" customFormat="1" ht="24" customHeight="1" x14ac:dyDescent="0.15">
      <c r="A20" s="38"/>
      <c r="B20" s="169"/>
      <c r="C20" s="219"/>
      <c r="D20" s="222"/>
      <c r="E20" s="221"/>
      <c r="F20" s="188"/>
      <c r="G20" s="188"/>
      <c r="H20" s="126"/>
      <c r="I20" s="126"/>
      <c r="J20" s="197"/>
      <c r="K20" s="163"/>
      <c r="L20" s="86"/>
    </row>
    <row r="21" spans="1:12" s="117" customFormat="1" ht="24" customHeight="1" x14ac:dyDescent="0.15">
      <c r="A21" s="38"/>
      <c r="B21" s="169"/>
      <c r="C21" s="218"/>
      <c r="D21" s="222"/>
      <c r="E21" s="221"/>
      <c r="F21" s="188"/>
      <c r="G21" s="188"/>
      <c r="H21" s="126"/>
      <c r="I21" s="126"/>
      <c r="J21" s="197"/>
      <c r="K21" s="163"/>
      <c r="L21" s="86"/>
    </row>
    <row r="22" spans="1:12" s="117" customFormat="1" ht="24" customHeight="1" x14ac:dyDescent="0.15">
      <c r="A22" s="38"/>
      <c r="B22" s="169"/>
      <c r="C22" s="218"/>
      <c r="D22" s="222"/>
      <c r="E22" s="221"/>
      <c r="F22" s="188"/>
      <c r="G22" s="188"/>
      <c r="H22" s="126"/>
      <c r="I22" s="126"/>
      <c r="J22" s="197"/>
      <c r="K22" s="163"/>
      <c r="L22" s="86"/>
    </row>
    <row r="23" spans="1:12" s="117" customFormat="1" ht="24" customHeight="1" x14ac:dyDescent="0.15">
      <c r="A23" s="38"/>
      <c r="B23" s="169"/>
      <c r="C23" s="219"/>
      <c r="D23" s="186"/>
      <c r="E23" s="221"/>
      <c r="F23" s="188"/>
      <c r="G23" s="188"/>
      <c r="H23" s="126"/>
      <c r="I23" s="126"/>
      <c r="J23" s="197"/>
      <c r="K23" s="163"/>
      <c r="L23" s="86"/>
    </row>
    <row r="24" spans="1:12" s="117" customFormat="1" ht="24" customHeight="1" x14ac:dyDescent="0.15">
      <c r="A24" s="38"/>
      <c r="B24" s="224"/>
      <c r="C24" s="185"/>
      <c r="D24" s="186"/>
      <c r="E24" s="187"/>
      <c r="F24" s="188"/>
      <c r="G24" s="188"/>
      <c r="H24" s="126"/>
      <c r="I24" s="126"/>
      <c r="J24" s="197"/>
      <c r="K24" s="163"/>
      <c r="L24" s="86"/>
    </row>
    <row r="1048419" spans="10:10" ht="24" customHeight="1" x14ac:dyDescent="0.15">
      <c r="J1048419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8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29" sqref="B29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2" t="s">
        <v>138</v>
      </c>
      <c r="B2" s="79"/>
      <c r="C2" s="79"/>
      <c r="D2" s="80"/>
      <c r="E2" s="80"/>
      <c r="F2" s="80"/>
      <c r="G2" s="80"/>
      <c r="H2" s="80"/>
      <c r="I2" s="77" t="s">
        <v>180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1" t="s">
        <v>101</v>
      </c>
    </row>
    <row r="4" spans="1:10" s="86" customFormat="1" ht="24" customHeight="1" x14ac:dyDescent="0.15">
      <c r="A4" s="127" t="s">
        <v>103</v>
      </c>
      <c r="B4" s="199" t="s">
        <v>112</v>
      </c>
      <c r="C4" s="185" t="s">
        <v>124</v>
      </c>
      <c r="D4" s="202">
        <v>57040000</v>
      </c>
      <c r="E4" s="125"/>
      <c r="F4" s="39">
        <v>4625200</v>
      </c>
      <c r="G4" s="39"/>
      <c r="H4" s="114">
        <f t="shared" ref="H4:H11" si="0">SUM(F4,G4)</f>
        <v>4625200</v>
      </c>
      <c r="I4" s="147" t="s">
        <v>229</v>
      </c>
      <c r="J4" s="161">
        <v>1</v>
      </c>
    </row>
    <row r="5" spans="1:10" s="86" customFormat="1" ht="24" customHeight="1" x14ac:dyDescent="0.15">
      <c r="A5" s="38" t="s">
        <v>103</v>
      </c>
      <c r="B5" s="200" t="s">
        <v>123</v>
      </c>
      <c r="C5" s="185" t="s">
        <v>126</v>
      </c>
      <c r="D5" s="202">
        <v>438399720</v>
      </c>
      <c r="E5" s="125"/>
      <c r="F5" s="39">
        <v>34268360</v>
      </c>
      <c r="G5" s="39"/>
      <c r="H5" s="114">
        <f t="shared" si="0"/>
        <v>34268360</v>
      </c>
      <c r="I5" s="147" t="s">
        <v>229</v>
      </c>
      <c r="J5" s="161">
        <v>2</v>
      </c>
    </row>
    <row r="6" spans="1:10" s="86" customFormat="1" ht="24" customHeight="1" x14ac:dyDescent="0.15">
      <c r="A6" s="38" t="s">
        <v>139</v>
      </c>
      <c r="B6" s="199" t="s">
        <v>113</v>
      </c>
      <c r="C6" s="185" t="s">
        <v>105</v>
      </c>
      <c r="D6" s="202">
        <v>1620000</v>
      </c>
      <c r="E6" s="125"/>
      <c r="F6" s="39">
        <v>135000</v>
      </c>
      <c r="G6" s="41"/>
      <c r="H6" s="114">
        <f t="shared" si="0"/>
        <v>135000</v>
      </c>
      <c r="I6" s="147" t="s">
        <v>229</v>
      </c>
      <c r="J6" s="161">
        <v>3</v>
      </c>
    </row>
    <row r="7" spans="1:10" s="86" customFormat="1" ht="24" customHeight="1" x14ac:dyDescent="0.15">
      <c r="A7" s="38" t="s">
        <v>139</v>
      </c>
      <c r="B7" s="199" t="s">
        <v>114</v>
      </c>
      <c r="C7" s="185" t="s">
        <v>105</v>
      </c>
      <c r="D7" s="202">
        <v>4440000</v>
      </c>
      <c r="E7" s="125"/>
      <c r="F7" s="39">
        <v>370000</v>
      </c>
      <c r="G7" s="41"/>
      <c r="H7" s="114">
        <f t="shared" si="0"/>
        <v>370000</v>
      </c>
      <c r="I7" s="147" t="s">
        <v>229</v>
      </c>
      <c r="J7" s="161">
        <v>4</v>
      </c>
    </row>
    <row r="8" spans="1:10" s="86" customFormat="1" ht="24" customHeight="1" x14ac:dyDescent="0.15">
      <c r="A8" s="38" t="s">
        <v>139</v>
      </c>
      <c r="B8" s="199" t="s">
        <v>115</v>
      </c>
      <c r="C8" s="185" t="s">
        <v>106</v>
      </c>
      <c r="D8" s="202">
        <v>15275000</v>
      </c>
      <c r="E8" s="125"/>
      <c r="F8" s="39">
        <v>1235000</v>
      </c>
      <c r="G8" s="41"/>
      <c r="H8" s="114">
        <f t="shared" si="0"/>
        <v>1235000</v>
      </c>
      <c r="I8" s="147" t="s">
        <v>229</v>
      </c>
      <c r="J8" s="161">
        <v>5</v>
      </c>
    </row>
    <row r="9" spans="1:10" s="86" customFormat="1" ht="24" customHeight="1" x14ac:dyDescent="0.15">
      <c r="A9" s="38" t="s">
        <v>139</v>
      </c>
      <c r="B9" s="199" t="s">
        <v>116</v>
      </c>
      <c r="C9" s="185" t="s">
        <v>125</v>
      </c>
      <c r="D9" s="202">
        <v>2904000</v>
      </c>
      <c r="E9" s="125"/>
      <c r="F9" s="39">
        <v>242000</v>
      </c>
      <c r="G9" s="42"/>
      <c r="H9" s="114">
        <f t="shared" si="0"/>
        <v>242000</v>
      </c>
      <c r="I9" s="147" t="s">
        <v>229</v>
      </c>
      <c r="J9" s="161">
        <v>6</v>
      </c>
    </row>
    <row r="10" spans="1:10" s="115" customFormat="1" ht="24" customHeight="1" x14ac:dyDescent="0.15">
      <c r="A10" s="38" t="s">
        <v>139</v>
      </c>
      <c r="B10" s="199" t="s">
        <v>117</v>
      </c>
      <c r="C10" s="185" t="s">
        <v>107</v>
      </c>
      <c r="D10" s="202">
        <v>7401240</v>
      </c>
      <c r="E10" s="125"/>
      <c r="F10" s="114">
        <v>616770</v>
      </c>
      <c r="G10" s="40"/>
      <c r="H10" s="114">
        <f t="shared" si="0"/>
        <v>616770</v>
      </c>
      <c r="I10" s="147" t="s">
        <v>229</v>
      </c>
      <c r="J10" s="161">
        <v>7</v>
      </c>
    </row>
    <row r="11" spans="1:10" s="115" customFormat="1" ht="24" customHeight="1" x14ac:dyDescent="0.15">
      <c r="A11" s="38" t="s">
        <v>139</v>
      </c>
      <c r="B11" s="199" t="s">
        <v>118</v>
      </c>
      <c r="C11" s="185" t="s">
        <v>108</v>
      </c>
      <c r="D11" s="202">
        <v>5520000</v>
      </c>
      <c r="E11" s="125"/>
      <c r="F11" s="114">
        <v>460000</v>
      </c>
      <c r="G11" s="40"/>
      <c r="H11" s="114">
        <f t="shared" si="0"/>
        <v>460000</v>
      </c>
      <c r="I11" s="147" t="s">
        <v>229</v>
      </c>
      <c r="J11" s="161">
        <v>8</v>
      </c>
    </row>
    <row r="12" spans="1:10" s="86" customFormat="1" ht="24" customHeight="1" x14ac:dyDescent="0.15">
      <c r="A12" s="38" t="s">
        <v>139</v>
      </c>
      <c r="B12" s="200" t="s">
        <v>119</v>
      </c>
      <c r="C12" s="185" t="s">
        <v>109</v>
      </c>
      <c r="D12" s="202">
        <v>4716000</v>
      </c>
      <c r="E12" s="125"/>
      <c r="F12" s="39">
        <v>393000</v>
      </c>
      <c r="G12" s="42"/>
      <c r="H12" s="114">
        <f t="shared" ref="H12:H28" si="1">SUM(F12,G12)</f>
        <v>393000</v>
      </c>
      <c r="I12" s="147" t="s">
        <v>229</v>
      </c>
      <c r="J12" s="161">
        <v>9</v>
      </c>
    </row>
    <row r="13" spans="1:10" s="86" customFormat="1" ht="24" customHeight="1" x14ac:dyDescent="0.15">
      <c r="A13" s="205" t="s">
        <v>139</v>
      </c>
      <c r="B13" s="206" t="s">
        <v>120</v>
      </c>
      <c r="C13" s="207" t="s">
        <v>110</v>
      </c>
      <c r="D13" s="208">
        <v>6600000</v>
      </c>
      <c r="E13" s="209"/>
      <c r="F13" s="210">
        <v>550000</v>
      </c>
      <c r="G13" s="211"/>
      <c r="H13" s="212">
        <f t="shared" ref="H13:H14" si="2">SUM(F13,G13)</f>
        <v>550000</v>
      </c>
      <c r="I13" s="204" t="s">
        <v>230</v>
      </c>
      <c r="J13" s="161">
        <v>10</v>
      </c>
    </row>
    <row r="14" spans="1:10" s="86" customFormat="1" ht="24" customHeight="1" x14ac:dyDescent="0.15">
      <c r="A14" s="205" t="s">
        <v>139</v>
      </c>
      <c r="B14" s="206" t="s">
        <v>121</v>
      </c>
      <c r="C14" s="207" t="s">
        <v>110</v>
      </c>
      <c r="D14" s="208">
        <v>3119520</v>
      </c>
      <c r="E14" s="209"/>
      <c r="F14" s="211">
        <v>259130</v>
      </c>
      <c r="G14" s="211"/>
      <c r="H14" s="212">
        <f t="shared" si="2"/>
        <v>259130</v>
      </c>
      <c r="I14" s="204" t="s">
        <v>230</v>
      </c>
      <c r="J14" s="161">
        <v>11</v>
      </c>
    </row>
    <row r="15" spans="1:10" s="86" customFormat="1" ht="24" customHeight="1" x14ac:dyDescent="0.15">
      <c r="A15" s="38" t="s">
        <v>139</v>
      </c>
      <c r="B15" s="200" t="s">
        <v>122</v>
      </c>
      <c r="C15" s="185" t="s">
        <v>111</v>
      </c>
      <c r="D15" s="202">
        <v>7977600</v>
      </c>
      <c r="E15" s="125"/>
      <c r="F15" s="201">
        <v>664800</v>
      </c>
      <c r="G15" s="42"/>
      <c r="H15" s="114">
        <f t="shared" si="1"/>
        <v>664800</v>
      </c>
      <c r="I15" s="147" t="s">
        <v>229</v>
      </c>
      <c r="J15" s="161">
        <v>12</v>
      </c>
    </row>
    <row r="16" spans="1:10" s="86" customFormat="1" ht="24" customHeight="1" x14ac:dyDescent="0.15">
      <c r="A16" s="38" t="s">
        <v>139</v>
      </c>
      <c r="B16" s="231" t="s">
        <v>231</v>
      </c>
      <c r="C16" s="185" t="s">
        <v>232</v>
      </c>
      <c r="D16" s="202">
        <v>240000</v>
      </c>
      <c r="E16" s="125"/>
      <c r="F16" s="201">
        <v>240000</v>
      </c>
      <c r="G16" s="201"/>
      <c r="H16" s="114">
        <f t="shared" si="1"/>
        <v>240000</v>
      </c>
      <c r="I16" s="147"/>
      <c r="J16" s="161"/>
    </row>
    <row r="17" spans="1:10" s="86" customFormat="1" ht="24" customHeight="1" x14ac:dyDescent="0.15">
      <c r="A17" s="38" t="s">
        <v>139</v>
      </c>
      <c r="B17" s="232" t="s">
        <v>233</v>
      </c>
      <c r="C17" s="185" t="s">
        <v>234</v>
      </c>
      <c r="D17" s="202">
        <v>1067000</v>
      </c>
      <c r="E17" s="125"/>
      <c r="F17" s="201"/>
      <c r="G17" s="201">
        <v>1067000</v>
      </c>
      <c r="H17" s="114">
        <f t="shared" si="1"/>
        <v>1067000</v>
      </c>
      <c r="I17" s="147"/>
      <c r="J17" s="161"/>
    </row>
    <row r="18" spans="1:10" s="86" customFormat="1" ht="24" customHeight="1" x14ac:dyDescent="0.15">
      <c r="A18" s="38" t="s">
        <v>139</v>
      </c>
      <c r="B18" s="232" t="s">
        <v>235</v>
      </c>
      <c r="C18" s="185" t="s">
        <v>236</v>
      </c>
      <c r="D18" s="202">
        <v>5193000</v>
      </c>
      <c r="E18" s="125"/>
      <c r="F18" s="201"/>
      <c r="G18" s="42">
        <v>5193000</v>
      </c>
      <c r="H18" s="114">
        <f>SUM(F18,G18)</f>
        <v>5193000</v>
      </c>
      <c r="I18" s="147"/>
      <c r="J18" s="161"/>
    </row>
    <row r="19" spans="1:10" s="86" customFormat="1" ht="24" customHeight="1" x14ac:dyDescent="0.15">
      <c r="A19" s="38" t="s">
        <v>139</v>
      </c>
      <c r="B19" s="232" t="s">
        <v>237</v>
      </c>
      <c r="C19" s="185" t="s">
        <v>238</v>
      </c>
      <c r="D19" s="202">
        <v>26637000</v>
      </c>
      <c r="E19" s="125"/>
      <c r="F19" s="201"/>
      <c r="G19" s="42">
        <v>26637000</v>
      </c>
      <c r="H19" s="114">
        <f>SUM(F19,G19)</f>
        <v>26637000</v>
      </c>
      <c r="I19" s="147"/>
      <c r="J19" s="161"/>
    </row>
    <row r="20" spans="1:10" s="86" customFormat="1" ht="24" customHeight="1" x14ac:dyDescent="0.15">
      <c r="A20" s="38" t="s">
        <v>139</v>
      </c>
      <c r="B20" s="233" t="s">
        <v>239</v>
      </c>
      <c r="C20" s="185" t="s">
        <v>240</v>
      </c>
      <c r="D20" s="202">
        <v>1727000</v>
      </c>
      <c r="E20" s="125"/>
      <c r="F20" s="202"/>
      <c r="G20" s="42">
        <v>1727000</v>
      </c>
      <c r="H20" s="114">
        <f>SUM(F20,G20)</f>
        <v>1727000</v>
      </c>
      <c r="I20" s="147"/>
      <c r="J20" s="161"/>
    </row>
    <row r="21" spans="1:10" s="86" customFormat="1" ht="24" customHeight="1" x14ac:dyDescent="0.15">
      <c r="A21" s="38" t="s">
        <v>139</v>
      </c>
      <c r="B21" s="230" t="s">
        <v>241</v>
      </c>
      <c r="C21" s="185" t="s">
        <v>242</v>
      </c>
      <c r="D21" s="202">
        <v>5738000</v>
      </c>
      <c r="E21" s="125"/>
      <c r="F21" s="201"/>
      <c r="G21" s="42">
        <v>5738000</v>
      </c>
      <c r="H21" s="114">
        <f>SUM(F21,G21)</f>
        <v>5738000</v>
      </c>
      <c r="I21" s="147"/>
      <c r="J21" s="161"/>
    </row>
    <row r="22" spans="1:10" s="86" customFormat="1" ht="24" customHeight="1" x14ac:dyDescent="0.15">
      <c r="A22" s="38" t="s">
        <v>139</v>
      </c>
      <c r="B22" s="230" t="s">
        <v>243</v>
      </c>
      <c r="C22" s="185" t="s">
        <v>244</v>
      </c>
      <c r="D22" s="202">
        <v>1980000</v>
      </c>
      <c r="E22" s="125"/>
      <c r="F22" s="201"/>
      <c r="G22" s="42">
        <v>1980000</v>
      </c>
      <c r="H22" s="114">
        <f>SUM(F22,G22)</f>
        <v>1980000</v>
      </c>
      <c r="I22" s="147"/>
      <c r="J22" s="161"/>
    </row>
    <row r="23" spans="1:10" s="86" customFormat="1" ht="24" customHeight="1" x14ac:dyDescent="0.15">
      <c r="A23" s="38" t="s">
        <v>139</v>
      </c>
      <c r="B23" s="230" t="s">
        <v>245</v>
      </c>
      <c r="C23" s="185" t="s">
        <v>246</v>
      </c>
      <c r="D23" s="202">
        <v>918500</v>
      </c>
      <c r="E23" s="125"/>
      <c r="F23" s="201"/>
      <c r="G23" s="42">
        <v>918500</v>
      </c>
      <c r="H23" s="114">
        <f>SUM(F23,G23)</f>
        <v>918500</v>
      </c>
      <c r="I23" s="147"/>
      <c r="J23" s="161"/>
    </row>
    <row r="24" spans="1:10" s="86" customFormat="1" ht="24" customHeight="1" x14ac:dyDescent="0.15">
      <c r="A24" s="38" t="s">
        <v>139</v>
      </c>
      <c r="B24" s="230" t="s">
        <v>247</v>
      </c>
      <c r="C24" s="185" t="s">
        <v>248</v>
      </c>
      <c r="D24" s="202">
        <v>600000</v>
      </c>
      <c r="E24" s="125"/>
      <c r="F24" s="201"/>
      <c r="G24" s="42">
        <v>600000</v>
      </c>
      <c r="H24" s="114">
        <f>SUM(F24,G24)</f>
        <v>600000</v>
      </c>
      <c r="I24" s="147"/>
      <c r="J24" s="161"/>
    </row>
    <row r="25" spans="1:10" s="86" customFormat="1" ht="24" customHeight="1" x14ac:dyDescent="0.15">
      <c r="A25" s="38" t="s">
        <v>139</v>
      </c>
      <c r="B25" s="230" t="s">
        <v>249</v>
      </c>
      <c r="C25" s="185" t="s">
        <v>250</v>
      </c>
      <c r="D25" s="202">
        <v>526000</v>
      </c>
      <c r="E25" s="125"/>
      <c r="F25" s="201"/>
      <c r="G25" s="42">
        <v>526000</v>
      </c>
      <c r="H25" s="114">
        <f>SUM(F25,G25)</f>
        <v>526000</v>
      </c>
      <c r="I25" s="147"/>
      <c r="J25" s="161"/>
    </row>
    <row r="26" spans="1:10" s="86" customFormat="1" ht="24" customHeight="1" x14ac:dyDescent="0.15">
      <c r="A26" s="38"/>
      <c r="B26" s="272" t="s">
        <v>220</v>
      </c>
      <c r="C26" s="185"/>
      <c r="D26" s="202"/>
      <c r="E26" s="125"/>
      <c r="F26" s="201"/>
      <c r="G26" s="42"/>
      <c r="H26" s="114"/>
      <c r="I26" s="147"/>
      <c r="J26" s="161"/>
    </row>
    <row r="27" spans="1:10" s="86" customFormat="1" ht="24" customHeight="1" x14ac:dyDescent="0.15">
      <c r="A27" s="38"/>
      <c r="B27" s="225"/>
      <c r="C27" s="182"/>
      <c r="D27" s="148"/>
      <c r="E27" s="149"/>
      <c r="F27" s="148"/>
      <c r="G27" s="148"/>
      <c r="H27" s="114">
        <f t="shared" si="1"/>
        <v>0</v>
      </c>
      <c r="I27" s="128"/>
      <c r="J27" s="161"/>
    </row>
    <row r="28" spans="1:10" s="86" customFormat="1" ht="24" customHeight="1" x14ac:dyDescent="0.15">
      <c r="A28" s="38"/>
      <c r="B28" s="169"/>
      <c r="C28" s="182"/>
      <c r="D28" s="148"/>
      <c r="E28" s="149"/>
      <c r="F28" s="148"/>
      <c r="G28" s="148"/>
      <c r="H28" s="114">
        <f t="shared" si="1"/>
        <v>0</v>
      </c>
      <c r="I28" s="128"/>
      <c r="J28" s="161"/>
    </row>
  </sheetData>
  <autoFilter ref="A3:K3" xr:uid="{00000000-0009-0000-0000-000006000000}"/>
  <sortState ref="A29:I104">
    <sortCondition ref="I33:I104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9:H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zoomScale="110" zoomScaleNormal="110" workbookViewId="0">
      <selection activeCell="E45" sqref="E45"/>
    </sheetView>
  </sheetViews>
  <sheetFormatPr defaultRowHeight="24" customHeight="1" x14ac:dyDescent="0.15"/>
  <cols>
    <col min="1" max="1" width="14.5546875" style="55" customWidth="1"/>
    <col min="2" max="2" width="17.21875" style="55" customWidth="1"/>
    <col min="3" max="3" width="19.109375" style="55" customWidth="1"/>
    <col min="4" max="4" width="18" style="55" customWidth="1"/>
    <col min="5" max="5" width="23.77734375" style="55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1" t="s">
        <v>93</v>
      </c>
      <c r="B1" s="51"/>
      <c r="C1" s="51"/>
      <c r="D1" s="51"/>
      <c r="E1" s="51"/>
    </row>
    <row r="2" spans="1:7" s="71" customFormat="1" ht="24" customHeight="1" thickBot="1" x14ac:dyDescent="0.2">
      <c r="A2" s="52" t="s">
        <v>138</v>
      </c>
      <c r="B2" s="134"/>
      <c r="C2" s="135"/>
      <c r="D2" s="135"/>
      <c r="E2" s="136" t="s">
        <v>80</v>
      </c>
      <c r="F2" s="53"/>
      <c r="G2" s="53"/>
    </row>
    <row r="3" spans="1:7" s="71" customFormat="1" ht="24" customHeight="1" x14ac:dyDescent="0.15">
      <c r="A3" s="234" t="s">
        <v>98</v>
      </c>
      <c r="B3" s="137" t="s">
        <v>43</v>
      </c>
      <c r="C3" s="237" t="s">
        <v>181</v>
      </c>
      <c r="D3" s="238"/>
      <c r="E3" s="239"/>
      <c r="F3" s="70"/>
      <c r="G3" s="70"/>
    </row>
    <row r="4" spans="1:7" s="71" customFormat="1" ht="24" customHeight="1" x14ac:dyDescent="0.15">
      <c r="A4" s="235"/>
      <c r="B4" s="54" t="s">
        <v>44</v>
      </c>
      <c r="C4" s="130">
        <v>1815000</v>
      </c>
      <c r="D4" s="129" t="s">
        <v>99</v>
      </c>
      <c r="E4" s="138">
        <v>1727000</v>
      </c>
      <c r="F4" s="70"/>
      <c r="G4" s="70"/>
    </row>
    <row r="5" spans="1:7" s="71" customFormat="1" ht="24" customHeight="1" x14ac:dyDescent="0.15">
      <c r="A5" s="235"/>
      <c r="B5" s="54" t="s">
        <v>45</v>
      </c>
      <c r="C5" s="131">
        <f>E4/C4</f>
        <v>0.95151515151515154</v>
      </c>
      <c r="D5" s="129" t="s">
        <v>28</v>
      </c>
      <c r="E5" s="138">
        <f>E4</f>
        <v>1727000</v>
      </c>
      <c r="F5" s="70"/>
      <c r="G5" s="70"/>
    </row>
    <row r="6" spans="1:7" s="71" customFormat="1" ht="24" customHeight="1" x14ac:dyDescent="0.15">
      <c r="A6" s="235"/>
      <c r="B6" s="54" t="s">
        <v>27</v>
      </c>
      <c r="C6" s="155" t="s">
        <v>182</v>
      </c>
      <c r="D6" s="129" t="s">
        <v>76</v>
      </c>
      <c r="E6" s="172" t="s">
        <v>183</v>
      </c>
      <c r="F6" s="70"/>
      <c r="G6" s="70"/>
    </row>
    <row r="7" spans="1:7" s="71" customFormat="1" ht="24" customHeight="1" x14ac:dyDescent="0.15">
      <c r="A7" s="235"/>
      <c r="B7" s="54" t="s">
        <v>46</v>
      </c>
      <c r="C7" s="133" t="s">
        <v>140</v>
      </c>
      <c r="D7" s="129" t="s">
        <v>47</v>
      </c>
      <c r="E7" s="139" t="s">
        <v>184</v>
      </c>
      <c r="F7" s="70"/>
      <c r="G7" s="70"/>
    </row>
    <row r="8" spans="1:7" s="71" customFormat="1" ht="24" customHeight="1" x14ac:dyDescent="0.15">
      <c r="A8" s="235"/>
      <c r="B8" s="54" t="s">
        <v>48</v>
      </c>
      <c r="C8" s="132" t="s">
        <v>141</v>
      </c>
      <c r="D8" s="129" t="s">
        <v>30</v>
      </c>
      <c r="E8" s="140" t="s">
        <v>185</v>
      </c>
      <c r="F8" s="70"/>
      <c r="G8" s="70"/>
    </row>
    <row r="9" spans="1:7" s="71" customFormat="1" ht="24" customHeight="1" thickBot="1" x14ac:dyDescent="0.2">
      <c r="A9" s="236"/>
      <c r="B9" s="141" t="s">
        <v>49</v>
      </c>
      <c r="C9" s="142" t="s">
        <v>102</v>
      </c>
      <c r="D9" s="143" t="s">
        <v>50</v>
      </c>
      <c r="E9" s="176" t="s">
        <v>186</v>
      </c>
      <c r="F9" s="70"/>
      <c r="G9" s="70"/>
    </row>
    <row r="10" spans="1:7" s="53" customFormat="1" ht="24" customHeight="1" thickBot="1" x14ac:dyDescent="0.2">
      <c r="A10" s="52"/>
      <c r="B10" s="134"/>
      <c r="C10" s="135"/>
      <c r="D10" s="135"/>
      <c r="E10" s="136" t="s">
        <v>80</v>
      </c>
      <c r="F10" s="70"/>
    </row>
    <row r="11" spans="1:7" ht="24" customHeight="1" x14ac:dyDescent="0.15">
      <c r="A11" s="234" t="s">
        <v>98</v>
      </c>
      <c r="B11" s="137" t="s">
        <v>43</v>
      </c>
      <c r="C11" s="240" t="s">
        <v>187</v>
      </c>
      <c r="D11" s="238"/>
      <c r="E11" s="239"/>
    </row>
    <row r="12" spans="1:7" ht="24" customHeight="1" x14ac:dyDescent="0.15">
      <c r="A12" s="235"/>
      <c r="B12" s="54" t="s">
        <v>44</v>
      </c>
      <c r="C12" s="130">
        <v>3700000</v>
      </c>
      <c r="D12" s="129" t="s">
        <v>99</v>
      </c>
      <c r="E12" s="138">
        <v>3478000</v>
      </c>
    </row>
    <row r="13" spans="1:7" ht="24" customHeight="1" x14ac:dyDescent="0.15">
      <c r="A13" s="235"/>
      <c r="B13" s="54" t="s">
        <v>45</v>
      </c>
      <c r="C13" s="131">
        <f>E12/C12</f>
        <v>0.94</v>
      </c>
      <c r="D13" s="129" t="s">
        <v>28</v>
      </c>
      <c r="E13" s="138">
        <f>E12</f>
        <v>3478000</v>
      </c>
    </row>
    <row r="14" spans="1:7" ht="24" customHeight="1" x14ac:dyDescent="0.15">
      <c r="A14" s="235"/>
      <c r="B14" s="54" t="s">
        <v>27</v>
      </c>
      <c r="C14" s="155" t="s">
        <v>188</v>
      </c>
      <c r="D14" s="129" t="s">
        <v>76</v>
      </c>
      <c r="E14" s="228" t="s">
        <v>189</v>
      </c>
    </row>
    <row r="15" spans="1:7" ht="24" customHeight="1" x14ac:dyDescent="0.15">
      <c r="A15" s="235"/>
      <c r="B15" s="54" t="s">
        <v>46</v>
      </c>
      <c r="C15" s="133" t="s">
        <v>140</v>
      </c>
      <c r="D15" s="129" t="s">
        <v>47</v>
      </c>
      <c r="E15" s="228" t="s">
        <v>189</v>
      </c>
    </row>
    <row r="16" spans="1:7" ht="24" customHeight="1" x14ac:dyDescent="0.15">
      <c r="A16" s="235"/>
      <c r="B16" s="54" t="s">
        <v>48</v>
      </c>
      <c r="C16" s="132" t="s">
        <v>141</v>
      </c>
      <c r="D16" s="129" t="s">
        <v>30</v>
      </c>
      <c r="E16" s="140" t="s">
        <v>190</v>
      </c>
    </row>
    <row r="17" spans="1:5" ht="24" customHeight="1" thickBot="1" x14ac:dyDescent="0.2">
      <c r="A17" s="236"/>
      <c r="B17" s="141" t="s">
        <v>49</v>
      </c>
      <c r="C17" s="142" t="s">
        <v>102</v>
      </c>
      <c r="D17" s="143" t="s">
        <v>50</v>
      </c>
      <c r="E17" s="176" t="s">
        <v>191</v>
      </c>
    </row>
    <row r="18" spans="1:5" ht="24" customHeight="1" thickBot="1" x14ac:dyDescent="0.2">
      <c r="A18" s="52"/>
      <c r="B18" s="134"/>
      <c r="C18" s="135"/>
      <c r="D18" s="135"/>
      <c r="E18" s="136" t="s">
        <v>80</v>
      </c>
    </row>
    <row r="19" spans="1:5" ht="24" customHeight="1" x14ac:dyDescent="0.15">
      <c r="A19" s="234" t="s">
        <v>98</v>
      </c>
      <c r="B19" s="137" t="s">
        <v>43</v>
      </c>
      <c r="C19" s="240" t="s">
        <v>192</v>
      </c>
      <c r="D19" s="238"/>
      <c r="E19" s="239"/>
    </row>
    <row r="20" spans="1:5" ht="24" customHeight="1" x14ac:dyDescent="0.15">
      <c r="A20" s="235"/>
      <c r="B20" s="54" t="s">
        <v>44</v>
      </c>
      <c r="C20" s="130">
        <v>11000000</v>
      </c>
      <c r="D20" s="129" t="s">
        <v>99</v>
      </c>
      <c r="E20" s="138">
        <v>10340000</v>
      </c>
    </row>
    <row r="21" spans="1:5" ht="24" customHeight="1" x14ac:dyDescent="0.15">
      <c r="A21" s="235"/>
      <c r="B21" s="54" t="s">
        <v>45</v>
      </c>
      <c r="C21" s="131">
        <f>E20/C20</f>
        <v>0.94</v>
      </c>
      <c r="D21" s="129" t="s">
        <v>28</v>
      </c>
      <c r="E21" s="138">
        <f>E20</f>
        <v>10340000</v>
      </c>
    </row>
    <row r="22" spans="1:5" ht="24" customHeight="1" x14ac:dyDescent="0.15">
      <c r="A22" s="235"/>
      <c r="B22" s="54" t="s">
        <v>27</v>
      </c>
      <c r="C22" s="155" t="s">
        <v>195</v>
      </c>
      <c r="D22" s="129" t="s">
        <v>76</v>
      </c>
      <c r="E22" s="227" t="s">
        <v>196</v>
      </c>
    </row>
    <row r="23" spans="1:5" ht="24" customHeight="1" x14ac:dyDescent="0.15">
      <c r="A23" s="235"/>
      <c r="B23" s="54" t="s">
        <v>46</v>
      </c>
      <c r="C23" s="133" t="s">
        <v>140</v>
      </c>
      <c r="D23" s="129" t="s">
        <v>47</v>
      </c>
      <c r="E23" s="227" t="s">
        <v>196</v>
      </c>
    </row>
    <row r="24" spans="1:5" ht="24" customHeight="1" x14ac:dyDescent="0.15">
      <c r="A24" s="235"/>
      <c r="B24" s="54" t="s">
        <v>48</v>
      </c>
      <c r="C24" s="132" t="s">
        <v>141</v>
      </c>
      <c r="D24" s="129" t="s">
        <v>30</v>
      </c>
      <c r="E24" s="140" t="s">
        <v>197</v>
      </c>
    </row>
    <row r="25" spans="1:5" ht="24" customHeight="1" thickBot="1" x14ac:dyDescent="0.2">
      <c r="A25" s="236"/>
      <c r="B25" s="141" t="s">
        <v>49</v>
      </c>
      <c r="C25" s="142" t="s">
        <v>102</v>
      </c>
      <c r="D25" s="143" t="s">
        <v>50</v>
      </c>
      <c r="E25" s="176" t="s">
        <v>198</v>
      </c>
    </row>
    <row r="26" spans="1:5" ht="24" customHeight="1" thickBot="1" x14ac:dyDescent="0.2">
      <c r="A26" s="52"/>
      <c r="B26" s="134"/>
      <c r="C26" s="135"/>
      <c r="D26" s="135"/>
      <c r="E26" s="136" t="s">
        <v>80</v>
      </c>
    </row>
    <row r="27" spans="1:5" ht="24" customHeight="1" x14ac:dyDescent="0.15">
      <c r="A27" s="234" t="s">
        <v>98</v>
      </c>
      <c r="B27" s="137" t="s">
        <v>43</v>
      </c>
      <c r="C27" s="240" t="s">
        <v>200</v>
      </c>
      <c r="D27" s="238"/>
      <c r="E27" s="239"/>
    </row>
    <row r="28" spans="1:5" ht="24" customHeight="1" x14ac:dyDescent="0.15">
      <c r="A28" s="235"/>
      <c r="B28" s="54" t="s">
        <v>44</v>
      </c>
      <c r="C28" s="130">
        <v>1100000</v>
      </c>
      <c r="D28" s="129" t="s">
        <v>99</v>
      </c>
      <c r="E28" s="138">
        <v>1067000</v>
      </c>
    </row>
    <row r="29" spans="1:5" ht="24" customHeight="1" x14ac:dyDescent="0.15">
      <c r="A29" s="235"/>
      <c r="B29" s="54" t="s">
        <v>45</v>
      </c>
      <c r="C29" s="131">
        <f>E28/C28</f>
        <v>0.97</v>
      </c>
      <c r="D29" s="129" t="s">
        <v>28</v>
      </c>
      <c r="E29" s="138">
        <f>E28</f>
        <v>1067000</v>
      </c>
    </row>
    <row r="30" spans="1:5" ht="24" customHeight="1" x14ac:dyDescent="0.15">
      <c r="A30" s="235"/>
      <c r="B30" s="54" t="s">
        <v>27</v>
      </c>
      <c r="C30" s="155" t="s">
        <v>184</v>
      </c>
      <c r="D30" s="129" t="s">
        <v>76</v>
      </c>
      <c r="E30" s="227" t="s">
        <v>210</v>
      </c>
    </row>
    <row r="31" spans="1:5" ht="24" customHeight="1" x14ac:dyDescent="0.15">
      <c r="A31" s="235"/>
      <c r="B31" s="54" t="s">
        <v>46</v>
      </c>
      <c r="C31" s="133" t="s">
        <v>140</v>
      </c>
      <c r="D31" s="129" t="s">
        <v>47</v>
      </c>
      <c r="E31" s="227" t="s">
        <v>201</v>
      </c>
    </row>
    <row r="32" spans="1:5" ht="24" customHeight="1" x14ac:dyDescent="0.15">
      <c r="A32" s="235"/>
      <c r="B32" s="54" t="s">
        <v>48</v>
      </c>
      <c r="C32" s="132" t="s">
        <v>141</v>
      </c>
      <c r="D32" s="129" t="s">
        <v>30</v>
      </c>
      <c r="E32" s="140" t="s">
        <v>160</v>
      </c>
    </row>
    <row r="33" spans="1:5" ht="24" customHeight="1" thickBot="1" x14ac:dyDescent="0.2">
      <c r="A33" s="236"/>
      <c r="B33" s="141" t="s">
        <v>49</v>
      </c>
      <c r="C33" s="142" t="s">
        <v>102</v>
      </c>
      <c r="D33" s="143" t="s">
        <v>50</v>
      </c>
      <c r="E33" s="176" t="s">
        <v>202</v>
      </c>
    </row>
    <row r="34" spans="1:5" ht="24" customHeight="1" thickBot="1" x14ac:dyDescent="0.2">
      <c r="A34" s="52"/>
      <c r="B34" s="134"/>
      <c r="C34" s="135"/>
      <c r="D34" s="135"/>
      <c r="E34" s="136" t="s">
        <v>80</v>
      </c>
    </row>
    <row r="35" spans="1:5" ht="24" customHeight="1" x14ac:dyDescent="0.15">
      <c r="A35" s="234" t="s">
        <v>98</v>
      </c>
      <c r="B35" s="137" t="s">
        <v>43</v>
      </c>
      <c r="C35" s="240" t="s">
        <v>203</v>
      </c>
      <c r="D35" s="238"/>
      <c r="E35" s="239"/>
    </row>
    <row r="36" spans="1:5" ht="24" customHeight="1" x14ac:dyDescent="0.15">
      <c r="A36" s="235"/>
      <c r="B36" s="54" t="s">
        <v>44</v>
      </c>
      <c r="C36" s="130">
        <v>5452650</v>
      </c>
      <c r="D36" s="129" t="s">
        <v>99</v>
      </c>
      <c r="E36" s="138">
        <v>5193000</v>
      </c>
    </row>
    <row r="37" spans="1:5" ht="24" customHeight="1" x14ac:dyDescent="0.15">
      <c r="A37" s="235"/>
      <c r="B37" s="54" t="s">
        <v>45</v>
      </c>
      <c r="C37" s="131">
        <f>E36/C36</f>
        <v>0.95238095238095233</v>
      </c>
      <c r="D37" s="129" t="s">
        <v>28</v>
      </c>
      <c r="E37" s="138">
        <f>E36</f>
        <v>5193000</v>
      </c>
    </row>
    <row r="38" spans="1:5" ht="24" customHeight="1" x14ac:dyDescent="0.15">
      <c r="A38" s="235"/>
      <c r="B38" s="54" t="s">
        <v>27</v>
      </c>
      <c r="C38" s="155" t="s">
        <v>184</v>
      </c>
      <c r="D38" s="129" t="s">
        <v>76</v>
      </c>
      <c r="E38" s="155" t="s">
        <v>211</v>
      </c>
    </row>
    <row r="39" spans="1:5" ht="24" customHeight="1" x14ac:dyDescent="0.15">
      <c r="A39" s="235"/>
      <c r="B39" s="54" t="s">
        <v>46</v>
      </c>
      <c r="C39" s="133" t="s">
        <v>140</v>
      </c>
      <c r="D39" s="129" t="s">
        <v>47</v>
      </c>
      <c r="E39" s="226" t="s">
        <v>204</v>
      </c>
    </row>
    <row r="40" spans="1:5" ht="24" customHeight="1" x14ac:dyDescent="0.15">
      <c r="A40" s="235"/>
      <c r="B40" s="54" t="s">
        <v>48</v>
      </c>
      <c r="C40" s="132" t="s">
        <v>141</v>
      </c>
      <c r="D40" s="129" t="s">
        <v>30</v>
      </c>
      <c r="E40" s="140" t="s">
        <v>205</v>
      </c>
    </row>
    <row r="41" spans="1:5" ht="24" customHeight="1" thickBot="1" x14ac:dyDescent="0.2">
      <c r="A41" s="236"/>
      <c r="B41" s="141" t="s">
        <v>49</v>
      </c>
      <c r="C41" s="142" t="s">
        <v>102</v>
      </c>
      <c r="D41" s="143" t="s">
        <v>50</v>
      </c>
      <c r="E41" s="176" t="s">
        <v>206</v>
      </c>
    </row>
    <row r="42" spans="1:5" ht="24" customHeight="1" thickBot="1" x14ac:dyDescent="0.2">
      <c r="A42" s="52"/>
      <c r="B42" s="134"/>
      <c r="C42" s="135"/>
      <c r="D42" s="135"/>
      <c r="E42" s="136" t="s">
        <v>80</v>
      </c>
    </row>
    <row r="43" spans="1:5" ht="24" customHeight="1" x14ac:dyDescent="0.15">
      <c r="A43" s="234" t="s">
        <v>98</v>
      </c>
      <c r="B43" s="137" t="s">
        <v>43</v>
      </c>
      <c r="C43" s="237" t="s">
        <v>208</v>
      </c>
      <c r="D43" s="238"/>
      <c r="E43" s="239"/>
    </row>
    <row r="44" spans="1:5" ht="24" customHeight="1" x14ac:dyDescent="0.15">
      <c r="A44" s="235"/>
      <c r="B44" s="54" t="s">
        <v>44</v>
      </c>
      <c r="C44" s="130">
        <v>2100000</v>
      </c>
      <c r="D44" s="129" t="s">
        <v>99</v>
      </c>
      <c r="E44" s="138">
        <v>1980000</v>
      </c>
    </row>
    <row r="45" spans="1:5" ht="24" customHeight="1" x14ac:dyDescent="0.15">
      <c r="A45" s="235"/>
      <c r="B45" s="54" t="s">
        <v>45</v>
      </c>
      <c r="C45" s="131">
        <f>E44/C44</f>
        <v>0.94285714285714284</v>
      </c>
      <c r="D45" s="129" t="s">
        <v>28</v>
      </c>
      <c r="E45" s="138">
        <f>E44</f>
        <v>1980000</v>
      </c>
    </row>
    <row r="46" spans="1:5" ht="24" customHeight="1" x14ac:dyDescent="0.15">
      <c r="A46" s="235"/>
      <c r="B46" s="54" t="s">
        <v>27</v>
      </c>
      <c r="C46" s="155" t="s">
        <v>189</v>
      </c>
      <c r="D46" s="129" t="s">
        <v>76</v>
      </c>
      <c r="E46" s="172" t="s">
        <v>209</v>
      </c>
    </row>
    <row r="47" spans="1:5" ht="24" customHeight="1" x14ac:dyDescent="0.15">
      <c r="A47" s="235"/>
      <c r="B47" s="54" t="s">
        <v>46</v>
      </c>
      <c r="C47" s="133" t="s">
        <v>140</v>
      </c>
      <c r="D47" s="129" t="s">
        <v>47</v>
      </c>
      <c r="E47" s="139" t="s">
        <v>212</v>
      </c>
    </row>
    <row r="48" spans="1:5" ht="24" customHeight="1" x14ac:dyDescent="0.15">
      <c r="A48" s="235"/>
      <c r="B48" s="54" t="s">
        <v>48</v>
      </c>
      <c r="C48" s="132" t="s">
        <v>141</v>
      </c>
      <c r="D48" s="129" t="s">
        <v>30</v>
      </c>
      <c r="E48" s="140" t="s">
        <v>213</v>
      </c>
    </row>
    <row r="49" spans="1:5" ht="24" customHeight="1" thickBot="1" x14ac:dyDescent="0.2">
      <c r="A49" s="236"/>
      <c r="B49" s="141" t="s">
        <v>49</v>
      </c>
      <c r="C49" s="142" t="s">
        <v>102</v>
      </c>
      <c r="D49" s="143" t="s">
        <v>50</v>
      </c>
      <c r="E49" s="176" t="s">
        <v>214</v>
      </c>
    </row>
    <row r="50" spans="1:5" ht="24" customHeight="1" thickBot="1" x14ac:dyDescent="0.2">
      <c r="A50" s="52"/>
      <c r="B50" s="134"/>
      <c r="C50" s="135"/>
      <c r="D50" s="135"/>
      <c r="E50" s="136" t="s">
        <v>80</v>
      </c>
    </row>
    <row r="51" spans="1:5" ht="24" customHeight="1" x14ac:dyDescent="0.15">
      <c r="A51" s="234" t="s">
        <v>98</v>
      </c>
      <c r="B51" s="137" t="s">
        <v>43</v>
      </c>
      <c r="C51" s="237" t="s">
        <v>156</v>
      </c>
      <c r="D51" s="238"/>
      <c r="E51" s="239"/>
    </row>
    <row r="52" spans="1:5" ht="24" customHeight="1" x14ac:dyDescent="0.15">
      <c r="A52" s="235"/>
      <c r="B52" s="54" t="s">
        <v>44</v>
      </c>
      <c r="C52" s="130">
        <v>700000</v>
      </c>
      <c r="D52" s="129" t="s">
        <v>99</v>
      </c>
      <c r="E52" s="138">
        <v>665000</v>
      </c>
    </row>
    <row r="53" spans="1:5" ht="24" customHeight="1" x14ac:dyDescent="0.15">
      <c r="A53" s="235"/>
      <c r="B53" s="54" t="s">
        <v>45</v>
      </c>
      <c r="C53" s="131">
        <f>E52/C52</f>
        <v>0.95</v>
      </c>
      <c r="D53" s="129" t="s">
        <v>28</v>
      </c>
      <c r="E53" s="138">
        <f>E52</f>
        <v>665000</v>
      </c>
    </row>
    <row r="54" spans="1:5" ht="24" customHeight="1" x14ac:dyDescent="0.15">
      <c r="A54" s="235"/>
      <c r="B54" s="54" t="s">
        <v>27</v>
      </c>
      <c r="C54" s="130" t="s">
        <v>157</v>
      </c>
      <c r="D54" s="129" t="s">
        <v>76</v>
      </c>
      <c r="E54" s="172" t="s">
        <v>158</v>
      </c>
    </row>
    <row r="55" spans="1:5" ht="24" customHeight="1" x14ac:dyDescent="0.15">
      <c r="A55" s="235"/>
      <c r="B55" s="54" t="s">
        <v>46</v>
      </c>
      <c r="C55" s="133" t="s">
        <v>140</v>
      </c>
      <c r="D55" s="129" t="s">
        <v>47</v>
      </c>
      <c r="E55" s="139" t="s">
        <v>159</v>
      </c>
    </row>
    <row r="56" spans="1:5" ht="24" customHeight="1" x14ac:dyDescent="0.15">
      <c r="A56" s="235"/>
      <c r="B56" s="54" t="s">
        <v>48</v>
      </c>
      <c r="C56" s="132" t="s">
        <v>141</v>
      </c>
      <c r="D56" s="129" t="s">
        <v>30</v>
      </c>
      <c r="E56" s="140" t="s">
        <v>160</v>
      </c>
    </row>
    <row r="57" spans="1:5" ht="24" customHeight="1" thickBot="1" x14ac:dyDescent="0.2">
      <c r="A57" s="236"/>
      <c r="B57" s="141" t="s">
        <v>49</v>
      </c>
      <c r="C57" s="142" t="s">
        <v>102</v>
      </c>
      <c r="D57" s="143" t="s">
        <v>50</v>
      </c>
      <c r="E57" s="176" t="s">
        <v>161</v>
      </c>
    </row>
    <row r="58" spans="1:5" ht="24" customHeight="1" thickBot="1" x14ac:dyDescent="0.2">
      <c r="A58" s="52"/>
      <c r="B58" s="134"/>
      <c r="C58" s="135"/>
      <c r="D58" s="135"/>
      <c r="E58" s="136" t="s">
        <v>80</v>
      </c>
    </row>
    <row r="59" spans="1:5" ht="24" customHeight="1" x14ac:dyDescent="0.15">
      <c r="A59" s="234" t="s">
        <v>98</v>
      </c>
      <c r="B59" s="137" t="s">
        <v>43</v>
      </c>
      <c r="C59" s="240" t="s">
        <v>162</v>
      </c>
      <c r="D59" s="238"/>
      <c r="E59" s="239"/>
    </row>
    <row r="60" spans="1:5" ht="24" customHeight="1" x14ac:dyDescent="0.15">
      <c r="A60" s="235"/>
      <c r="B60" s="54" t="s">
        <v>44</v>
      </c>
      <c r="C60" s="130">
        <v>3780000</v>
      </c>
      <c r="D60" s="129" t="s">
        <v>99</v>
      </c>
      <c r="E60" s="138">
        <v>3600000</v>
      </c>
    </row>
    <row r="61" spans="1:5" ht="24" customHeight="1" x14ac:dyDescent="0.15">
      <c r="A61" s="235"/>
      <c r="B61" s="54" t="s">
        <v>45</v>
      </c>
      <c r="C61" s="131">
        <f>E60/C60</f>
        <v>0.95238095238095233</v>
      </c>
      <c r="D61" s="129" t="s">
        <v>28</v>
      </c>
      <c r="E61" s="138">
        <f>E60</f>
        <v>3600000</v>
      </c>
    </row>
    <row r="62" spans="1:5" ht="24" customHeight="1" x14ac:dyDescent="0.15">
      <c r="A62" s="235"/>
      <c r="B62" s="54" t="s">
        <v>27</v>
      </c>
      <c r="C62" s="130" t="s">
        <v>166</v>
      </c>
      <c r="D62" s="129" t="s">
        <v>76</v>
      </c>
      <c r="E62" s="227" t="s">
        <v>159</v>
      </c>
    </row>
    <row r="63" spans="1:5" ht="24" customHeight="1" x14ac:dyDescent="0.15">
      <c r="A63" s="235"/>
      <c r="B63" s="54" t="s">
        <v>46</v>
      </c>
      <c r="C63" s="133" t="s">
        <v>140</v>
      </c>
      <c r="D63" s="129" t="s">
        <v>47</v>
      </c>
      <c r="E63" s="226" t="s">
        <v>159</v>
      </c>
    </row>
    <row r="64" spans="1:5" ht="24" customHeight="1" x14ac:dyDescent="0.15">
      <c r="A64" s="235"/>
      <c r="B64" s="54" t="s">
        <v>48</v>
      </c>
      <c r="C64" s="132" t="s">
        <v>141</v>
      </c>
      <c r="D64" s="129" t="s">
        <v>30</v>
      </c>
      <c r="E64" s="140" t="s">
        <v>163</v>
      </c>
    </row>
    <row r="65" spans="1:5" ht="24" customHeight="1" thickBot="1" x14ac:dyDescent="0.2">
      <c r="A65" s="236"/>
      <c r="B65" s="141" t="s">
        <v>49</v>
      </c>
      <c r="C65" s="142" t="s">
        <v>102</v>
      </c>
      <c r="D65" s="143" t="s">
        <v>50</v>
      </c>
      <c r="E65" s="176" t="s">
        <v>164</v>
      </c>
    </row>
    <row r="66" spans="1:5" ht="24" customHeight="1" thickBot="1" x14ac:dyDescent="0.2">
      <c r="A66" s="52"/>
      <c r="B66" s="134"/>
      <c r="C66" s="135"/>
      <c r="D66" s="135"/>
      <c r="E66" s="136" t="s">
        <v>80</v>
      </c>
    </row>
    <row r="67" spans="1:5" ht="24" customHeight="1" x14ac:dyDescent="0.15">
      <c r="A67" s="234" t="s">
        <v>98</v>
      </c>
      <c r="B67" s="137" t="s">
        <v>43</v>
      </c>
      <c r="C67" s="237" t="s">
        <v>165</v>
      </c>
      <c r="D67" s="238"/>
      <c r="E67" s="239"/>
    </row>
    <row r="68" spans="1:5" ht="24" customHeight="1" x14ac:dyDescent="0.15">
      <c r="A68" s="235"/>
      <c r="B68" s="54" t="s">
        <v>44</v>
      </c>
      <c r="C68" s="130">
        <v>979000</v>
      </c>
      <c r="D68" s="129" t="s">
        <v>99</v>
      </c>
      <c r="E68" s="138">
        <v>918500</v>
      </c>
    </row>
    <row r="69" spans="1:5" ht="24" customHeight="1" x14ac:dyDescent="0.15">
      <c r="A69" s="235"/>
      <c r="B69" s="54" t="s">
        <v>45</v>
      </c>
      <c r="C69" s="131">
        <f>E68/C68</f>
        <v>0.9382022471910112</v>
      </c>
      <c r="D69" s="129" t="s">
        <v>28</v>
      </c>
      <c r="E69" s="138">
        <f>E68</f>
        <v>918500</v>
      </c>
    </row>
    <row r="70" spans="1:5" ht="24" customHeight="1" x14ac:dyDescent="0.15">
      <c r="A70" s="235"/>
      <c r="B70" s="54" t="s">
        <v>27</v>
      </c>
      <c r="C70" s="130" t="s">
        <v>166</v>
      </c>
      <c r="D70" s="129" t="s">
        <v>76</v>
      </c>
      <c r="E70" s="227" t="s">
        <v>167</v>
      </c>
    </row>
    <row r="71" spans="1:5" ht="24" customHeight="1" x14ac:dyDescent="0.15">
      <c r="A71" s="235"/>
      <c r="B71" s="54" t="s">
        <v>46</v>
      </c>
      <c r="C71" s="133" t="s">
        <v>140</v>
      </c>
      <c r="D71" s="129" t="s">
        <v>47</v>
      </c>
      <c r="E71" s="226" t="s">
        <v>168</v>
      </c>
    </row>
    <row r="72" spans="1:5" ht="24" customHeight="1" x14ac:dyDescent="0.15">
      <c r="A72" s="235"/>
      <c r="B72" s="54" t="s">
        <v>48</v>
      </c>
      <c r="C72" s="132" t="s">
        <v>141</v>
      </c>
      <c r="D72" s="129" t="s">
        <v>30</v>
      </c>
      <c r="E72" s="140" t="s">
        <v>169</v>
      </c>
    </row>
    <row r="73" spans="1:5" ht="24" customHeight="1" thickBot="1" x14ac:dyDescent="0.2">
      <c r="A73" s="236"/>
      <c r="B73" s="141" t="s">
        <v>49</v>
      </c>
      <c r="C73" s="142" t="s">
        <v>102</v>
      </c>
      <c r="D73" s="143" t="s">
        <v>50</v>
      </c>
      <c r="E73" s="176" t="s">
        <v>170</v>
      </c>
    </row>
    <row r="74" spans="1:5" ht="24" customHeight="1" thickBot="1" x14ac:dyDescent="0.2">
      <c r="A74" s="52"/>
      <c r="B74" s="134"/>
      <c r="C74" s="135"/>
      <c r="D74" s="135"/>
      <c r="E74" s="136" t="s">
        <v>80</v>
      </c>
    </row>
    <row r="75" spans="1:5" ht="24" customHeight="1" x14ac:dyDescent="0.15">
      <c r="A75" s="234" t="s">
        <v>98</v>
      </c>
      <c r="B75" s="137" t="s">
        <v>43</v>
      </c>
      <c r="C75" s="237" t="s">
        <v>171</v>
      </c>
      <c r="D75" s="238"/>
      <c r="E75" s="239"/>
    </row>
    <row r="76" spans="1:5" ht="24" customHeight="1" x14ac:dyDescent="0.15">
      <c r="A76" s="235"/>
      <c r="B76" s="54" t="s">
        <v>44</v>
      </c>
      <c r="C76" s="130">
        <v>6170000</v>
      </c>
      <c r="D76" s="129" t="s">
        <v>99</v>
      </c>
      <c r="E76" s="138">
        <v>5738000</v>
      </c>
    </row>
    <row r="77" spans="1:5" ht="24" customHeight="1" x14ac:dyDescent="0.15">
      <c r="A77" s="235"/>
      <c r="B77" s="54" t="s">
        <v>45</v>
      </c>
      <c r="C77" s="131">
        <f>E76/C76</f>
        <v>0.92998379254457053</v>
      </c>
      <c r="D77" s="129" t="s">
        <v>28</v>
      </c>
      <c r="E77" s="138">
        <f>E76</f>
        <v>5738000</v>
      </c>
    </row>
    <row r="78" spans="1:5" ht="24" customHeight="1" x14ac:dyDescent="0.15">
      <c r="A78" s="235"/>
      <c r="B78" s="54" t="s">
        <v>27</v>
      </c>
      <c r="C78" s="130" t="s">
        <v>166</v>
      </c>
      <c r="D78" s="129" t="s">
        <v>76</v>
      </c>
      <c r="E78" s="227" t="s">
        <v>172</v>
      </c>
    </row>
    <row r="79" spans="1:5" ht="24" customHeight="1" x14ac:dyDescent="0.15">
      <c r="A79" s="235"/>
      <c r="B79" s="54" t="s">
        <v>46</v>
      </c>
      <c r="C79" s="133" t="s">
        <v>140</v>
      </c>
      <c r="D79" s="129" t="s">
        <v>47</v>
      </c>
      <c r="E79" s="226" t="s">
        <v>168</v>
      </c>
    </row>
    <row r="80" spans="1:5" ht="24" customHeight="1" x14ac:dyDescent="0.15">
      <c r="A80" s="235"/>
      <c r="B80" s="54" t="s">
        <v>48</v>
      </c>
      <c r="C80" s="132" t="s">
        <v>141</v>
      </c>
      <c r="D80" s="129" t="s">
        <v>30</v>
      </c>
      <c r="E80" s="140" t="s">
        <v>173</v>
      </c>
    </row>
    <row r="81" spans="1:5" ht="24" customHeight="1" thickBot="1" x14ac:dyDescent="0.2">
      <c r="A81" s="236"/>
      <c r="B81" s="141" t="s">
        <v>49</v>
      </c>
      <c r="C81" s="142" t="s">
        <v>102</v>
      </c>
      <c r="D81" s="143" t="s">
        <v>50</v>
      </c>
      <c r="E81" s="176" t="s">
        <v>174</v>
      </c>
    </row>
    <row r="82" spans="1:5" ht="24" customHeight="1" thickBot="1" x14ac:dyDescent="0.2">
      <c r="A82" s="52"/>
      <c r="B82" s="134"/>
      <c r="C82" s="135"/>
      <c r="D82" s="135"/>
      <c r="E82" s="136" t="s">
        <v>80</v>
      </c>
    </row>
    <row r="83" spans="1:5" ht="24" customHeight="1" x14ac:dyDescent="0.15">
      <c r="A83" s="234" t="s">
        <v>98</v>
      </c>
      <c r="B83" s="137" t="s">
        <v>43</v>
      </c>
      <c r="C83" s="237"/>
      <c r="D83" s="238"/>
      <c r="E83" s="239"/>
    </row>
    <row r="84" spans="1:5" ht="24" customHeight="1" x14ac:dyDescent="0.15">
      <c r="A84" s="235"/>
      <c r="B84" s="54" t="s">
        <v>44</v>
      </c>
      <c r="C84" s="130"/>
      <c r="D84" s="129" t="s">
        <v>99</v>
      </c>
      <c r="E84" s="138"/>
    </row>
    <row r="85" spans="1:5" ht="24" customHeight="1" x14ac:dyDescent="0.15">
      <c r="A85" s="235"/>
      <c r="B85" s="54" t="s">
        <v>45</v>
      </c>
      <c r="C85" s="131"/>
      <c r="D85" s="129" t="s">
        <v>28</v>
      </c>
      <c r="E85" s="138"/>
    </row>
    <row r="86" spans="1:5" ht="24" customHeight="1" x14ac:dyDescent="0.15">
      <c r="A86" s="235"/>
      <c r="B86" s="54" t="s">
        <v>27</v>
      </c>
      <c r="C86" s="155"/>
      <c r="D86" s="129" t="s">
        <v>76</v>
      </c>
      <c r="E86" s="172"/>
    </row>
    <row r="87" spans="1:5" ht="24" customHeight="1" x14ac:dyDescent="0.15">
      <c r="A87" s="235"/>
      <c r="B87" s="54" t="s">
        <v>46</v>
      </c>
      <c r="C87" s="133"/>
      <c r="D87" s="129" t="s">
        <v>47</v>
      </c>
      <c r="E87" s="139"/>
    </row>
    <row r="88" spans="1:5" ht="24" customHeight="1" x14ac:dyDescent="0.15">
      <c r="A88" s="235"/>
      <c r="B88" s="54" t="s">
        <v>48</v>
      </c>
      <c r="C88" s="132"/>
      <c r="D88" s="129" t="s">
        <v>30</v>
      </c>
      <c r="E88" s="140"/>
    </row>
    <row r="89" spans="1:5" ht="24" customHeight="1" thickBot="1" x14ac:dyDescent="0.2">
      <c r="A89" s="236"/>
      <c r="B89" s="141" t="s">
        <v>49</v>
      </c>
      <c r="C89" s="142" t="s">
        <v>102</v>
      </c>
      <c r="D89" s="143" t="s">
        <v>50</v>
      </c>
      <c r="E89" s="176"/>
    </row>
    <row r="90" spans="1:5" ht="24" customHeight="1" thickBot="1" x14ac:dyDescent="0.2">
      <c r="A90" s="52"/>
      <c r="B90" s="134"/>
      <c r="C90" s="135"/>
      <c r="D90" s="135"/>
      <c r="E90" s="136" t="s">
        <v>80</v>
      </c>
    </row>
    <row r="91" spans="1:5" ht="24" customHeight="1" x14ac:dyDescent="0.15">
      <c r="A91" s="234" t="s">
        <v>98</v>
      </c>
      <c r="B91" s="137" t="s">
        <v>43</v>
      </c>
      <c r="C91" s="237"/>
      <c r="D91" s="238"/>
      <c r="E91" s="239"/>
    </row>
    <row r="92" spans="1:5" ht="24" customHeight="1" x14ac:dyDescent="0.15">
      <c r="A92" s="235"/>
      <c r="B92" s="54" t="s">
        <v>44</v>
      </c>
      <c r="C92" s="130"/>
      <c r="D92" s="129" t="s">
        <v>99</v>
      </c>
      <c r="E92" s="138"/>
    </row>
    <row r="93" spans="1:5" ht="24" customHeight="1" x14ac:dyDescent="0.15">
      <c r="A93" s="235"/>
      <c r="B93" s="54" t="s">
        <v>45</v>
      </c>
      <c r="C93" s="131"/>
      <c r="D93" s="129" t="s">
        <v>28</v>
      </c>
      <c r="E93" s="138"/>
    </row>
    <row r="94" spans="1:5" ht="24" customHeight="1" x14ac:dyDescent="0.15">
      <c r="A94" s="235"/>
      <c r="B94" s="54" t="s">
        <v>27</v>
      </c>
      <c r="C94" s="155"/>
      <c r="D94" s="129" t="s">
        <v>76</v>
      </c>
      <c r="E94" s="172"/>
    </row>
    <row r="95" spans="1:5" ht="24" customHeight="1" x14ac:dyDescent="0.15">
      <c r="A95" s="235"/>
      <c r="B95" s="54" t="s">
        <v>46</v>
      </c>
      <c r="C95" s="133"/>
      <c r="D95" s="129" t="s">
        <v>47</v>
      </c>
      <c r="E95" s="139"/>
    </row>
    <row r="96" spans="1:5" ht="24" customHeight="1" x14ac:dyDescent="0.15">
      <c r="A96" s="235"/>
      <c r="B96" s="54" t="s">
        <v>48</v>
      </c>
      <c r="C96" s="132"/>
      <c r="D96" s="129" t="s">
        <v>30</v>
      </c>
      <c r="E96" s="140"/>
    </row>
    <row r="97" spans="1:5" ht="24" customHeight="1" thickBot="1" x14ac:dyDescent="0.2">
      <c r="A97" s="236"/>
      <c r="B97" s="141" t="s">
        <v>49</v>
      </c>
      <c r="C97" s="142" t="s">
        <v>102</v>
      </c>
      <c r="D97" s="143" t="s">
        <v>50</v>
      </c>
      <c r="E97" s="176"/>
    </row>
    <row r="98" spans="1:5" ht="24" customHeight="1" thickBot="1" x14ac:dyDescent="0.2">
      <c r="A98" s="52"/>
      <c r="B98" s="134"/>
      <c r="C98" s="135"/>
      <c r="D98" s="135"/>
      <c r="E98" s="136" t="s">
        <v>80</v>
      </c>
    </row>
    <row r="99" spans="1:5" ht="24" customHeight="1" x14ac:dyDescent="0.15">
      <c r="A99" s="234" t="s">
        <v>98</v>
      </c>
      <c r="B99" s="137" t="s">
        <v>43</v>
      </c>
      <c r="C99" s="237"/>
      <c r="D99" s="238"/>
      <c r="E99" s="239"/>
    </row>
    <row r="100" spans="1:5" ht="24" customHeight="1" x14ac:dyDescent="0.15">
      <c r="A100" s="235"/>
      <c r="B100" s="54" t="s">
        <v>44</v>
      </c>
      <c r="C100" s="130"/>
      <c r="D100" s="129" t="s">
        <v>99</v>
      </c>
      <c r="E100" s="138"/>
    </row>
    <row r="101" spans="1:5" ht="24" customHeight="1" x14ac:dyDescent="0.15">
      <c r="A101" s="235"/>
      <c r="B101" s="54" t="s">
        <v>45</v>
      </c>
      <c r="C101" s="131"/>
      <c r="D101" s="129" t="s">
        <v>28</v>
      </c>
      <c r="E101" s="138"/>
    </row>
    <row r="102" spans="1:5" ht="24" customHeight="1" x14ac:dyDescent="0.15">
      <c r="A102" s="235"/>
      <c r="B102" s="54" t="s">
        <v>27</v>
      </c>
      <c r="C102" s="155"/>
      <c r="D102" s="129" t="s">
        <v>76</v>
      </c>
      <c r="E102" s="172"/>
    </row>
    <row r="103" spans="1:5" ht="24" customHeight="1" x14ac:dyDescent="0.15">
      <c r="A103" s="235"/>
      <c r="B103" s="54" t="s">
        <v>46</v>
      </c>
      <c r="C103" s="133"/>
      <c r="D103" s="129" t="s">
        <v>47</v>
      </c>
      <c r="E103" s="139"/>
    </row>
    <row r="104" spans="1:5" ht="24" customHeight="1" x14ac:dyDescent="0.15">
      <c r="A104" s="235"/>
      <c r="B104" s="54" t="s">
        <v>48</v>
      </c>
      <c r="C104" s="132"/>
      <c r="D104" s="129" t="s">
        <v>30</v>
      </c>
      <c r="E104" s="140"/>
    </row>
    <row r="105" spans="1:5" ht="24" customHeight="1" thickBot="1" x14ac:dyDescent="0.2">
      <c r="A105" s="236"/>
      <c r="B105" s="141" t="s">
        <v>49</v>
      </c>
      <c r="C105" s="142" t="s">
        <v>102</v>
      </c>
      <c r="D105" s="143" t="s">
        <v>50</v>
      </c>
      <c r="E105" s="176"/>
    </row>
    <row r="106" spans="1:5" ht="24" customHeight="1" thickBot="1" x14ac:dyDescent="0.2">
      <c r="A106" s="52"/>
      <c r="B106" s="134"/>
      <c r="C106" s="135"/>
      <c r="D106" s="135"/>
      <c r="E106" s="136" t="s">
        <v>80</v>
      </c>
    </row>
    <row r="107" spans="1:5" ht="24" customHeight="1" x14ac:dyDescent="0.15">
      <c r="A107" s="234" t="s">
        <v>98</v>
      </c>
      <c r="B107" s="137" t="s">
        <v>43</v>
      </c>
      <c r="C107" s="237"/>
      <c r="D107" s="238"/>
      <c r="E107" s="239"/>
    </row>
    <row r="108" spans="1:5" ht="24" customHeight="1" x14ac:dyDescent="0.15">
      <c r="A108" s="235"/>
      <c r="B108" s="54" t="s">
        <v>44</v>
      </c>
      <c r="C108" s="130"/>
      <c r="D108" s="129" t="s">
        <v>99</v>
      </c>
      <c r="E108" s="138"/>
    </row>
    <row r="109" spans="1:5" ht="24" customHeight="1" x14ac:dyDescent="0.15">
      <c r="A109" s="235"/>
      <c r="B109" s="54" t="s">
        <v>45</v>
      </c>
      <c r="C109" s="131"/>
      <c r="D109" s="129" t="s">
        <v>28</v>
      </c>
      <c r="E109" s="138"/>
    </row>
    <row r="110" spans="1:5" ht="24" customHeight="1" x14ac:dyDescent="0.15">
      <c r="A110" s="235"/>
      <c r="B110" s="54" t="s">
        <v>27</v>
      </c>
      <c r="C110" s="155"/>
      <c r="D110" s="129" t="s">
        <v>76</v>
      </c>
      <c r="E110" s="172"/>
    </row>
    <row r="111" spans="1:5" ht="24" customHeight="1" x14ac:dyDescent="0.15">
      <c r="A111" s="235"/>
      <c r="B111" s="54" t="s">
        <v>46</v>
      </c>
      <c r="C111" s="133"/>
      <c r="D111" s="129" t="s">
        <v>47</v>
      </c>
      <c r="E111" s="139"/>
    </row>
    <row r="112" spans="1:5" ht="24" customHeight="1" x14ac:dyDescent="0.15">
      <c r="A112" s="235"/>
      <c r="B112" s="54" t="s">
        <v>48</v>
      </c>
      <c r="C112" s="132"/>
      <c r="D112" s="129" t="s">
        <v>30</v>
      </c>
      <c r="E112" s="140"/>
    </row>
    <row r="113" spans="1:5" ht="24" customHeight="1" thickBot="1" x14ac:dyDescent="0.2">
      <c r="A113" s="236"/>
      <c r="B113" s="141" t="s">
        <v>49</v>
      </c>
      <c r="C113" s="142" t="s">
        <v>102</v>
      </c>
      <c r="D113" s="143" t="s">
        <v>50</v>
      </c>
      <c r="E113" s="176"/>
    </row>
    <row r="114" spans="1:5" ht="24" customHeight="1" thickBot="1" x14ac:dyDescent="0.2">
      <c r="A114" s="52"/>
      <c r="B114" s="134"/>
      <c r="C114" s="135"/>
      <c r="D114" s="135"/>
      <c r="E114" s="136" t="s">
        <v>80</v>
      </c>
    </row>
    <row r="115" spans="1:5" ht="24" customHeight="1" x14ac:dyDescent="0.15">
      <c r="A115" s="234" t="s">
        <v>98</v>
      </c>
      <c r="B115" s="137" t="s">
        <v>43</v>
      </c>
      <c r="C115" s="237"/>
      <c r="D115" s="238"/>
      <c r="E115" s="239"/>
    </row>
    <row r="116" spans="1:5" ht="24" customHeight="1" x14ac:dyDescent="0.15">
      <c r="A116" s="235"/>
      <c r="B116" s="54" t="s">
        <v>44</v>
      </c>
      <c r="C116" s="130"/>
      <c r="D116" s="129" t="s">
        <v>99</v>
      </c>
      <c r="E116" s="138"/>
    </row>
    <row r="117" spans="1:5" ht="24" customHeight="1" x14ac:dyDescent="0.15">
      <c r="A117" s="235"/>
      <c r="B117" s="54" t="s">
        <v>45</v>
      </c>
      <c r="C117" s="131"/>
      <c r="D117" s="129" t="s">
        <v>28</v>
      </c>
      <c r="E117" s="138"/>
    </row>
    <row r="118" spans="1:5" ht="24" customHeight="1" x14ac:dyDescent="0.15">
      <c r="A118" s="235"/>
      <c r="B118" s="54" t="s">
        <v>27</v>
      </c>
      <c r="C118" s="155"/>
      <c r="D118" s="129" t="s">
        <v>76</v>
      </c>
      <c r="E118" s="172"/>
    </row>
    <row r="119" spans="1:5" ht="24" customHeight="1" x14ac:dyDescent="0.15">
      <c r="A119" s="235"/>
      <c r="B119" s="54" t="s">
        <v>46</v>
      </c>
      <c r="C119" s="133"/>
      <c r="D119" s="129" t="s">
        <v>47</v>
      </c>
      <c r="E119" s="139"/>
    </row>
    <row r="120" spans="1:5" ht="24" customHeight="1" x14ac:dyDescent="0.15">
      <c r="A120" s="235"/>
      <c r="B120" s="54" t="s">
        <v>48</v>
      </c>
      <c r="C120" s="132"/>
      <c r="D120" s="129" t="s">
        <v>30</v>
      </c>
      <c r="E120" s="140"/>
    </row>
    <row r="121" spans="1:5" ht="24" customHeight="1" thickBot="1" x14ac:dyDescent="0.2">
      <c r="A121" s="236"/>
      <c r="B121" s="141" t="s">
        <v>49</v>
      </c>
      <c r="C121" s="142" t="s">
        <v>102</v>
      </c>
      <c r="D121" s="143" t="s">
        <v>50</v>
      </c>
      <c r="E121" s="176"/>
    </row>
    <row r="122" spans="1:5" ht="24" customHeight="1" thickBot="1" x14ac:dyDescent="0.2">
      <c r="A122" s="52"/>
      <c r="B122" s="134"/>
      <c r="C122" s="135"/>
      <c r="D122" s="135"/>
      <c r="E122" s="136" t="s">
        <v>80</v>
      </c>
    </row>
    <row r="123" spans="1:5" ht="24" customHeight="1" x14ac:dyDescent="0.15">
      <c r="A123" s="234" t="s">
        <v>98</v>
      </c>
      <c r="B123" s="137" t="s">
        <v>43</v>
      </c>
      <c r="C123" s="237"/>
      <c r="D123" s="238"/>
      <c r="E123" s="239"/>
    </row>
    <row r="124" spans="1:5" ht="24" customHeight="1" x14ac:dyDescent="0.15">
      <c r="A124" s="235"/>
      <c r="B124" s="54" t="s">
        <v>44</v>
      </c>
      <c r="C124" s="130"/>
      <c r="D124" s="129" t="s">
        <v>99</v>
      </c>
      <c r="E124" s="138"/>
    </row>
    <row r="125" spans="1:5" ht="24" customHeight="1" x14ac:dyDescent="0.15">
      <c r="A125" s="235"/>
      <c r="B125" s="54" t="s">
        <v>45</v>
      </c>
      <c r="C125" s="131"/>
      <c r="D125" s="129" t="s">
        <v>28</v>
      </c>
      <c r="E125" s="138"/>
    </row>
    <row r="126" spans="1:5" ht="24" customHeight="1" x14ac:dyDescent="0.15">
      <c r="A126" s="235"/>
      <c r="B126" s="54" t="s">
        <v>27</v>
      </c>
      <c r="C126" s="155"/>
      <c r="D126" s="129" t="s">
        <v>76</v>
      </c>
      <c r="E126" s="172"/>
    </row>
    <row r="127" spans="1:5" ht="24" customHeight="1" x14ac:dyDescent="0.15">
      <c r="A127" s="235"/>
      <c r="B127" s="54" t="s">
        <v>46</v>
      </c>
      <c r="C127" s="133"/>
      <c r="D127" s="129" t="s">
        <v>47</v>
      </c>
      <c r="E127" s="139"/>
    </row>
    <row r="128" spans="1:5" ht="24" customHeight="1" x14ac:dyDescent="0.15">
      <c r="A128" s="235"/>
      <c r="B128" s="54" t="s">
        <v>48</v>
      </c>
      <c r="C128" s="132"/>
      <c r="D128" s="129" t="s">
        <v>30</v>
      </c>
      <c r="E128" s="140"/>
    </row>
    <row r="129" spans="1:5" ht="24" customHeight="1" thickBot="1" x14ac:dyDescent="0.2">
      <c r="A129" s="236"/>
      <c r="B129" s="141" t="s">
        <v>49</v>
      </c>
      <c r="C129" s="142" t="s">
        <v>102</v>
      </c>
      <c r="D129" s="143" t="s">
        <v>50</v>
      </c>
      <c r="E129" s="176"/>
    </row>
    <row r="130" spans="1:5" ht="24" customHeight="1" thickBot="1" x14ac:dyDescent="0.2">
      <c r="A130" s="52"/>
      <c r="B130" s="134"/>
      <c r="C130" s="135"/>
      <c r="D130" s="135"/>
      <c r="E130" s="136" t="s">
        <v>80</v>
      </c>
    </row>
    <row r="131" spans="1:5" ht="24" customHeight="1" x14ac:dyDescent="0.15">
      <c r="A131" s="234" t="s">
        <v>98</v>
      </c>
      <c r="B131" s="137" t="s">
        <v>43</v>
      </c>
      <c r="C131" s="237"/>
      <c r="D131" s="238"/>
      <c r="E131" s="239"/>
    </row>
    <row r="132" spans="1:5" ht="24" customHeight="1" x14ac:dyDescent="0.15">
      <c r="A132" s="235"/>
      <c r="B132" s="54" t="s">
        <v>44</v>
      </c>
      <c r="C132" s="130"/>
      <c r="D132" s="129" t="s">
        <v>99</v>
      </c>
      <c r="E132" s="138"/>
    </row>
    <row r="133" spans="1:5" ht="24" customHeight="1" x14ac:dyDescent="0.15">
      <c r="A133" s="235"/>
      <c r="B133" s="54" t="s">
        <v>45</v>
      </c>
      <c r="C133" s="131"/>
      <c r="D133" s="129" t="s">
        <v>28</v>
      </c>
      <c r="E133" s="138"/>
    </row>
    <row r="134" spans="1:5" ht="24" customHeight="1" x14ac:dyDescent="0.15">
      <c r="A134" s="235"/>
      <c r="B134" s="54" t="s">
        <v>27</v>
      </c>
      <c r="C134" s="155"/>
      <c r="D134" s="129" t="s">
        <v>76</v>
      </c>
      <c r="E134" s="172"/>
    </row>
    <row r="135" spans="1:5" ht="24" customHeight="1" x14ac:dyDescent="0.15">
      <c r="A135" s="235"/>
      <c r="B135" s="54" t="s">
        <v>46</v>
      </c>
      <c r="C135" s="133"/>
      <c r="D135" s="129" t="s">
        <v>47</v>
      </c>
      <c r="E135" s="139"/>
    </row>
    <row r="136" spans="1:5" ht="24" customHeight="1" x14ac:dyDescent="0.15">
      <c r="A136" s="235"/>
      <c r="B136" s="54" t="s">
        <v>48</v>
      </c>
      <c r="C136" s="132"/>
      <c r="D136" s="129" t="s">
        <v>30</v>
      </c>
      <c r="E136" s="140"/>
    </row>
    <row r="137" spans="1:5" ht="24" customHeight="1" thickBot="1" x14ac:dyDescent="0.2">
      <c r="A137" s="236"/>
      <c r="B137" s="141" t="s">
        <v>49</v>
      </c>
      <c r="C137" s="142" t="s">
        <v>102</v>
      </c>
      <c r="D137" s="143" t="s">
        <v>50</v>
      </c>
      <c r="E137" s="176"/>
    </row>
  </sheetData>
  <mergeCells count="34">
    <mergeCell ref="A107:A113"/>
    <mergeCell ref="C107:E107"/>
    <mergeCell ref="A115:A121"/>
    <mergeCell ref="C115:E115"/>
    <mergeCell ref="A123:A129"/>
    <mergeCell ref="C123:E12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137">
    <cfRule type="duplicateValues" dxfId="33" priority="49"/>
  </conditionalFormatting>
  <conditionalFormatting sqref="C135">
    <cfRule type="duplicateValues" dxfId="32" priority="48"/>
  </conditionalFormatting>
  <conditionalFormatting sqref="C9">
    <cfRule type="duplicateValues" dxfId="31" priority="46"/>
  </conditionalFormatting>
  <conditionalFormatting sqref="C7">
    <cfRule type="duplicateValues" dxfId="30" priority="45"/>
  </conditionalFormatting>
  <conditionalFormatting sqref="C17">
    <cfRule type="duplicateValues" dxfId="29" priority="44"/>
  </conditionalFormatting>
  <conditionalFormatting sqref="C25">
    <cfRule type="duplicateValues" dxfId="28" priority="42"/>
  </conditionalFormatting>
  <conditionalFormatting sqref="C33">
    <cfRule type="duplicateValues" dxfId="27" priority="40"/>
  </conditionalFormatting>
  <conditionalFormatting sqref="C41">
    <cfRule type="duplicateValues" dxfId="26" priority="38"/>
  </conditionalFormatting>
  <conditionalFormatting sqref="C49">
    <cfRule type="duplicateValues" dxfId="25" priority="36"/>
  </conditionalFormatting>
  <conditionalFormatting sqref="C89">
    <cfRule type="duplicateValues" dxfId="24" priority="26"/>
  </conditionalFormatting>
  <conditionalFormatting sqref="C87">
    <cfRule type="duplicateValues" dxfId="23" priority="25"/>
  </conditionalFormatting>
  <conditionalFormatting sqref="C97">
    <cfRule type="duplicateValues" dxfId="22" priority="24"/>
  </conditionalFormatting>
  <conditionalFormatting sqref="C95">
    <cfRule type="duplicateValues" dxfId="21" priority="23"/>
  </conditionalFormatting>
  <conditionalFormatting sqref="C105">
    <cfRule type="duplicateValues" dxfId="20" priority="22"/>
  </conditionalFormatting>
  <conditionalFormatting sqref="C103">
    <cfRule type="duplicateValues" dxfId="19" priority="21"/>
  </conditionalFormatting>
  <conditionalFormatting sqref="C113">
    <cfRule type="duplicateValues" dxfId="18" priority="20"/>
  </conditionalFormatting>
  <conditionalFormatting sqref="C111">
    <cfRule type="duplicateValues" dxfId="17" priority="19"/>
  </conditionalFormatting>
  <conditionalFormatting sqref="C121">
    <cfRule type="duplicateValues" dxfId="16" priority="18"/>
  </conditionalFormatting>
  <conditionalFormatting sqref="C119">
    <cfRule type="duplicateValues" dxfId="15" priority="17"/>
  </conditionalFormatting>
  <conditionalFormatting sqref="C129">
    <cfRule type="duplicateValues" dxfId="14" priority="16"/>
  </conditionalFormatting>
  <conditionalFormatting sqref="C127">
    <cfRule type="duplicateValues" dxfId="13" priority="15"/>
  </conditionalFormatting>
  <conditionalFormatting sqref="C15">
    <cfRule type="duplicateValues" dxfId="12" priority="14"/>
  </conditionalFormatting>
  <conditionalFormatting sqref="C23">
    <cfRule type="duplicateValues" dxfId="11" priority="12"/>
  </conditionalFormatting>
  <conditionalFormatting sqref="C31">
    <cfRule type="duplicateValues" dxfId="10" priority="11"/>
  </conditionalFormatting>
  <conditionalFormatting sqref="C3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81">
    <cfRule type="duplicateValues" dxfId="1" priority="2"/>
  </conditionalFormatting>
  <conditionalFormatting sqref="C7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B39" sqref="B39:F39"/>
    </sheetView>
  </sheetViews>
  <sheetFormatPr defaultRowHeight="20.25" customHeight="1" x14ac:dyDescent="0.15"/>
  <cols>
    <col min="1" max="1" width="17.109375" style="28" customWidth="1"/>
    <col min="2" max="2" width="20.44140625" style="28" customWidth="1"/>
    <col min="3" max="3" width="18.33203125" style="28" customWidth="1"/>
    <col min="4" max="6" width="15.5546875" style="35" customWidth="1"/>
    <col min="7" max="7" width="5.77734375" style="16" customWidth="1"/>
    <col min="8" max="16384" width="8.88671875" style="16"/>
  </cols>
  <sheetData>
    <row r="1" spans="1:7" s="37" customFormat="1" ht="36" customHeight="1" x14ac:dyDescent="0.15">
      <c r="A1" s="9" t="s">
        <v>94</v>
      </c>
      <c r="B1" s="9"/>
      <c r="C1" s="9"/>
      <c r="D1" s="67"/>
      <c r="E1" s="67"/>
      <c r="F1" s="67"/>
    </row>
    <row r="2" spans="1:7" s="37" customFormat="1" ht="24" customHeight="1" thickBot="1" x14ac:dyDescent="0.2">
      <c r="A2" s="52" t="s">
        <v>138</v>
      </c>
      <c r="B2" s="32"/>
      <c r="C2" s="23"/>
      <c r="D2" s="68"/>
      <c r="E2" s="68"/>
      <c r="F2" s="69" t="s">
        <v>80</v>
      </c>
      <c r="G2" s="16"/>
    </row>
    <row r="3" spans="1:7" s="37" customFormat="1" ht="24" customHeight="1" thickTop="1" x14ac:dyDescent="0.15">
      <c r="A3" s="178" t="s">
        <v>26</v>
      </c>
      <c r="B3" s="249" t="str">
        <f>계약현황공개!C3</f>
        <v>「2025. 성남유스필름어워즈」 버스 광고대행 건의</v>
      </c>
      <c r="C3" s="250"/>
      <c r="D3" s="250"/>
      <c r="E3" s="250"/>
      <c r="F3" s="251"/>
      <c r="G3" s="16"/>
    </row>
    <row r="4" spans="1:7" s="37" customFormat="1" ht="24" customHeight="1" x14ac:dyDescent="0.15">
      <c r="A4" s="252" t="s">
        <v>33</v>
      </c>
      <c r="B4" s="254" t="s">
        <v>27</v>
      </c>
      <c r="C4" s="255" t="s">
        <v>73</v>
      </c>
      <c r="D4" s="194" t="s">
        <v>34</v>
      </c>
      <c r="E4" s="194" t="s">
        <v>28</v>
      </c>
      <c r="F4" s="195" t="s">
        <v>87</v>
      </c>
      <c r="G4" s="16"/>
    </row>
    <row r="5" spans="1:7" s="37" customFormat="1" ht="24" customHeight="1" x14ac:dyDescent="0.15">
      <c r="A5" s="253"/>
      <c r="B5" s="254"/>
      <c r="C5" s="256"/>
      <c r="D5" s="194" t="s">
        <v>35</v>
      </c>
      <c r="E5" s="194" t="s">
        <v>29</v>
      </c>
      <c r="F5" s="195" t="s">
        <v>36</v>
      </c>
      <c r="G5" s="16"/>
    </row>
    <row r="6" spans="1:7" s="37" customFormat="1" ht="24" customHeight="1" x14ac:dyDescent="0.15">
      <c r="A6" s="253"/>
      <c r="B6" s="173" t="str">
        <f>계약현황공개!C6</f>
        <v>2025.05.09.</v>
      </c>
      <c r="C6" s="175" t="str">
        <f>계약현황공개!E6</f>
        <v>2025.05.10.~2025.05.15.</v>
      </c>
      <c r="D6" s="174">
        <f>계약현황공개!C4</f>
        <v>1815000</v>
      </c>
      <c r="E6" s="174">
        <f>계약현황공개!E5</f>
        <v>1727000</v>
      </c>
      <c r="F6" s="179">
        <f>E6/D6</f>
        <v>0.95151515151515154</v>
      </c>
      <c r="G6" s="16"/>
    </row>
    <row r="7" spans="1:7" s="37" customFormat="1" ht="24" customHeight="1" x14ac:dyDescent="0.15">
      <c r="A7" s="257" t="s">
        <v>30</v>
      </c>
      <c r="B7" s="196" t="s">
        <v>31</v>
      </c>
      <c r="C7" s="196" t="s">
        <v>96</v>
      </c>
      <c r="D7" s="259" t="s">
        <v>104</v>
      </c>
      <c r="E7" s="259"/>
      <c r="F7" s="260"/>
      <c r="G7" s="16"/>
    </row>
    <row r="8" spans="1:7" s="37" customFormat="1" ht="24" customHeight="1" x14ac:dyDescent="0.15">
      <c r="A8" s="258"/>
      <c r="B8" s="123" t="str">
        <f>계약현황공개!E8</f>
        <v>행복한이야기</v>
      </c>
      <c r="C8" s="123" t="s">
        <v>194</v>
      </c>
      <c r="D8" s="261" t="str">
        <f>계약현황공개!E9</f>
        <v>경기도 성남시 중원구 자혜로17번길 16, 113동 203호</v>
      </c>
      <c r="E8" s="262"/>
      <c r="F8" s="263"/>
      <c r="G8" s="16"/>
    </row>
    <row r="9" spans="1:7" s="37" customFormat="1" ht="24" customHeight="1" x14ac:dyDescent="0.15">
      <c r="A9" s="180" t="s">
        <v>97</v>
      </c>
      <c r="B9" s="241" t="s">
        <v>142</v>
      </c>
      <c r="C9" s="242"/>
      <c r="D9" s="242"/>
      <c r="E9" s="242"/>
      <c r="F9" s="243"/>
      <c r="G9" s="16"/>
    </row>
    <row r="10" spans="1:7" s="37" customFormat="1" ht="24" customHeight="1" x14ac:dyDescent="0.15">
      <c r="A10" s="180" t="s">
        <v>37</v>
      </c>
      <c r="B10" s="244" t="s">
        <v>143</v>
      </c>
      <c r="C10" s="245"/>
      <c r="D10" s="245"/>
      <c r="E10" s="245"/>
      <c r="F10" s="246"/>
      <c r="G10" s="16"/>
    </row>
    <row r="11" spans="1:7" s="37" customFormat="1" ht="24" customHeight="1" thickBot="1" x14ac:dyDescent="0.2">
      <c r="A11" s="181" t="s">
        <v>32</v>
      </c>
      <c r="B11" s="247"/>
      <c r="C11" s="247"/>
      <c r="D11" s="247"/>
      <c r="E11" s="247"/>
      <c r="F11" s="248"/>
      <c r="G11" s="16"/>
    </row>
    <row r="12" spans="1:7" ht="24" customHeight="1" thickTop="1" thickBot="1" x14ac:dyDescent="0.2">
      <c r="A12" s="45"/>
      <c r="B12" s="32"/>
      <c r="C12" s="23"/>
      <c r="D12" s="68"/>
      <c r="E12" s="68"/>
      <c r="F12" s="69" t="s">
        <v>95</v>
      </c>
    </row>
    <row r="13" spans="1:7" ht="24" customHeight="1" thickTop="1" x14ac:dyDescent="0.15">
      <c r="A13" s="178" t="s">
        <v>26</v>
      </c>
      <c r="B13" s="249" t="str">
        <f>계약현황공개!C11</f>
        <v>2025년 공연장 정기안전검사</v>
      </c>
      <c r="C13" s="250"/>
      <c r="D13" s="250"/>
      <c r="E13" s="250"/>
      <c r="F13" s="251"/>
    </row>
    <row r="14" spans="1:7" ht="24" customHeight="1" x14ac:dyDescent="0.15">
      <c r="A14" s="252" t="s">
        <v>33</v>
      </c>
      <c r="B14" s="254" t="s">
        <v>27</v>
      </c>
      <c r="C14" s="255" t="s">
        <v>73</v>
      </c>
      <c r="D14" s="194" t="s">
        <v>34</v>
      </c>
      <c r="E14" s="194" t="s">
        <v>28</v>
      </c>
      <c r="F14" s="195" t="s">
        <v>87</v>
      </c>
    </row>
    <row r="15" spans="1:7" ht="24" customHeight="1" x14ac:dyDescent="0.15">
      <c r="A15" s="253"/>
      <c r="B15" s="254"/>
      <c r="C15" s="256"/>
      <c r="D15" s="194" t="s">
        <v>35</v>
      </c>
      <c r="E15" s="194" t="s">
        <v>29</v>
      </c>
      <c r="F15" s="195" t="s">
        <v>36</v>
      </c>
    </row>
    <row r="16" spans="1:7" ht="24" customHeight="1" x14ac:dyDescent="0.15">
      <c r="A16" s="253"/>
      <c r="B16" s="173" t="str">
        <f>계약현황공개!C14</f>
        <v>2025.05.12.</v>
      </c>
      <c r="C16" s="175" t="str">
        <f>계약현황공개!E14</f>
        <v>2025.05.19.</v>
      </c>
      <c r="D16" s="174">
        <f>계약현황공개!C12</f>
        <v>3700000</v>
      </c>
      <c r="E16" s="174">
        <f>계약현황공개!E13</f>
        <v>3478000</v>
      </c>
      <c r="F16" s="179">
        <f>계약현황공개!C13</f>
        <v>0.94</v>
      </c>
    </row>
    <row r="17" spans="1:6" ht="24" customHeight="1" x14ac:dyDescent="0.15">
      <c r="A17" s="257" t="s">
        <v>30</v>
      </c>
      <c r="B17" s="196" t="s">
        <v>31</v>
      </c>
      <c r="C17" s="196" t="s">
        <v>96</v>
      </c>
      <c r="D17" s="259" t="s">
        <v>104</v>
      </c>
      <c r="E17" s="259"/>
      <c r="F17" s="260"/>
    </row>
    <row r="18" spans="1:6" ht="24" customHeight="1" x14ac:dyDescent="0.15">
      <c r="A18" s="258"/>
      <c r="B18" s="123" t="str">
        <f>계약현황공개!E16</f>
        <v>주식회사 케이알엔지니어링</v>
      </c>
      <c r="C18" s="123" t="s">
        <v>193</v>
      </c>
      <c r="D18" s="261" t="str">
        <f>계약현황공개!E17</f>
        <v>서울특별시 구로구 디지털로34길 55(구로동, 코오롱싸이언스밸리2차 12층 12호)</v>
      </c>
      <c r="E18" s="262"/>
      <c r="F18" s="263"/>
    </row>
    <row r="19" spans="1:6" ht="24" customHeight="1" x14ac:dyDescent="0.15">
      <c r="A19" s="180" t="s">
        <v>97</v>
      </c>
      <c r="B19" s="241" t="s">
        <v>142</v>
      </c>
      <c r="C19" s="242"/>
      <c r="D19" s="242"/>
      <c r="E19" s="242"/>
      <c r="F19" s="243"/>
    </row>
    <row r="20" spans="1:6" ht="24" customHeight="1" x14ac:dyDescent="0.15">
      <c r="A20" s="180" t="s">
        <v>37</v>
      </c>
      <c r="B20" s="244" t="s">
        <v>143</v>
      </c>
      <c r="C20" s="245"/>
      <c r="D20" s="245"/>
      <c r="E20" s="245"/>
      <c r="F20" s="246"/>
    </row>
    <row r="21" spans="1:6" ht="24" customHeight="1" thickBot="1" x14ac:dyDescent="0.2">
      <c r="A21" s="181" t="s">
        <v>32</v>
      </c>
      <c r="B21" s="247"/>
      <c r="C21" s="247"/>
      <c r="D21" s="247"/>
      <c r="E21" s="247"/>
      <c r="F21" s="248"/>
    </row>
    <row r="22" spans="1:6" ht="24" customHeight="1" thickTop="1" thickBot="1" x14ac:dyDescent="0.2">
      <c r="A22" s="45"/>
      <c r="B22" s="32"/>
      <c r="C22" s="23"/>
      <c r="D22" s="68"/>
      <c r="E22" s="68"/>
      <c r="F22" s="69" t="s">
        <v>80</v>
      </c>
    </row>
    <row r="23" spans="1:6" ht="24" customHeight="1" thickTop="1" x14ac:dyDescent="0.15">
      <c r="A23" s="178" t="s">
        <v>26</v>
      </c>
      <c r="B23" s="249" t="str">
        <f>계약현황공개!C19</f>
        <v>제33회 경기도청소년예술제 영상제작 및 장비임차비 지급</v>
      </c>
      <c r="C23" s="250"/>
      <c r="D23" s="250"/>
      <c r="E23" s="250"/>
      <c r="F23" s="251"/>
    </row>
    <row r="24" spans="1:6" ht="24" customHeight="1" x14ac:dyDescent="0.15">
      <c r="A24" s="252" t="s">
        <v>33</v>
      </c>
      <c r="B24" s="254" t="s">
        <v>27</v>
      </c>
      <c r="C24" s="255" t="s">
        <v>73</v>
      </c>
      <c r="D24" s="194" t="s">
        <v>34</v>
      </c>
      <c r="E24" s="194" t="s">
        <v>28</v>
      </c>
      <c r="F24" s="195" t="s">
        <v>87</v>
      </c>
    </row>
    <row r="25" spans="1:6" ht="24" customHeight="1" x14ac:dyDescent="0.15">
      <c r="A25" s="253"/>
      <c r="B25" s="254"/>
      <c r="C25" s="256"/>
      <c r="D25" s="194" t="s">
        <v>35</v>
      </c>
      <c r="E25" s="194" t="s">
        <v>29</v>
      </c>
      <c r="F25" s="195" t="s">
        <v>36</v>
      </c>
    </row>
    <row r="26" spans="1:6" ht="24" customHeight="1" x14ac:dyDescent="0.15">
      <c r="A26" s="253"/>
      <c r="B26" s="173" t="str">
        <f>계약현황공개!C22</f>
        <v>2025.05.14.</v>
      </c>
      <c r="C26" s="175" t="str">
        <f>계약현황공개!E22</f>
        <v>2025.05.27.</v>
      </c>
      <c r="D26" s="174">
        <f>계약현황공개!C20</f>
        <v>11000000</v>
      </c>
      <c r="E26" s="174">
        <f>계약현황공개!E21</f>
        <v>10340000</v>
      </c>
      <c r="F26" s="179">
        <f>계약현황공개!C21</f>
        <v>0.94</v>
      </c>
    </row>
    <row r="27" spans="1:6" ht="24" customHeight="1" x14ac:dyDescent="0.15">
      <c r="A27" s="257" t="s">
        <v>30</v>
      </c>
      <c r="B27" s="196" t="s">
        <v>31</v>
      </c>
      <c r="C27" s="196" t="s">
        <v>96</v>
      </c>
      <c r="D27" s="259" t="s">
        <v>104</v>
      </c>
      <c r="E27" s="259"/>
      <c r="F27" s="260"/>
    </row>
    <row r="28" spans="1:6" ht="24" customHeight="1" x14ac:dyDescent="0.15">
      <c r="A28" s="258"/>
      <c r="B28" s="123" t="str">
        <f>계약현황공개!E24</f>
        <v>늘푸른이벤트</v>
      </c>
      <c r="C28" s="123" t="s">
        <v>199</v>
      </c>
      <c r="D28" s="261" t="str">
        <f>계약현황공개!E25</f>
        <v>경기도 성남시 중원구 박석로25번길 20-0(샹대원동) 202호</v>
      </c>
      <c r="E28" s="262"/>
      <c r="F28" s="263"/>
    </row>
    <row r="29" spans="1:6" ht="24" customHeight="1" x14ac:dyDescent="0.15">
      <c r="A29" s="180" t="s">
        <v>97</v>
      </c>
      <c r="B29" s="241" t="s">
        <v>142</v>
      </c>
      <c r="C29" s="242"/>
      <c r="D29" s="242"/>
      <c r="E29" s="242"/>
      <c r="F29" s="243"/>
    </row>
    <row r="30" spans="1:6" ht="24" customHeight="1" x14ac:dyDescent="0.15">
      <c r="A30" s="180" t="s">
        <v>37</v>
      </c>
      <c r="B30" s="244" t="s">
        <v>143</v>
      </c>
      <c r="C30" s="245"/>
      <c r="D30" s="245"/>
      <c r="E30" s="245"/>
      <c r="F30" s="246"/>
    </row>
    <row r="31" spans="1:6" ht="24" customHeight="1" thickBot="1" x14ac:dyDescent="0.2">
      <c r="A31" s="181" t="s">
        <v>32</v>
      </c>
      <c r="B31" s="247"/>
      <c r="C31" s="247"/>
      <c r="D31" s="247"/>
      <c r="E31" s="247"/>
      <c r="F31" s="248"/>
    </row>
    <row r="32" spans="1:6" ht="24" customHeight="1" thickTop="1" thickBot="1" x14ac:dyDescent="0.2">
      <c r="A32" s="45"/>
      <c r="B32" s="32"/>
      <c r="C32" s="23"/>
      <c r="D32" s="68"/>
      <c r="E32" s="68"/>
      <c r="F32" s="69" t="s">
        <v>80</v>
      </c>
    </row>
    <row r="33" spans="1:6" ht="24" customHeight="1" thickTop="1" x14ac:dyDescent="0.15">
      <c r="A33" s="178" t="s">
        <v>26</v>
      </c>
      <c r="B33" s="249" t="str">
        <f>계약현황공개!C27</f>
        <v>제 33회 경기도청소년예술제[현수막, 시상푯말]제작</v>
      </c>
      <c r="C33" s="250"/>
      <c r="D33" s="250"/>
      <c r="E33" s="250"/>
      <c r="F33" s="251"/>
    </row>
    <row r="34" spans="1:6" ht="24" customHeight="1" x14ac:dyDescent="0.15">
      <c r="A34" s="252" t="s">
        <v>33</v>
      </c>
      <c r="B34" s="254" t="s">
        <v>27</v>
      </c>
      <c r="C34" s="255" t="s">
        <v>73</v>
      </c>
      <c r="D34" s="194" t="s">
        <v>34</v>
      </c>
      <c r="E34" s="194" t="s">
        <v>28</v>
      </c>
      <c r="F34" s="195" t="s">
        <v>87</v>
      </c>
    </row>
    <row r="35" spans="1:6" ht="24" customHeight="1" x14ac:dyDescent="0.15">
      <c r="A35" s="253"/>
      <c r="B35" s="254"/>
      <c r="C35" s="256"/>
      <c r="D35" s="194" t="s">
        <v>35</v>
      </c>
      <c r="E35" s="194" t="s">
        <v>29</v>
      </c>
      <c r="F35" s="195" t="s">
        <v>36</v>
      </c>
    </row>
    <row r="36" spans="1:6" ht="24" customHeight="1" x14ac:dyDescent="0.15">
      <c r="A36" s="253"/>
      <c r="B36" s="173" t="str">
        <f>계약현황공개!C30</f>
        <v>2025.05.15.</v>
      </c>
      <c r="C36" s="175" t="str">
        <f>계약현황공개!E30</f>
        <v>2025.05.16.~2025.05.23.</v>
      </c>
      <c r="D36" s="174">
        <f>계약현황공개!C28</f>
        <v>1100000</v>
      </c>
      <c r="E36" s="174">
        <f>계약현황공개!E28</f>
        <v>1067000</v>
      </c>
      <c r="F36" s="179">
        <f>계약현황공개!C29</f>
        <v>0.97</v>
      </c>
    </row>
    <row r="37" spans="1:6" ht="24" customHeight="1" x14ac:dyDescent="0.15">
      <c r="A37" s="257" t="s">
        <v>30</v>
      </c>
      <c r="B37" s="196" t="s">
        <v>31</v>
      </c>
      <c r="C37" s="196" t="s">
        <v>96</v>
      </c>
      <c r="D37" s="259" t="s">
        <v>104</v>
      </c>
      <c r="E37" s="259"/>
      <c r="F37" s="260"/>
    </row>
    <row r="38" spans="1:6" ht="24" customHeight="1" x14ac:dyDescent="0.15">
      <c r="A38" s="258"/>
      <c r="B38" s="123" t="str">
        <f>계약현황공개!E32</f>
        <v>조아트</v>
      </c>
      <c r="C38" s="123" t="s">
        <v>175</v>
      </c>
      <c r="D38" s="261" t="str">
        <f>계약현황공개!E33</f>
        <v>경기도 성남시 수정구 수정로 251번길7</v>
      </c>
      <c r="E38" s="262"/>
      <c r="F38" s="263"/>
    </row>
    <row r="39" spans="1:6" ht="24" customHeight="1" x14ac:dyDescent="0.15">
      <c r="A39" s="180" t="s">
        <v>97</v>
      </c>
      <c r="B39" s="241" t="s">
        <v>142</v>
      </c>
      <c r="C39" s="242"/>
      <c r="D39" s="242"/>
      <c r="E39" s="242"/>
      <c r="F39" s="243"/>
    </row>
    <row r="40" spans="1:6" ht="24" customHeight="1" x14ac:dyDescent="0.15">
      <c r="A40" s="180" t="s">
        <v>37</v>
      </c>
      <c r="B40" s="244" t="s">
        <v>143</v>
      </c>
      <c r="C40" s="245"/>
      <c r="D40" s="245"/>
      <c r="E40" s="245"/>
      <c r="F40" s="246"/>
    </row>
    <row r="41" spans="1:6" ht="24" customHeight="1" thickBot="1" x14ac:dyDescent="0.2">
      <c r="A41" s="181" t="s">
        <v>32</v>
      </c>
      <c r="B41" s="247"/>
      <c r="C41" s="247"/>
      <c r="D41" s="247"/>
      <c r="E41" s="247"/>
      <c r="F41" s="248"/>
    </row>
    <row r="42" spans="1:6" ht="24" customHeight="1" thickTop="1" thickBot="1" x14ac:dyDescent="0.2">
      <c r="A42" s="45"/>
      <c r="B42" s="32"/>
      <c r="C42" s="23"/>
      <c r="D42" s="68"/>
      <c r="E42" s="68"/>
      <c r="F42" s="69" t="s">
        <v>80</v>
      </c>
    </row>
    <row r="43" spans="1:6" ht="24" customHeight="1" thickTop="1" x14ac:dyDescent="0.15">
      <c r="A43" s="178" t="s">
        <v>26</v>
      </c>
      <c r="B43" s="249" t="str">
        <f>계약현황공개!C35</f>
        <v>2025년 성남청년 창업 역량강화 프로젝트[THE와플]웰컴키트 물품제작</v>
      </c>
      <c r="C43" s="250"/>
      <c r="D43" s="250"/>
      <c r="E43" s="250"/>
      <c r="F43" s="251"/>
    </row>
    <row r="44" spans="1:6" ht="24" customHeight="1" x14ac:dyDescent="0.15">
      <c r="A44" s="252" t="s">
        <v>33</v>
      </c>
      <c r="B44" s="254" t="s">
        <v>27</v>
      </c>
      <c r="C44" s="255" t="s">
        <v>73</v>
      </c>
      <c r="D44" s="194" t="s">
        <v>34</v>
      </c>
      <c r="E44" s="194" t="s">
        <v>28</v>
      </c>
      <c r="F44" s="195" t="s">
        <v>87</v>
      </c>
    </row>
    <row r="45" spans="1:6" ht="24" customHeight="1" x14ac:dyDescent="0.15">
      <c r="A45" s="253"/>
      <c r="B45" s="254"/>
      <c r="C45" s="256"/>
      <c r="D45" s="194" t="s">
        <v>35</v>
      </c>
      <c r="E45" s="194" t="s">
        <v>29</v>
      </c>
      <c r="F45" s="195" t="s">
        <v>36</v>
      </c>
    </row>
    <row r="46" spans="1:6" ht="24" customHeight="1" x14ac:dyDescent="0.15">
      <c r="A46" s="253"/>
      <c r="B46" s="173" t="str">
        <f>계약현황공개!C38</f>
        <v>2025.05.15.</v>
      </c>
      <c r="C46" s="175" t="str">
        <f>계약현황공개!E38</f>
        <v>2025.05.15.~2025.05.30.</v>
      </c>
      <c r="D46" s="174">
        <f>계약현황공개!C36</f>
        <v>5452650</v>
      </c>
      <c r="E46" s="174">
        <f>계약현황공개!E36</f>
        <v>5193000</v>
      </c>
      <c r="F46" s="179">
        <f>계약현황공개!C37</f>
        <v>0.95238095238095233</v>
      </c>
    </row>
    <row r="47" spans="1:6" ht="24" customHeight="1" x14ac:dyDescent="0.15">
      <c r="A47" s="257" t="s">
        <v>30</v>
      </c>
      <c r="B47" s="196" t="s">
        <v>31</v>
      </c>
      <c r="C47" s="196" t="s">
        <v>96</v>
      </c>
      <c r="D47" s="259" t="s">
        <v>104</v>
      </c>
      <c r="E47" s="259"/>
      <c r="F47" s="260"/>
    </row>
    <row r="48" spans="1:6" ht="24" customHeight="1" x14ac:dyDescent="0.15">
      <c r="A48" s="258"/>
      <c r="B48" s="123" t="str">
        <f>계약현황공개!E40</f>
        <v>주식회사 개성상인</v>
      </c>
      <c r="C48" s="123" t="s">
        <v>207</v>
      </c>
      <c r="D48" s="261" t="str">
        <f>계약현황공개!E41</f>
        <v>경기도 성남시 분당구 판교역로 240(삼평동 삼환하이펙스A동 509-4호)</v>
      </c>
      <c r="E48" s="262"/>
      <c r="F48" s="263"/>
    </row>
    <row r="49" spans="1:6" ht="24" customHeight="1" x14ac:dyDescent="0.15">
      <c r="A49" s="180" t="s">
        <v>97</v>
      </c>
      <c r="B49" s="241" t="s">
        <v>142</v>
      </c>
      <c r="C49" s="242"/>
      <c r="D49" s="242"/>
      <c r="E49" s="242"/>
      <c r="F49" s="243"/>
    </row>
    <row r="50" spans="1:6" ht="24" customHeight="1" x14ac:dyDescent="0.15">
      <c r="A50" s="180" t="s">
        <v>37</v>
      </c>
      <c r="B50" s="244" t="s">
        <v>143</v>
      </c>
      <c r="C50" s="245"/>
      <c r="D50" s="245"/>
      <c r="E50" s="245"/>
      <c r="F50" s="246"/>
    </row>
    <row r="51" spans="1:6" ht="24" customHeight="1" thickBot="1" x14ac:dyDescent="0.2">
      <c r="A51" s="181" t="s">
        <v>32</v>
      </c>
      <c r="B51" s="247"/>
      <c r="C51" s="247"/>
      <c r="D51" s="247"/>
      <c r="E51" s="247"/>
      <c r="F51" s="248"/>
    </row>
    <row r="52" spans="1:6" ht="24" customHeight="1" thickTop="1" thickBot="1" x14ac:dyDescent="0.2">
      <c r="A52" s="45"/>
      <c r="B52" s="32"/>
      <c r="C52" s="23"/>
      <c r="D52" s="68"/>
      <c r="E52" s="68"/>
      <c r="F52" s="69" t="s">
        <v>80</v>
      </c>
    </row>
    <row r="53" spans="1:6" ht="24" customHeight="1" thickTop="1" x14ac:dyDescent="0.15">
      <c r="A53" s="178" t="s">
        <v>26</v>
      </c>
      <c r="B53" s="249" t="str">
        <f>계약현황공개!C43</f>
        <v>2025년 상반기 위험성평가</v>
      </c>
      <c r="C53" s="250"/>
      <c r="D53" s="250"/>
      <c r="E53" s="250"/>
      <c r="F53" s="251"/>
    </row>
    <row r="54" spans="1:6" ht="24" customHeight="1" x14ac:dyDescent="0.15">
      <c r="A54" s="252" t="s">
        <v>33</v>
      </c>
      <c r="B54" s="254" t="s">
        <v>27</v>
      </c>
      <c r="C54" s="255" t="s">
        <v>73</v>
      </c>
      <c r="D54" s="194" t="s">
        <v>34</v>
      </c>
      <c r="E54" s="194" t="s">
        <v>28</v>
      </c>
      <c r="F54" s="195" t="s">
        <v>87</v>
      </c>
    </row>
    <row r="55" spans="1:6" ht="24" customHeight="1" x14ac:dyDescent="0.15">
      <c r="A55" s="253"/>
      <c r="B55" s="254"/>
      <c r="C55" s="256"/>
      <c r="D55" s="194" t="s">
        <v>35</v>
      </c>
      <c r="E55" s="194" t="s">
        <v>29</v>
      </c>
      <c r="F55" s="195" t="s">
        <v>36</v>
      </c>
    </row>
    <row r="56" spans="1:6" ht="24" customHeight="1" x14ac:dyDescent="0.15">
      <c r="A56" s="253"/>
      <c r="B56" s="173" t="str">
        <f>계약현황공개!C46</f>
        <v>2025.05.19.</v>
      </c>
      <c r="C56" s="175" t="str">
        <f>계약현황공개!E46</f>
        <v>2025.05.20.~2025.06.17.</v>
      </c>
      <c r="D56" s="174">
        <f>계약현황공개!C44</f>
        <v>2100000</v>
      </c>
      <c r="E56" s="174">
        <f>계약현황공개!E44</f>
        <v>1980000</v>
      </c>
      <c r="F56" s="179">
        <f>계약현황공개!C45</f>
        <v>0.94285714285714284</v>
      </c>
    </row>
    <row r="57" spans="1:6" ht="24" customHeight="1" x14ac:dyDescent="0.15">
      <c r="A57" s="257" t="s">
        <v>30</v>
      </c>
      <c r="B57" s="196" t="s">
        <v>31</v>
      </c>
      <c r="C57" s="196" t="s">
        <v>96</v>
      </c>
      <c r="D57" s="259" t="s">
        <v>104</v>
      </c>
      <c r="E57" s="259"/>
      <c r="F57" s="260"/>
    </row>
    <row r="58" spans="1:6" ht="24" customHeight="1" x14ac:dyDescent="0.15">
      <c r="A58" s="258"/>
      <c r="B58" s="123" t="str">
        <f>계약현황공개!E48</f>
        <v>한국산업안전연구원 주식회사</v>
      </c>
      <c r="C58" s="123" t="s">
        <v>176</v>
      </c>
      <c r="D58" s="261" t="str">
        <f>계약현황공개!E49</f>
        <v>경기도 성남시 중원구 도촌로 12</v>
      </c>
      <c r="E58" s="262"/>
      <c r="F58" s="263"/>
    </row>
    <row r="59" spans="1:6" ht="24" customHeight="1" x14ac:dyDescent="0.15">
      <c r="A59" s="180" t="s">
        <v>97</v>
      </c>
      <c r="B59" s="241" t="s">
        <v>142</v>
      </c>
      <c r="C59" s="242"/>
      <c r="D59" s="242"/>
      <c r="E59" s="242"/>
      <c r="F59" s="243"/>
    </row>
    <row r="60" spans="1:6" ht="24" customHeight="1" x14ac:dyDescent="0.15">
      <c r="A60" s="180" t="s">
        <v>37</v>
      </c>
      <c r="B60" s="244" t="s">
        <v>143</v>
      </c>
      <c r="C60" s="245"/>
      <c r="D60" s="245"/>
      <c r="E60" s="245"/>
      <c r="F60" s="246"/>
    </row>
    <row r="61" spans="1:6" ht="24" customHeight="1" thickBot="1" x14ac:dyDescent="0.2">
      <c r="A61" s="181" t="s">
        <v>32</v>
      </c>
      <c r="B61" s="247"/>
      <c r="C61" s="247"/>
      <c r="D61" s="247"/>
      <c r="E61" s="247"/>
      <c r="F61" s="248"/>
    </row>
    <row r="62" spans="1:6" ht="24" customHeight="1" thickTop="1" thickBot="1" x14ac:dyDescent="0.2">
      <c r="A62" s="45"/>
      <c r="B62" s="32"/>
      <c r="C62" s="23"/>
      <c r="D62" s="68"/>
      <c r="E62" s="68"/>
      <c r="F62" s="69" t="s">
        <v>80</v>
      </c>
    </row>
    <row r="63" spans="1:6" ht="24" customHeight="1" thickTop="1" x14ac:dyDescent="0.15">
      <c r="A63" s="178" t="s">
        <v>26</v>
      </c>
      <c r="B63" s="249" t="str">
        <f>계약현황공개!C51</f>
        <v>2025년 제33회 경기도청소년예술제 홍보포스터 제작</v>
      </c>
      <c r="C63" s="250"/>
      <c r="D63" s="250"/>
      <c r="E63" s="250"/>
      <c r="F63" s="251"/>
    </row>
    <row r="64" spans="1:6" ht="24" customHeight="1" x14ac:dyDescent="0.15">
      <c r="A64" s="252" t="s">
        <v>33</v>
      </c>
      <c r="B64" s="254" t="s">
        <v>27</v>
      </c>
      <c r="C64" s="255" t="s">
        <v>73</v>
      </c>
      <c r="D64" s="194" t="s">
        <v>34</v>
      </c>
      <c r="E64" s="194" t="s">
        <v>28</v>
      </c>
      <c r="F64" s="195" t="s">
        <v>87</v>
      </c>
    </row>
    <row r="65" spans="1:6" ht="24" customHeight="1" x14ac:dyDescent="0.15">
      <c r="A65" s="253"/>
      <c r="B65" s="254"/>
      <c r="C65" s="256"/>
      <c r="D65" s="194" t="s">
        <v>35</v>
      </c>
      <c r="E65" s="194" t="s">
        <v>29</v>
      </c>
      <c r="F65" s="195" t="s">
        <v>36</v>
      </c>
    </row>
    <row r="66" spans="1:6" ht="24" customHeight="1" x14ac:dyDescent="0.15">
      <c r="A66" s="253"/>
      <c r="B66" s="173" t="str">
        <f>계약현황공개!C54</f>
        <v>2025.04.23.</v>
      </c>
      <c r="C66" s="175" t="str">
        <f>계약현황공개!E54</f>
        <v>2025.04.24.~2025.04.29.</v>
      </c>
      <c r="D66" s="174">
        <f>계약현황공개!C52</f>
        <v>700000</v>
      </c>
      <c r="E66" s="174">
        <f>계약현황공개!E52</f>
        <v>665000</v>
      </c>
      <c r="F66" s="179">
        <f>계약현황공개!C53</f>
        <v>0.95</v>
      </c>
    </row>
    <row r="67" spans="1:6" ht="24" customHeight="1" x14ac:dyDescent="0.15">
      <c r="A67" s="257" t="s">
        <v>30</v>
      </c>
      <c r="B67" s="196" t="s">
        <v>31</v>
      </c>
      <c r="C67" s="196" t="s">
        <v>96</v>
      </c>
      <c r="D67" s="259" t="s">
        <v>104</v>
      </c>
      <c r="E67" s="259"/>
      <c r="F67" s="260"/>
    </row>
    <row r="68" spans="1:6" ht="24" customHeight="1" x14ac:dyDescent="0.15">
      <c r="A68" s="258"/>
      <c r="B68" s="123" t="str">
        <f>계약현황공개!E56</f>
        <v>조아트</v>
      </c>
      <c r="C68" s="123" t="s">
        <v>175</v>
      </c>
      <c r="D68" s="261" t="str">
        <f>계약현황공개!E57</f>
        <v>경기도 성남시 수정구 수정로251번길 7</v>
      </c>
      <c r="E68" s="262"/>
      <c r="F68" s="263"/>
    </row>
    <row r="69" spans="1:6" ht="24" customHeight="1" x14ac:dyDescent="0.15">
      <c r="A69" s="180" t="s">
        <v>97</v>
      </c>
      <c r="B69" s="241" t="s">
        <v>142</v>
      </c>
      <c r="C69" s="242"/>
      <c r="D69" s="242"/>
      <c r="E69" s="242"/>
      <c r="F69" s="243"/>
    </row>
    <row r="70" spans="1:6" ht="24" customHeight="1" x14ac:dyDescent="0.15">
      <c r="A70" s="180" t="s">
        <v>37</v>
      </c>
      <c r="B70" s="244" t="s">
        <v>143</v>
      </c>
      <c r="C70" s="245"/>
      <c r="D70" s="245"/>
      <c r="E70" s="245"/>
      <c r="F70" s="246"/>
    </row>
    <row r="71" spans="1:6" ht="24" customHeight="1" thickBot="1" x14ac:dyDescent="0.2">
      <c r="A71" s="181" t="s">
        <v>32</v>
      </c>
      <c r="B71" s="247"/>
      <c r="C71" s="247"/>
      <c r="D71" s="247"/>
      <c r="E71" s="247"/>
      <c r="F71" s="248"/>
    </row>
    <row r="72" spans="1:6" ht="24" customHeight="1" thickTop="1" thickBot="1" x14ac:dyDescent="0.2">
      <c r="A72" s="45"/>
      <c r="B72" s="156"/>
      <c r="C72" s="157"/>
      <c r="D72" s="158"/>
      <c r="E72" s="158"/>
      <c r="F72" s="159" t="s">
        <v>80</v>
      </c>
    </row>
    <row r="73" spans="1:6" ht="24" customHeight="1" thickTop="1" x14ac:dyDescent="0.15">
      <c r="A73" s="178" t="s">
        <v>26</v>
      </c>
      <c r="B73" s="249" t="str">
        <f>계약현황공개!C59</f>
        <v>2025년 내 꿈 디자인 진로공연 계약</v>
      </c>
      <c r="C73" s="250"/>
      <c r="D73" s="250"/>
      <c r="E73" s="250"/>
      <c r="F73" s="251"/>
    </row>
    <row r="74" spans="1:6" ht="24" customHeight="1" x14ac:dyDescent="0.15">
      <c r="A74" s="252" t="s">
        <v>33</v>
      </c>
      <c r="B74" s="254" t="s">
        <v>27</v>
      </c>
      <c r="C74" s="255" t="s">
        <v>73</v>
      </c>
      <c r="D74" s="194" t="s">
        <v>34</v>
      </c>
      <c r="E74" s="194" t="s">
        <v>28</v>
      </c>
      <c r="F74" s="195" t="s">
        <v>87</v>
      </c>
    </row>
    <row r="75" spans="1:6" ht="24" customHeight="1" x14ac:dyDescent="0.15">
      <c r="A75" s="253"/>
      <c r="B75" s="254"/>
      <c r="C75" s="256"/>
      <c r="D75" s="194" t="s">
        <v>35</v>
      </c>
      <c r="E75" s="194" t="s">
        <v>29</v>
      </c>
      <c r="F75" s="195" t="s">
        <v>36</v>
      </c>
    </row>
    <row r="76" spans="1:6" ht="24" customHeight="1" x14ac:dyDescent="0.15">
      <c r="A76" s="253"/>
      <c r="B76" s="173" t="str">
        <f>계약현황공개!C62</f>
        <v>2025.04.25.</v>
      </c>
      <c r="C76" s="175" t="str">
        <f>계약현황공개!E62</f>
        <v>2025.04.29.</v>
      </c>
      <c r="D76" s="174">
        <f>계약현황공개!C60</f>
        <v>3780000</v>
      </c>
      <c r="E76" s="174">
        <f>계약현황공개!E60</f>
        <v>3600000</v>
      </c>
      <c r="F76" s="179">
        <f>계약현황공개!C61</f>
        <v>0.95238095238095233</v>
      </c>
    </row>
    <row r="77" spans="1:6" ht="24" customHeight="1" x14ac:dyDescent="0.15">
      <c r="A77" s="257" t="s">
        <v>30</v>
      </c>
      <c r="B77" s="196" t="s">
        <v>31</v>
      </c>
      <c r="C77" s="196" t="s">
        <v>96</v>
      </c>
      <c r="D77" s="259" t="s">
        <v>104</v>
      </c>
      <c r="E77" s="259"/>
      <c r="F77" s="260"/>
    </row>
    <row r="78" spans="1:6" ht="24" customHeight="1" x14ac:dyDescent="0.15">
      <c r="A78" s="258"/>
      <c r="B78" s="123" t="str">
        <f>계약현황공개!E64</f>
        <v>더아트컴퍼니</v>
      </c>
      <c r="C78" s="123" t="s">
        <v>177</v>
      </c>
      <c r="D78" s="261" t="str">
        <f>계약현황공개!E65</f>
        <v>서울특별시 마포구 월드컵로30길 15-4</v>
      </c>
      <c r="E78" s="262"/>
      <c r="F78" s="263"/>
    </row>
    <row r="79" spans="1:6" ht="24" customHeight="1" x14ac:dyDescent="0.15">
      <c r="A79" s="180" t="s">
        <v>97</v>
      </c>
      <c r="B79" s="241" t="s">
        <v>142</v>
      </c>
      <c r="C79" s="242"/>
      <c r="D79" s="242"/>
      <c r="E79" s="242"/>
      <c r="F79" s="243"/>
    </row>
    <row r="80" spans="1:6" ht="24" customHeight="1" x14ac:dyDescent="0.15">
      <c r="A80" s="180" t="s">
        <v>37</v>
      </c>
      <c r="B80" s="244" t="s">
        <v>143</v>
      </c>
      <c r="C80" s="245"/>
      <c r="D80" s="245"/>
      <c r="E80" s="245"/>
      <c r="F80" s="246"/>
    </row>
    <row r="81" spans="1:6" ht="24" customHeight="1" thickBot="1" x14ac:dyDescent="0.2">
      <c r="A81" s="181" t="s">
        <v>32</v>
      </c>
      <c r="B81" s="247"/>
      <c r="C81" s="247"/>
      <c r="D81" s="247"/>
      <c r="E81" s="247"/>
      <c r="F81" s="248"/>
    </row>
    <row r="82" spans="1:6" ht="24" customHeight="1" thickTop="1" thickBot="1" x14ac:dyDescent="0.2">
      <c r="A82" s="45"/>
      <c r="B82" s="156"/>
      <c r="C82" s="157"/>
      <c r="D82" s="158"/>
      <c r="E82" s="158"/>
      <c r="F82" s="159" t="s">
        <v>80</v>
      </c>
    </row>
    <row r="83" spans="1:6" ht="24" customHeight="1" thickTop="1" x14ac:dyDescent="0.15">
      <c r="A83" s="178" t="s">
        <v>26</v>
      </c>
      <c r="B83" s="249" t="str">
        <f>계약현황공개!C67</f>
        <v>[2025. 성남유스필름어워즈] 홍보물 제작</v>
      </c>
      <c r="C83" s="250"/>
      <c r="D83" s="250"/>
      <c r="E83" s="250"/>
      <c r="F83" s="251"/>
    </row>
    <row r="84" spans="1:6" ht="24" customHeight="1" x14ac:dyDescent="0.15">
      <c r="A84" s="252" t="s">
        <v>33</v>
      </c>
      <c r="B84" s="254" t="s">
        <v>27</v>
      </c>
      <c r="C84" s="255" t="s">
        <v>73</v>
      </c>
      <c r="D84" s="194" t="s">
        <v>34</v>
      </c>
      <c r="E84" s="194" t="s">
        <v>28</v>
      </c>
      <c r="F84" s="195" t="s">
        <v>87</v>
      </c>
    </row>
    <row r="85" spans="1:6" ht="24" customHeight="1" x14ac:dyDescent="0.15">
      <c r="A85" s="253"/>
      <c r="B85" s="254"/>
      <c r="C85" s="256"/>
      <c r="D85" s="194" t="s">
        <v>35</v>
      </c>
      <c r="E85" s="194" t="s">
        <v>29</v>
      </c>
      <c r="F85" s="195" t="s">
        <v>36</v>
      </c>
    </row>
    <row r="86" spans="1:6" ht="24" customHeight="1" x14ac:dyDescent="0.15">
      <c r="A86" s="253"/>
      <c r="B86" s="173" t="str">
        <f>계약현황공개!C70</f>
        <v>2025.04.25.</v>
      </c>
      <c r="C86" s="175" t="str">
        <f>계약현황공개!E70</f>
        <v>2025.04.26.~2025.04.30.</v>
      </c>
      <c r="D86" s="174">
        <f>계약현황공개!C68</f>
        <v>979000</v>
      </c>
      <c r="E86" s="174">
        <f>계약현황공개!E68</f>
        <v>918500</v>
      </c>
      <c r="F86" s="179">
        <f>계약현황공개!C69</f>
        <v>0.9382022471910112</v>
      </c>
    </row>
    <row r="87" spans="1:6" ht="24" customHeight="1" x14ac:dyDescent="0.15">
      <c r="A87" s="257" t="s">
        <v>30</v>
      </c>
      <c r="B87" s="196" t="s">
        <v>31</v>
      </c>
      <c r="C87" s="196" t="s">
        <v>96</v>
      </c>
      <c r="D87" s="259" t="s">
        <v>104</v>
      </c>
      <c r="E87" s="259"/>
      <c r="F87" s="260"/>
    </row>
    <row r="88" spans="1:6" ht="24" customHeight="1" x14ac:dyDescent="0.15">
      <c r="A88" s="258"/>
      <c r="B88" s="123" t="str">
        <f>계약현황공개!E72</f>
        <v>온디자인주식회사</v>
      </c>
      <c r="C88" s="123" t="s">
        <v>178</v>
      </c>
      <c r="D88" s="261" t="str">
        <f>계약현황공개!E73</f>
        <v>경기도 성남시 분당구 매화로 51, 로즈프라자 202호</v>
      </c>
      <c r="E88" s="262"/>
      <c r="F88" s="263"/>
    </row>
    <row r="89" spans="1:6" ht="24" customHeight="1" x14ac:dyDescent="0.15">
      <c r="A89" s="180" t="s">
        <v>97</v>
      </c>
      <c r="B89" s="241" t="s">
        <v>142</v>
      </c>
      <c r="C89" s="242"/>
      <c r="D89" s="242"/>
      <c r="E89" s="242"/>
      <c r="F89" s="243"/>
    </row>
    <row r="90" spans="1:6" ht="24" customHeight="1" x14ac:dyDescent="0.15">
      <c r="A90" s="180" t="s">
        <v>37</v>
      </c>
      <c r="B90" s="244" t="s">
        <v>143</v>
      </c>
      <c r="C90" s="245"/>
      <c r="D90" s="245"/>
      <c r="E90" s="245"/>
      <c r="F90" s="246"/>
    </row>
    <row r="91" spans="1:6" ht="24" customHeight="1" thickBot="1" x14ac:dyDescent="0.2">
      <c r="A91" s="181" t="s">
        <v>32</v>
      </c>
      <c r="B91" s="247"/>
      <c r="C91" s="247"/>
      <c r="D91" s="247"/>
      <c r="E91" s="247"/>
      <c r="F91" s="248"/>
    </row>
    <row r="92" spans="1:6" ht="24" customHeight="1" thickTop="1" thickBot="1" x14ac:dyDescent="0.2">
      <c r="A92" s="45"/>
      <c r="B92" s="156"/>
      <c r="C92" s="157"/>
      <c r="D92" s="158"/>
      <c r="E92" s="158"/>
      <c r="F92" s="159" t="s">
        <v>80</v>
      </c>
    </row>
    <row r="93" spans="1:6" ht="24" customHeight="1" thickTop="1" x14ac:dyDescent="0.15">
      <c r="A93" s="178" t="s">
        <v>26</v>
      </c>
      <c r="B93" s="249" t="str">
        <f>계약현황공개!C75</f>
        <v>2025년 냉동기 세관 및 정비</v>
      </c>
      <c r="C93" s="250"/>
      <c r="D93" s="250"/>
      <c r="E93" s="250"/>
      <c r="F93" s="251"/>
    </row>
    <row r="94" spans="1:6" ht="24" customHeight="1" x14ac:dyDescent="0.15">
      <c r="A94" s="252" t="s">
        <v>33</v>
      </c>
      <c r="B94" s="254" t="s">
        <v>27</v>
      </c>
      <c r="C94" s="255" t="s">
        <v>73</v>
      </c>
      <c r="D94" s="194" t="s">
        <v>34</v>
      </c>
      <c r="E94" s="194" t="s">
        <v>28</v>
      </c>
      <c r="F94" s="195" t="s">
        <v>87</v>
      </c>
    </row>
    <row r="95" spans="1:6" ht="24" customHeight="1" x14ac:dyDescent="0.15">
      <c r="A95" s="253"/>
      <c r="B95" s="254"/>
      <c r="C95" s="256"/>
      <c r="D95" s="194" t="s">
        <v>35</v>
      </c>
      <c r="E95" s="194" t="s">
        <v>29</v>
      </c>
      <c r="F95" s="195" t="s">
        <v>36</v>
      </c>
    </row>
    <row r="96" spans="1:6" ht="24" customHeight="1" x14ac:dyDescent="0.15">
      <c r="A96" s="253"/>
      <c r="B96" s="173" t="str">
        <f>계약현황공개!C78</f>
        <v>2025.04.25.</v>
      </c>
      <c r="C96" s="175" t="str">
        <f>계약현황공개!E78</f>
        <v>2025.04.29.~2025.04.30.</v>
      </c>
      <c r="D96" s="174">
        <f>계약현황공개!C76</f>
        <v>6170000</v>
      </c>
      <c r="E96" s="174">
        <f>계약현황공개!E76</f>
        <v>5738000</v>
      </c>
      <c r="F96" s="179">
        <f>계약현황공개!C77</f>
        <v>0.92998379254457053</v>
      </c>
    </row>
    <row r="97" spans="1:6" ht="24" customHeight="1" x14ac:dyDescent="0.15">
      <c r="A97" s="257" t="s">
        <v>30</v>
      </c>
      <c r="B97" s="196" t="s">
        <v>31</v>
      </c>
      <c r="C97" s="196" t="s">
        <v>96</v>
      </c>
      <c r="D97" s="259" t="s">
        <v>104</v>
      </c>
      <c r="E97" s="259"/>
      <c r="F97" s="260"/>
    </row>
    <row r="98" spans="1:6" ht="24" customHeight="1" x14ac:dyDescent="0.15">
      <c r="A98" s="258"/>
      <c r="B98" s="123" t="str">
        <f>계약현황공개!E80</f>
        <v>㈜케이에스공조시스템</v>
      </c>
      <c r="C98" s="123" t="s">
        <v>179</v>
      </c>
      <c r="D98" s="261" t="str">
        <f>계약현황공개!E81</f>
        <v>경기도 군포시 당산로 166-8</v>
      </c>
      <c r="E98" s="262"/>
      <c r="F98" s="263"/>
    </row>
    <row r="99" spans="1:6" ht="24" customHeight="1" x14ac:dyDescent="0.15">
      <c r="A99" s="180" t="s">
        <v>97</v>
      </c>
      <c r="B99" s="241" t="s">
        <v>142</v>
      </c>
      <c r="C99" s="242"/>
      <c r="D99" s="242"/>
      <c r="E99" s="242"/>
      <c r="F99" s="243"/>
    </row>
    <row r="100" spans="1:6" ht="24" customHeight="1" x14ac:dyDescent="0.15">
      <c r="A100" s="180" t="s">
        <v>37</v>
      </c>
      <c r="B100" s="244" t="s">
        <v>143</v>
      </c>
      <c r="C100" s="245"/>
      <c r="D100" s="245"/>
      <c r="E100" s="245"/>
      <c r="F100" s="246"/>
    </row>
    <row r="101" spans="1:6" ht="24" customHeight="1" thickBot="1" x14ac:dyDescent="0.2">
      <c r="A101" s="181" t="s">
        <v>32</v>
      </c>
      <c r="B101" s="247"/>
      <c r="C101" s="247"/>
      <c r="D101" s="247"/>
      <c r="E101" s="247"/>
      <c r="F101" s="248"/>
    </row>
    <row r="102" spans="1:6" ht="24" customHeight="1" thickTop="1" thickBot="1" x14ac:dyDescent="0.2">
      <c r="A102" s="45"/>
      <c r="B102" s="156"/>
      <c r="C102" s="157"/>
      <c r="D102" s="158"/>
      <c r="E102" s="158"/>
      <c r="F102" s="159" t="s">
        <v>80</v>
      </c>
    </row>
    <row r="103" spans="1:6" ht="24" customHeight="1" thickTop="1" x14ac:dyDescent="0.15">
      <c r="A103" s="178" t="s">
        <v>26</v>
      </c>
      <c r="B103" s="249"/>
      <c r="C103" s="250"/>
      <c r="D103" s="250"/>
      <c r="E103" s="250"/>
      <c r="F103" s="251"/>
    </row>
    <row r="104" spans="1:6" ht="24" customHeight="1" x14ac:dyDescent="0.15">
      <c r="A104" s="252" t="s">
        <v>33</v>
      </c>
      <c r="B104" s="254" t="s">
        <v>27</v>
      </c>
      <c r="C104" s="255" t="s">
        <v>73</v>
      </c>
      <c r="D104" s="194" t="s">
        <v>34</v>
      </c>
      <c r="E104" s="194" t="s">
        <v>28</v>
      </c>
      <c r="F104" s="195" t="s">
        <v>87</v>
      </c>
    </row>
    <row r="105" spans="1:6" ht="24" customHeight="1" x14ac:dyDescent="0.15">
      <c r="A105" s="253"/>
      <c r="B105" s="254"/>
      <c r="C105" s="256"/>
      <c r="D105" s="194" t="s">
        <v>35</v>
      </c>
      <c r="E105" s="194" t="s">
        <v>29</v>
      </c>
      <c r="F105" s="195" t="s">
        <v>36</v>
      </c>
    </row>
    <row r="106" spans="1:6" ht="24" customHeight="1" x14ac:dyDescent="0.15">
      <c r="A106" s="253"/>
      <c r="B106" s="173"/>
      <c r="C106" s="175"/>
      <c r="D106" s="174"/>
      <c r="E106" s="174"/>
      <c r="F106" s="179"/>
    </row>
    <row r="107" spans="1:6" ht="24" customHeight="1" x14ac:dyDescent="0.15">
      <c r="A107" s="257" t="s">
        <v>30</v>
      </c>
      <c r="B107" s="196" t="s">
        <v>31</v>
      </c>
      <c r="C107" s="196" t="s">
        <v>96</v>
      </c>
      <c r="D107" s="259" t="s">
        <v>104</v>
      </c>
      <c r="E107" s="259"/>
      <c r="F107" s="260"/>
    </row>
    <row r="108" spans="1:6" ht="24" customHeight="1" x14ac:dyDescent="0.15">
      <c r="A108" s="258"/>
      <c r="B108" s="123"/>
      <c r="C108" s="123"/>
      <c r="D108" s="261"/>
      <c r="E108" s="262"/>
      <c r="F108" s="263"/>
    </row>
    <row r="109" spans="1:6" ht="24" customHeight="1" x14ac:dyDescent="0.15">
      <c r="A109" s="180" t="s">
        <v>97</v>
      </c>
      <c r="B109" s="241"/>
      <c r="C109" s="242"/>
      <c r="D109" s="242"/>
      <c r="E109" s="242"/>
      <c r="F109" s="243"/>
    </row>
    <row r="110" spans="1:6" ht="24" customHeight="1" x14ac:dyDescent="0.15">
      <c r="A110" s="180" t="s">
        <v>37</v>
      </c>
      <c r="B110" s="244"/>
      <c r="C110" s="245"/>
      <c r="D110" s="245"/>
      <c r="E110" s="245"/>
      <c r="F110" s="246"/>
    </row>
    <row r="111" spans="1:6" ht="24" customHeight="1" thickBot="1" x14ac:dyDescent="0.2">
      <c r="A111" s="181" t="s">
        <v>32</v>
      </c>
      <c r="B111" s="247"/>
      <c r="C111" s="247"/>
      <c r="D111" s="247"/>
      <c r="E111" s="247"/>
      <c r="F111" s="248"/>
    </row>
    <row r="112" spans="1:6" ht="24" customHeight="1" thickTop="1" thickBot="1" x14ac:dyDescent="0.2">
      <c r="A112" s="45"/>
      <c r="B112" s="156"/>
      <c r="C112" s="157"/>
      <c r="D112" s="158"/>
      <c r="E112" s="158"/>
      <c r="F112" s="159" t="s">
        <v>80</v>
      </c>
    </row>
    <row r="113" spans="1:6" ht="24" customHeight="1" thickTop="1" x14ac:dyDescent="0.15">
      <c r="A113" s="178" t="s">
        <v>26</v>
      </c>
      <c r="B113" s="249"/>
      <c r="C113" s="250"/>
      <c r="D113" s="250"/>
      <c r="E113" s="250"/>
      <c r="F113" s="251"/>
    </row>
    <row r="114" spans="1:6" ht="24" customHeight="1" x14ac:dyDescent="0.15">
      <c r="A114" s="252" t="s">
        <v>33</v>
      </c>
      <c r="B114" s="254" t="s">
        <v>27</v>
      </c>
      <c r="C114" s="255" t="s">
        <v>73</v>
      </c>
      <c r="D114" s="194" t="s">
        <v>34</v>
      </c>
      <c r="E114" s="194" t="s">
        <v>28</v>
      </c>
      <c r="F114" s="195" t="s">
        <v>87</v>
      </c>
    </row>
    <row r="115" spans="1:6" ht="24" customHeight="1" x14ac:dyDescent="0.15">
      <c r="A115" s="253"/>
      <c r="B115" s="254"/>
      <c r="C115" s="256"/>
      <c r="D115" s="194" t="s">
        <v>35</v>
      </c>
      <c r="E115" s="194" t="s">
        <v>29</v>
      </c>
      <c r="F115" s="195" t="s">
        <v>36</v>
      </c>
    </row>
    <row r="116" spans="1:6" ht="24" customHeight="1" x14ac:dyDescent="0.15">
      <c r="A116" s="253"/>
      <c r="B116" s="173"/>
      <c r="C116" s="175"/>
      <c r="D116" s="174"/>
      <c r="E116" s="174"/>
      <c r="F116" s="179"/>
    </row>
    <row r="117" spans="1:6" ht="24" customHeight="1" x14ac:dyDescent="0.15">
      <c r="A117" s="257" t="s">
        <v>30</v>
      </c>
      <c r="B117" s="196" t="s">
        <v>31</v>
      </c>
      <c r="C117" s="196" t="s">
        <v>96</v>
      </c>
      <c r="D117" s="259" t="s">
        <v>104</v>
      </c>
      <c r="E117" s="259"/>
      <c r="F117" s="260"/>
    </row>
    <row r="118" spans="1:6" ht="24" customHeight="1" x14ac:dyDescent="0.15">
      <c r="A118" s="258"/>
      <c r="B118" s="123"/>
      <c r="C118" s="123"/>
      <c r="D118" s="261"/>
      <c r="E118" s="262"/>
      <c r="F118" s="263"/>
    </row>
    <row r="119" spans="1:6" ht="24" customHeight="1" x14ac:dyDescent="0.15">
      <c r="A119" s="180" t="s">
        <v>97</v>
      </c>
      <c r="B119" s="241"/>
      <c r="C119" s="242"/>
      <c r="D119" s="242"/>
      <c r="E119" s="242"/>
      <c r="F119" s="243"/>
    </row>
    <row r="120" spans="1:6" ht="24" customHeight="1" x14ac:dyDescent="0.15">
      <c r="A120" s="180" t="s">
        <v>37</v>
      </c>
      <c r="B120" s="244"/>
      <c r="C120" s="245"/>
      <c r="D120" s="245"/>
      <c r="E120" s="245"/>
      <c r="F120" s="246"/>
    </row>
    <row r="121" spans="1:6" ht="24" customHeight="1" thickBot="1" x14ac:dyDescent="0.2">
      <c r="A121" s="181" t="s">
        <v>32</v>
      </c>
      <c r="B121" s="247"/>
      <c r="C121" s="247"/>
      <c r="D121" s="247"/>
      <c r="E121" s="247"/>
      <c r="F121" s="248"/>
    </row>
    <row r="122" spans="1:6" ht="24" customHeight="1" thickTop="1" thickBot="1" x14ac:dyDescent="0.2">
      <c r="A122" s="45"/>
      <c r="B122" s="156"/>
      <c r="C122" s="157"/>
      <c r="D122" s="158"/>
      <c r="E122" s="158"/>
      <c r="F122" s="159" t="s">
        <v>80</v>
      </c>
    </row>
    <row r="123" spans="1:6" ht="24" customHeight="1" thickTop="1" x14ac:dyDescent="0.15">
      <c r="A123" s="178" t="s">
        <v>26</v>
      </c>
      <c r="B123" s="249"/>
      <c r="C123" s="250"/>
      <c r="D123" s="250"/>
      <c r="E123" s="250"/>
      <c r="F123" s="251"/>
    </row>
    <row r="124" spans="1:6" ht="24" customHeight="1" x14ac:dyDescent="0.15">
      <c r="A124" s="252" t="s">
        <v>33</v>
      </c>
      <c r="B124" s="254" t="s">
        <v>27</v>
      </c>
      <c r="C124" s="255" t="s">
        <v>73</v>
      </c>
      <c r="D124" s="194" t="s">
        <v>34</v>
      </c>
      <c r="E124" s="194" t="s">
        <v>28</v>
      </c>
      <c r="F124" s="195" t="s">
        <v>87</v>
      </c>
    </row>
    <row r="125" spans="1:6" ht="24" customHeight="1" x14ac:dyDescent="0.15">
      <c r="A125" s="253"/>
      <c r="B125" s="254"/>
      <c r="C125" s="256"/>
      <c r="D125" s="194" t="s">
        <v>35</v>
      </c>
      <c r="E125" s="194" t="s">
        <v>29</v>
      </c>
      <c r="F125" s="195" t="s">
        <v>36</v>
      </c>
    </row>
    <row r="126" spans="1:6" ht="24" customHeight="1" x14ac:dyDescent="0.15">
      <c r="A126" s="253"/>
      <c r="B126" s="173"/>
      <c r="C126" s="175"/>
      <c r="D126" s="174"/>
      <c r="E126" s="174"/>
      <c r="F126" s="179"/>
    </row>
    <row r="127" spans="1:6" ht="24" customHeight="1" x14ac:dyDescent="0.15">
      <c r="A127" s="257" t="s">
        <v>30</v>
      </c>
      <c r="B127" s="196" t="s">
        <v>31</v>
      </c>
      <c r="C127" s="196" t="s">
        <v>96</v>
      </c>
      <c r="D127" s="259" t="s">
        <v>104</v>
      </c>
      <c r="E127" s="259"/>
      <c r="F127" s="260"/>
    </row>
    <row r="128" spans="1:6" ht="24" customHeight="1" x14ac:dyDescent="0.15">
      <c r="A128" s="258"/>
      <c r="B128" s="123"/>
      <c r="C128" s="123"/>
      <c r="D128" s="261"/>
      <c r="E128" s="262"/>
      <c r="F128" s="263"/>
    </row>
    <row r="129" spans="1:6" ht="24" customHeight="1" x14ac:dyDescent="0.15">
      <c r="A129" s="180" t="s">
        <v>97</v>
      </c>
      <c r="B129" s="241"/>
      <c r="C129" s="242"/>
      <c r="D129" s="242"/>
      <c r="E129" s="242"/>
      <c r="F129" s="243"/>
    </row>
    <row r="130" spans="1:6" ht="24" customHeight="1" x14ac:dyDescent="0.15">
      <c r="A130" s="180" t="s">
        <v>37</v>
      </c>
      <c r="B130" s="244"/>
      <c r="C130" s="245"/>
      <c r="D130" s="245"/>
      <c r="E130" s="245"/>
      <c r="F130" s="246"/>
    </row>
    <row r="131" spans="1:6" ht="24" customHeight="1" thickBot="1" x14ac:dyDescent="0.2">
      <c r="A131" s="181" t="s">
        <v>32</v>
      </c>
      <c r="B131" s="247"/>
      <c r="C131" s="247"/>
      <c r="D131" s="247"/>
      <c r="E131" s="247"/>
      <c r="F131" s="248"/>
    </row>
    <row r="132" spans="1:6" ht="24" customHeight="1" thickTop="1" thickBot="1" x14ac:dyDescent="0.2">
      <c r="A132" s="45"/>
      <c r="B132" s="156"/>
      <c r="C132" s="157"/>
      <c r="D132" s="158"/>
      <c r="E132" s="158"/>
      <c r="F132" s="159" t="s">
        <v>80</v>
      </c>
    </row>
    <row r="133" spans="1:6" ht="24" customHeight="1" thickTop="1" x14ac:dyDescent="0.15">
      <c r="A133" s="178" t="s">
        <v>26</v>
      </c>
      <c r="B133" s="249"/>
      <c r="C133" s="250"/>
      <c r="D133" s="250"/>
      <c r="E133" s="250"/>
      <c r="F133" s="251"/>
    </row>
    <row r="134" spans="1:6" ht="24" customHeight="1" x14ac:dyDescent="0.15">
      <c r="A134" s="252" t="s">
        <v>33</v>
      </c>
      <c r="B134" s="254" t="s">
        <v>27</v>
      </c>
      <c r="C134" s="255" t="s">
        <v>73</v>
      </c>
      <c r="D134" s="194" t="s">
        <v>34</v>
      </c>
      <c r="E134" s="194" t="s">
        <v>28</v>
      </c>
      <c r="F134" s="195" t="s">
        <v>87</v>
      </c>
    </row>
    <row r="135" spans="1:6" ht="24" customHeight="1" x14ac:dyDescent="0.15">
      <c r="A135" s="253"/>
      <c r="B135" s="254"/>
      <c r="C135" s="256"/>
      <c r="D135" s="194" t="s">
        <v>35</v>
      </c>
      <c r="E135" s="194" t="s">
        <v>29</v>
      </c>
      <c r="F135" s="195" t="s">
        <v>36</v>
      </c>
    </row>
    <row r="136" spans="1:6" ht="24" customHeight="1" x14ac:dyDescent="0.15">
      <c r="A136" s="253"/>
      <c r="B136" s="173"/>
      <c r="C136" s="175"/>
      <c r="D136" s="174"/>
      <c r="E136" s="174"/>
      <c r="F136" s="179"/>
    </row>
    <row r="137" spans="1:6" ht="24" customHeight="1" x14ac:dyDescent="0.15">
      <c r="A137" s="257" t="s">
        <v>30</v>
      </c>
      <c r="B137" s="196" t="s">
        <v>31</v>
      </c>
      <c r="C137" s="196" t="s">
        <v>96</v>
      </c>
      <c r="D137" s="259" t="s">
        <v>104</v>
      </c>
      <c r="E137" s="259"/>
      <c r="F137" s="260"/>
    </row>
    <row r="138" spans="1:6" ht="24" customHeight="1" x14ac:dyDescent="0.15">
      <c r="A138" s="258"/>
      <c r="B138" s="123"/>
      <c r="C138" s="123"/>
      <c r="D138" s="261"/>
      <c r="E138" s="262"/>
      <c r="F138" s="263"/>
    </row>
    <row r="139" spans="1:6" ht="24" customHeight="1" x14ac:dyDescent="0.15">
      <c r="A139" s="180" t="s">
        <v>97</v>
      </c>
      <c r="B139" s="241"/>
      <c r="C139" s="242"/>
      <c r="D139" s="242"/>
      <c r="E139" s="242"/>
      <c r="F139" s="243"/>
    </row>
    <row r="140" spans="1:6" ht="24" customHeight="1" x14ac:dyDescent="0.15">
      <c r="A140" s="180" t="s">
        <v>37</v>
      </c>
      <c r="B140" s="244"/>
      <c r="C140" s="245"/>
      <c r="D140" s="245"/>
      <c r="E140" s="245"/>
      <c r="F140" s="246"/>
    </row>
    <row r="141" spans="1:6" ht="24" customHeight="1" thickBot="1" x14ac:dyDescent="0.2">
      <c r="A141" s="181" t="s">
        <v>32</v>
      </c>
      <c r="B141" s="247"/>
      <c r="C141" s="247"/>
      <c r="D141" s="247"/>
      <c r="E141" s="247"/>
      <c r="F141" s="248"/>
    </row>
    <row r="142" spans="1:6" ht="24" customHeight="1" thickTop="1" thickBot="1" x14ac:dyDescent="0.2">
      <c r="A142" s="45"/>
      <c r="B142" s="156"/>
      <c r="C142" s="157"/>
      <c r="D142" s="158"/>
      <c r="E142" s="158"/>
      <c r="F142" s="159" t="s">
        <v>80</v>
      </c>
    </row>
    <row r="143" spans="1:6" ht="24" customHeight="1" thickTop="1" x14ac:dyDescent="0.15">
      <c r="A143" s="178" t="s">
        <v>26</v>
      </c>
      <c r="B143" s="249"/>
      <c r="C143" s="250"/>
      <c r="D143" s="250"/>
      <c r="E143" s="250"/>
      <c r="F143" s="251"/>
    </row>
    <row r="144" spans="1:6" ht="24" customHeight="1" x14ac:dyDescent="0.15">
      <c r="A144" s="252" t="s">
        <v>33</v>
      </c>
      <c r="B144" s="254" t="s">
        <v>27</v>
      </c>
      <c r="C144" s="255" t="s">
        <v>73</v>
      </c>
      <c r="D144" s="194" t="s">
        <v>34</v>
      </c>
      <c r="E144" s="194" t="s">
        <v>28</v>
      </c>
      <c r="F144" s="195" t="s">
        <v>87</v>
      </c>
    </row>
    <row r="145" spans="1:6" ht="24" customHeight="1" x14ac:dyDescent="0.15">
      <c r="A145" s="253"/>
      <c r="B145" s="254"/>
      <c r="C145" s="256"/>
      <c r="D145" s="194" t="s">
        <v>35</v>
      </c>
      <c r="E145" s="194" t="s">
        <v>29</v>
      </c>
      <c r="F145" s="195" t="s">
        <v>36</v>
      </c>
    </row>
    <row r="146" spans="1:6" ht="24" customHeight="1" x14ac:dyDescent="0.15">
      <c r="A146" s="253"/>
      <c r="B146" s="173"/>
      <c r="C146" s="175"/>
      <c r="D146" s="174"/>
      <c r="E146" s="174"/>
      <c r="F146" s="179"/>
    </row>
    <row r="147" spans="1:6" ht="24" customHeight="1" x14ac:dyDescent="0.15">
      <c r="A147" s="257" t="s">
        <v>30</v>
      </c>
      <c r="B147" s="196" t="s">
        <v>31</v>
      </c>
      <c r="C147" s="196" t="s">
        <v>96</v>
      </c>
      <c r="D147" s="259" t="s">
        <v>104</v>
      </c>
      <c r="E147" s="259"/>
      <c r="F147" s="260"/>
    </row>
    <row r="148" spans="1:6" ht="24" customHeight="1" x14ac:dyDescent="0.15">
      <c r="A148" s="258"/>
      <c r="B148" s="123"/>
      <c r="C148" s="123"/>
      <c r="D148" s="261"/>
      <c r="E148" s="262"/>
      <c r="F148" s="263"/>
    </row>
    <row r="149" spans="1:6" ht="24" customHeight="1" x14ac:dyDescent="0.15">
      <c r="A149" s="180" t="s">
        <v>97</v>
      </c>
      <c r="B149" s="241"/>
      <c r="C149" s="242"/>
      <c r="D149" s="242"/>
      <c r="E149" s="242"/>
      <c r="F149" s="243"/>
    </row>
    <row r="150" spans="1:6" ht="24" customHeight="1" x14ac:dyDescent="0.15">
      <c r="A150" s="180" t="s">
        <v>37</v>
      </c>
      <c r="B150" s="244"/>
      <c r="C150" s="245"/>
      <c r="D150" s="245"/>
      <c r="E150" s="245"/>
      <c r="F150" s="246"/>
    </row>
    <row r="151" spans="1:6" ht="24" customHeight="1" thickBot="1" x14ac:dyDescent="0.2">
      <c r="A151" s="181" t="s">
        <v>32</v>
      </c>
      <c r="B151" s="247"/>
      <c r="C151" s="247"/>
      <c r="D151" s="247"/>
      <c r="E151" s="247"/>
      <c r="F151" s="248"/>
    </row>
    <row r="152" spans="1:6" ht="24" customHeight="1" thickTop="1" thickBot="1" x14ac:dyDescent="0.2">
      <c r="A152" s="45"/>
      <c r="B152" s="156"/>
      <c r="C152" s="157"/>
      <c r="D152" s="158"/>
      <c r="E152" s="158"/>
      <c r="F152" s="159" t="s">
        <v>80</v>
      </c>
    </row>
    <row r="153" spans="1:6" ht="24" customHeight="1" thickTop="1" x14ac:dyDescent="0.15">
      <c r="A153" s="178" t="s">
        <v>26</v>
      </c>
      <c r="B153" s="249"/>
      <c r="C153" s="250"/>
      <c r="D153" s="250"/>
      <c r="E153" s="250"/>
      <c r="F153" s="251"/>
    </row>
    <row r="154" spans="1:6" ht="24" customHeight="1" x14ac:dyDescent="0.15">
      <c r="A154" s="252" t="s">
        <v>33</v>
      </c>
      <c r="B154" s="254" t="s">
        <v>27</v>
      </c>
      <c r="C154" s="255" t="s">
        <v>73</v>
      </c>
      <c r="D154" s="194" t="s">
        <v>34</v>
      </c>
      <c r="E154" s="194" t="s">
        <v>28</v>
      </c>
      <c r="F154" s="195" t="s">
        <v>87</v>
      </c>
    </row>
    <row r="155" spans="1:6" ht="24" customHeight="1" x14ac:dyDescent="0.15">
      <c r="A155" s="253"/>
      <c r="B155" s="254"/>
      <c r="C155" s="256"/>
      <c r="D155" s="194" t="s">
        <v>35</v>
      </c>
      <c r="E155" s="194" t="s">
        <v>29</v>
      </c>
      <c r="F155" s="195" t="s">
        <v>36</v>
      </c>
    </row>
    <row r="156" spans="1:6" ht="24" customHeight="1" x14ac:dyDescent="0.15">
      <c r="A156" s="253"/>
      <c r="B156" s="173"/>
      <c r="C156" s="175"/>
      <c r="D156" s="174"/>
      <c r="E156" s="174"/>
      <c r="F156" s="179"/>
    </row>
    <row r="157" spans="1:6" ht="24" customHeight="1" x14ac:dyDescent="0.15">
      <c r="A157" s="257" t="s">
        <v>30</v>
      </c>
      <c r="B157" s="196" t="s">
        <v>31</v>
      </c>
      <c r="C157" s="196" t="s">
        <v>96</v>
      </c>
      <c r="D157" s="259" t="s">
        <v>104</v>
      </c>
      <c r="E157" s="259"/>
      <c r="F157" s="260"/>
    </row>
    <row r="158" spans="1:6" ht="24" customHeight="1" x14ac:dyDescent="0.15">
      <c r="A158" s="258"/>
      <c r="B158" s="123"/>
      <c r="C158" s="123"/>
      <c r="D158" s="261"/>
      <c r="E158" s="262"/>
      <c r="F158" s="263"/>
    </row>
    <row r="159" spans="1:6" ht="24" customHeight="1" x14ac:dyDescent="0.15">
      <c r="A159" s="180" t="s">
        <v>97</v>
      </c>
      <c r="B159" s="241"/>
      <c r="C159" s="242"/>
      <c r="D159" s="242"/>
      <c r="E159" s="242"/>
      <c r="F159" s="243"/>
    </row>
    <row r="160" spans="1:6" ht="24" customHeight="1" x14ac:dyDescent="0.15">
      <c r="A160" s="180" t="s">
        <v>37</v>
      </c>
      <c r="B160" s="244"/>
      <c r="C160" s="245"/>
      <c r="D160" s="245"/>
      <c r="E160" s="245"/>
      <c r="F160" s="246"/>
    </row>
    <row r="161" spans="1:6" ht="24" customHeight="1" thickBot="1" x14ac:dyDescent="0.2">
      <c r="A161" s="181" t="s">
        <v>32</v>
      </c>
      <c r="B161" s="247"/>
      <c r="C161" s="247"/>
      <c r="D161" s="247"/>
      <c r="E161" s="247"/>
      <c r="F161" s="248"/>
    </row>
    <row r="162" spans="1:6" ht="24" customHeight="1" thickTop="1" thickBot="1" x14ac:dyDescent="0.2">
      <c r="A162" s="45"/>
      <c r="B162" s="156"/>
      <c r="C162" s="157"/>
      <c r="D162" s="158"/>
      <c r="E162" s="158"/>
      <c r="F162" s="159" t="s">
        <v>80</v>
      </c>
    </row>
    <row r="163" spans="1:6" ht="24" customHeight="1" thickTop="1" x14ac:dyDescent="0.15">
      <c r="A163" s="178" t="s">
        <v>26</v>
      </c>
      <c r="B163" s="249"/>
      <c r="C163" s="250"/>
      <c r="D163" s="250"/>
      <c r="E163" s="250"/>
      <c r="F163" s="251"/>
    </row>
    <row r="164" spans="1:6" ht="24" customHeight="1" x14ac:dyDescent="0.15">
      <c r="A164" s="252" t="s">
        <v>33</v>
      </c>
      <c r="B164" s="254" t="s">
        <v>27</v>
      </c>
      <c r="C164" s="255" t="s">
        <v>73</v>
      </c>
      <c r="D164" s="190" t="s">
        <v>34</v>
      </c>
      <c r="E164" s="190" t="s">
        <v>28</v>
      </c>
      <c r="F164" s="191" t="s">
        <v>87</v>
      </c>
    </row>
    <row r="165" spans="1:6" ht="24" customHeight="1" x14ac:dyDescent="0.15">
      <c r="A165" s="253"/>
      <c r="B165" s="254"/>
      <c r="C165" s="256"/>
      <c r="D165" s="190" t="s">
        <v>35</v>
      </c>
      <c r="E165" s="190" t="s">
        <v>29</v>
      </c>
      <c r="F165" s="191" t="s">
        <v>36</v>
      </c>
    </row>
    <row r="166" spans="1:6" ht="24" customHeight="1" x14ac:dyDescent="0.15">
      <c r="A166" s="253"/>
      <c r="B166" s="173"/>
      <c r="C166" s="175"/>
      <c r="D166" s="174"/>
      <c r="E166" s="174"/>
      <c r="F166" s="179"/>
    </row>
    <row r="167" spans="1:6" ht="24" customHeight="1" x14ac:dyDescent="0.15">
      <c r="A167" s="257" t="s">
        <v>30</v>
      </c>
      <c r="B167" s="189" t="s">
        <v>31</v>
      </c>
      <c r="C167" s="189" t="s">
        <v>96</v>
      </c>
      <c r="D167" s="259" t="s">
        <v>104</v>
      </c>
      <c r="E167" s="259"/>
      <c r="F167" s="260"/>
    </row>
    <row r="168" spans="1:6" ht="24" customHeight="1" x14ac:dyDescent="0.15">
      <c r="A168" s="258"/>
      <c r="B168" s="123"/>
      <c r="C168" s="123"/>
      <c r="D168" s="261"/>
      <c r="E168" s="262"/>
      <c r="F168" s="263"/>
    </row>
    <row r="169" spans="1:6" ht="24" customHeight="1" x14ac:dyDescent="0.15">
      <c r="A169" s="180" t="s">
        <v>97</v>
      </c>
      <c r="B169" s="241"/>
      <c r="C169" s="242"/>
      <c r="D169" s="242"/>
      <c r="E169" s="242"/>
      <c r="F169" s="243"/>
    </row>
    <row r="170" spans="1:6" ht="24" customHeight="1" x14ac:dyDescent="0.15">
      <c r="A170" s="180" t="s">
        <v>37</v>
      </c>
      <c r="B170" s="244"/>
      <c r="C170" s="245"/>
      <c r="D170" s="245"/>
      <c r="E170" s="245"/>
      <c r="F170" s="246"/>
    </row>
    <row r="171" spans="1:6" ht="24" customHeight="1" thickBot="1" x14ac:dyDescent="0.2">
      <c r="A171" s="181" t="s">
        <v>32</v>
      </c>
      <c r="B171" s="247"/>
      <c r="C171" s="247"/>
      <c r="D171" s="247"/>
      <c r="E171" s="247"/>
      <c r="F171" s="248"/>
    </row>
    <row r="172" spans="1:6" ht="20.25" customHeight="1" thickTop="1" x14ac:dyDescent="0.15"/>
  </sheetData>
  <mergeCells count="170"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2025-06-18T05:01:15Z</dcterms:modified>
</cp:coreProperties>
</file>