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46" i="9" l="1"/>
  <c r="F36" i="9"/>
  <c r="F26" i="9"/>
  <c r="F16" i="9"/>
  <c r="C33" i="8"/>
  <c r="C26" i="8"/>
  <c r="C19" i="8"/>
  <c r="C12" i="8"/>
  <c r="F6" i="9" l="1"/>
  <c r="C5" i="8" l="1"/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<sst xmlns="http://schemas.openxmlformats.org/spreadsheetml/2006/main" count="498" uniqueCount="250">
  <si>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</si>
  <si>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</si>
  <si>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</si>
  <si>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</si>
  <si>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</si>
  <si>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</si>
  <si>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</si>
  <si>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</si>
  <si>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</si>
  <si>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</si>
  <si>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</si>
  <si>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</si>
  <si>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</si>
  <si>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</si>
  <si>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</si>
  <si>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</si>
  <si>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</si>
  <si>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</si>
  <si>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</si>
  <si>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</si>
  <si>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</si>
  <si>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</si>
  <si>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</si>
  <si>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</si>
  <si>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</si>
  <si>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</si>
  <si>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</si>
  <si>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</si>
  <si>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</si>
  <si>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</si>
  <si>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</si>
  <si>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</si>
  <si>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</si>
  <si>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</si>
  <si>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</si>
  <si>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</si>
  <si>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</si>
  <si>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</si>
  <si>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</si>
  <si>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</si>
  <si>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</si>
  <si>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</si>
  <si>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</si>
  <si>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</si>
  <si>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</si>
  <si>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</si>
  <si>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</si>
  <si>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</si>
  <si>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</si>
  <si>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</si>
  <si>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</si>
  <si>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</si>
  <si>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</si>
  <si>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</si>
  <si>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</si>
  <si>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</si>
  <si>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</si>
  <si>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</si>
  <si>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</si>
  <si>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</si>
  <si>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</si>
  <si>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</si>
  <si>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</si>
  <si>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</si>
  <si>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</si>
  <si>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</si>
  <si>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</si>
  <si>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</si>
  <si>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</si>
  <si>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</si>
  <si>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</si>
  <si>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</si>
  <si>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</si>
  <si>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</si>
  <si>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</si>
  <si>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</si>
  <si>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</si>
  <si>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</si>
  <si>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</si>
  <si>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</si>
  <si>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</si>
  <si>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</si>
  <si>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</si>
  <si>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</si>
  <si>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</si>
  <si>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</si>
  <si>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</si>
  <si>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</si>
  <si>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</si>
  <si>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</si>
  <si>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</si>
  <si>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</si>
  <si>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</si>
  <si>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</si>
  <si>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</si>
  <si>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</si>
  <si>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</si>
  <si>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</si>
  <si>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</si>
  <si>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</si>
  <si>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</si>
  <si>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</si>
  <si>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</si>
  <si>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</si>
  <si>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</si>
  <si>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</si>
  <si>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</si>
  <si>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</si>
  <si>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</si>
  <si>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</si>
  <si>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</si>
  <si>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</si>
  <si>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</si>
  <si>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</si>
  <si>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</si>
  <si>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</si>
  <si>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</si>
  <si>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</si>
  <si>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</si>
  <si>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</si>
  <si>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</si>
  <si>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</si>
  <si>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</si>
  <si>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</si>
  <si>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</si>
  <si>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</si>
  <si>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</si>
  <si>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</si>
  <si>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</si>
  <si>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</si>
  <si>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</si>
  <si>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</si>
  <si>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</si>
  <si>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</si>
  <si>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</si>
  <si>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</si>
  <si>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</si>
  <si>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</si>
  <si>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</si>
  <si>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</si>
  <si>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</si>
  <si>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</si>
  <si>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</si>
  <si>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</si>
  <si>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</si>
  <si>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</si>
  <si>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</si>
  <si>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</si>
  <si>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</si>
  <si>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</si>
  <si>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</si>
  <si>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</si>
  <si>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</si>
  <si>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</si>
  <si>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</si>
  <si>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</si>
  <si>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</si>
  <si>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</si>
  <si>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</si>
  <si>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</si>
  <si>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</si>
  <si>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</si>
  <si>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</si>
  <si>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</si>
  <si>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</si>
  <si>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</si>
  <si>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대우종합발전기</t>
  </si>
  <si>
    <t>7월</t>
    <phoneticPr fontId="4" type="noConversion"/>
  </si>
  <si>
    <t>- 해당사항 없음-</t>
    <phoneticPr fontId="4" type="noConversion"/>
  </si>
  <si>
    <t>- 해당사항 없음-</t>
    <phoneticPr fontId="4" type="noConversion"/>
  </si>
  <si>
    <t>냉난방기 설치 공사</t>
    <phoneticPr fontId="4" type="noConversion"/>
  </si>
  <si>
    <t>기타</t>
  </si>
  <si>
    <t>수의</t>
  </si>
  <si>
    <t>분당서현청소년수련관</t>
    <phoneticPr fontId="4" type="noConversion"/>
  </si>
  <si>
    <t>차경섭</t>
    <phoneticPr fontId="4" type="noConversion"/>
  </si>
  <si>
    <t>031-729-9412</t>
    <phoneticPr fontId="4" type="noConversion"/>
  </si>
  <si>
    <t>2020.07.01.</t>
    <phoneticPr fontId="4" type="noConversion"/>
  </si>
  <si>
    <t>2020.06.30.</t>
    <phoneticPr fontId="4" type="noConversion"/>
  </si>
  <si>
    <t>2020년 상반기 시설물 정기안전점검</t>
  </si>
  <si>
    <t>2020년 상반기 시설물 정기안전점검</t>
    <phoneticPr fontId="4" type="noConversion"/>
  </si>
  <si>
    <t>시설물안전연구원</t>
  </si>
  <si>
    <t>시설물안전연구원</t>
    <phoneticPr fontId="4" type="noConversion"/>
  </si>
  <si>
    <t>2020.05.18.</t>
    <phoneticPr fontId="4" type="noConversion"/>
  </si>
  <si>
    <t>2020.05.19.</t>
    <phoneticPr fontId="4" type="noConversion"/>
  </si>
  <si>
    <t>2020.06.12.</t>
    <phoneticPr fontId="4" type="noConversion"/>
  </si>
  <si>
    <t>2020.06.13.</t>
    <phoneticPr fontId="4" type="noConversion"/>
  </si>
  <si>
    <t>제빙기 구입</t>
    <phoneticPr fontId="4" type="noConversion"/>
  </si>
  <si>
    <t>㈜리우패밀리</t>
    <phoneticPr fontId="4" type="noConversion"/>
  </si>
  <si>
    <t>2020.06.02.</t>
    <phoneticPr fontId="4" type="noConversion"/>
  </si>
  <si>
    <t>2020.06.03.</t>
    <phoneticPr fontId="4" type="noConversion"/>
  </si>
  <si>
    <t>2020.06.05.</t>
    <phoneticPr fontId="4" type="noConversion"/>
  </si>
  <si>
    <t>2020.06.05.</t>
    <phoneticPr fontId="4" type="noConversion"/>
  </si>
  <si>
    <t>시설물 개선 공사</t>
    <phoneticPr fontId="4" type="noConversion"/>
  </si>
  <si>
    <t>2020.06.23.</t>
    <phoneticPr fontId="4" type="noConversion"/>
  </si>
  <si>
    <t>제일종합인테리어</t>
    <phoneticPr fontId="4" type="noConversion"/>
  </si>
  <si>
    <t>2020.06.24.</t>
    <phoneticPr fontId="4" type="noConversion"/>
  </si>
  <si>
    <t>2020.06.30.</t>
    <phoneticPr fontId="4" type="noConversion"/>
  </si>
  <si>
    <t>2020.06.30.</t>
    <phoneticPr fontId="4" type="noConversion"/>
  </si>
  <si>
    <t>분당서현청소년수련관</t>
    <phoneticPr fontId="4" type="noConversion"/>
  </si>
  <si>
    <t>비상발전기 정비 공사</t>
  </si>
  <si>
    <t>휴관으로 차량 미운행</t>
    <phoneticPr fontId="4" type="noConversion"/>
  </si>
  <si>
    <t>Do your bit 동아리 운영 프로그램</t>
    <phoneticPr fontId="4" type="noConversion"/>
  </si>
  <si>
    <t>제빙기 구입</t>
    <phoneticPr fontId="4" type="noConversion"/>
  </si>
  <si>
    <t>교육공동체 동광중학교 심폐소생술 프로그램</t>
    <phoneticPr fontId="4" type="noConversion"/>
  </si>
  <si>
    <t>2020.06.02.</t>
    <phoneticPr fontId="4" type="noConversion"/>
  </si>
  <si>
    <t>교육공동체 수내고등학교 심폐소생술 프로그램</t>
    <phoneticPr fontId="4" type="noConversion"/>
  </si>
  <si>
    <t>2020.06.23.</t>
    <phoneticPr fontId="4" type="noConversion"/>
  </si>
  <si>
    <t>2020.06.25.</t>
    <phoneticPr fontId="4" type="noConversion"/>
  </si>
  <si>
    <t>2020.06.03.~12.23.</t>
    <phoneticPr fontId="4" type="noConversion"/>
  </si>
  <si>
    <t>2020.06.03.~2020.06.05.</t>
    <phoneticPr fontId="4" type="noConversion"/>
  </si>
  <si>
    <t>2020.06.24.~06.30.</t>
    <phoneticPr fontId="4" type="noConversion"/>
  </si>
  <si>
    <t>2020.06.30.</t>
    <phoneticPr fontId="4" type="noConversion"/>
  </si>
  <si>
    <t>2020.07.03.</t>
    <phoneticPr fontId="4" type="noConversion"/>
  </si>
  <si>
    <t>2020.07.08.~07.09.</t>
    <phoneticPr fontId="4" type="noConversion"/>
  </si>
  <si>
    <t>2020.12.23.(예정)</t>
    <phoneticPr fontId="4" type="noConversion"/>
  </si>
  <si>
    <t>2020.07.09.(예정)</t>
    <phoneticPr fontId="4" type="noConversion"/>
  </si>
  <si>
    <t>재단법인 스마일게이트희망스튜디오</t>
    <phoneticPr fontId="4" type="noConversion"/>
  </si>
  <si>
    <t>경기도 성남시 분당구 판교로 344, 지하1층</t>
    <phoneticPr fontId="4" type="noConversion"/>
  </si>
  <si>
    <t>㈜리우패밀리</t>
    <phoneticPr fontId="4" type="noConversion"/>
  </si>
  <si>
    <t>서울시 강남구 개포로30길 5</t>
    <phoneticPr fontId="4" type="noConversion"/>
  </si>
  <si>
    <t>제일종합인테리어</t>
    <phoneticPr fontId="4" type="noConversion"/>
  </si>
  <si>
    <t>경기도 성남시 중원구 광명로205, 1층</t>
    <phoneticPr fontId="4" type="noConversion"/>
  </si>
  <si>
    <t>라이프가드코리아</t>
    <phoneticPr fontId="4" type="noConversion"/>
  </si>
  <si>
    <t>서울시 동대문구 천호대로77(용두동, 경진빌딩3층)</t>
    <phoneticPr fontId="4" type="noConversion"/>
  </si>
  <si>
    <t>Do your bit 동아리 운영 프로그램</t>
    <phoneticPr fontId="4" type="noConversion"/>
  </si>
  <si>
    <t>2020.06.02.</t>
    <phoneticPr fontId="4" type="noConversion"/>
  </si>
  <si>
    <t>2020.06.03.~12.23.</t>
    <phoneticPr fontId="4" type="noConversion"/>
  </si>
  <si>
    <t>재단법인 스마일게이트희망스튜디오</t>
    <phoneticPr fontId="4" type="noConversion"/>
  </si>
  <si>
    <t>경기도 성남시 분당구 판교로 344, 지하1층</t>
    <phoneticPr fontId="4" type="noConversion"/>
  </si>
  <si>
    <t>제빙기 구입</t>
    <phoneticPr fontId="4" type="noConversion"/>
  </si>
  <si>
    <t>2020.06.02.</t>
    <phoneticPr fontId="4" type="noConversion"/>
  </si>
  <si>
    <t>2020.06.03.~06.05.</t>
    <phoneticPr fontId="4" type="noConversion"/>
  </si>
  <si>
    <t>㈜리우패밀리</t>
    <phoneticPr fontId="4" type="noConversion"/>
  </si>
  <si>
    <t>서울시 강남구 개포로30길 5</t>
    <phoneticPr fontId="4" type="noConversion"/>
  </si>
  <si>
    <t>시설물 개선 공사</t>
    <phoneticPr fontId="4" type="noConversion"/>
  </si>
  <si>
    <t>2020.06.23.</t>
    <phoneticPr fontId="4" type="noConversion"/>
  </si>
  <si>
    <t>2020.06.24.~06.30.</t>
    <phoneticPr fontId="4" type="noConversion"/>
  </si>
  <si>
    <t>제일종합인테리어</t>
    <phoneticPr fontId="4" type="noConversion"/>
  </si>
  <si>
    <t>경기도 성남시 중원구 광명로205, 1층</t>
    <phoneticPr fontId="4" type="noConversion"/>
  </si>
  <si>
    <t>교육공동체 수내고등학교 심폐소생술 프로그램</t>
    <phoneticPr fontId="4" type="noConversion"/>
  </si>
  <si>
    <t>2020.06.25.</t>
    <phoneticPr fontId="4" type="noConversion"/>
  </si>
  <si>
    <t>2020.07.03.</t>
    <phoneticPr fontId="4" type="noConversion"/>
  </si>
  <si>
    <t>라이프가드코리아</t>
    <phoneticPr fontId="4" type="noConversion"/>
  </si>
  <si>
    <t>서울시 동대문구 천호대로77(용두동, 경진빌딩3층)</t>
    <phoneticPr fontId="4" type="noConversion"/>
  </si>
  <si>
    <t>교육공동체 동광중학교 심폐소생술 프로그램</t>
    <phoneticPr fontId="4" type="noConversion"/>
  </si>
  <si>
    <t>2020.07.08.~07.09.</t>
    <phoneticPr fontId="4" type="noConversion"/>
  </si>
  <si>
    <t>권혁빈</t>
    <phoneticPr fontId="4" type="noConversion"/>
  </si>
  <si>
    <t>박기백</t>
    <phoneticPr fontId="4" type="noConversion"/>
  </si>
  <si>
    <t>신동식</t>
    <phoneticPr fontId="4" type="noConversion"/>
  </si>
  <si>
    <t>고경옥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</si>
</sst>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9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38" fontId="24" fillId="0" borderId="47" xfId="2" applyNumberFormat="1" applyFont="1" applyFill="1" applyBorder="1" applyAlignment="1">
      <alignment horizontal="center" vertical="center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80" fontId="8" fillId="0" borderId="59" xfId="12" applyNumberFormat="1" applyFont="1" applyFill="1" applyBorder="1" applyAlignment="1">
      <alignment vertical="center" wrapText="1"/>
    </xf>
    <xf numFmtId="38" fontId="24" fillId="0" borderId="59" xfId="2" applyNumberFormat="1" applyFont="1" applyFill="1" applyBorder="1" applyAlignment="1">
      <alignment horizontal="center" vertical="center"/>
    </xf>
    <xf numFmtId="178" fontId="24" fillId="0" borderId="59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178" fontId="24" fillId="0" borderId="6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52" t="s">
        <v>67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4.75" customHeight="1" thickBot="1">
      <c r="A2" s="73" t="s">
        <v>68</v>
      </c>
      <c r="B2" s="74" t="s">
        <v>48</v>
      </c>
      <c r="C2" s="74" t="s">
        <v>69</v>
      </c>
      <c r="D2" s="74" t="s">
        <v>70</v>
      </c>
      <c r="E2" s="74" t="s">
        <v>71</v>
      </c>
      <c r="F2" s="74" t="s">
        <v>72</v>
      </c>
      <c r="G2" s="74" t="s">
        <v>73</v>
      </c>
      <c r="H2" s="74" t="s">
        <v>74</v>
      </c>
      <c r="I2" s="75" t="s">
        <v>49</v>
      </c>
      <c r="J2" s="75" t="s">
        <v>75</v>
      </c>
      <c r="K2" s="75" t="s">
        <v>76</v>
      </c>
      <c r="L2" s="76" t="s">
        <v>1</v>
      </c>
    </row>
    <row r="3" spans="1:12" ht="24.75" customHeight="1" thickTop="1" thickBot="1">
      <c r="A3" s="81" t="s">
        <v>156</v>
      </c>
      <c r="B3" s="82" t="s">
        <v>167</v>
      </c>
      <c r="C3" s="83" t="s">
        <v>168</v>
      </c>
      <c r="D3" s="82"/>
      <c r="E3" s="83"/>
      <c r="F3" s="84"/>
      <c r="G3" s="82"/>
      <c r="H3" s="85"/>
      <c r="I3" s="44"/>
      <c r="J3" s="44"/>
      <c r="K3" s="44"/>
      <c r="L3" s="8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26" sqref="H26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54" t="s">
        <v>94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155"/>
      <c r="B2" s="155"/>
      <c r="C2" s="39"/>
      <c r="D2" s="39"/>
      <c r="E2" s="39"/>
      <c r="F2" s="39"/>
      <c r="G2" s="39"/>
      <c r="H2" s="39"/>
      <c r="I2" s="48" t="s">
        <v>3</v>
      </c>
    </row>
    <row r="3" spans="1:9" ht="26.25" customHeight="1">
      <c r="A3" s="189" t="s">
        <v>4</v>
      </c>
      <c r="B3" s="187" t="s">
        <v>5</v>
      </c>
      <c r="C3" s="187" t="s">
        <v>77</v>
      </c>
      <c r="D3" s="187" t="s">
        <v>96</v>
      </c>
      <c r="E3" s="183" t="s">
        <v>99</v>
      </c>
      <c r="F3" s="184"/>
      <c r="G3" s="183" t="s">
        <v>100</v>
      </c>
      <c r="H3" s="184"/>
      <c r="I3" s="185" t="s">
        <v>95</v>
      </c>
    </row>
    <row r="4" spans="1:9" ht="28.5" customHeight="1" thickBot="1">
      <c r="A4" s="190"/>
      <c r="B4" s="188"/>
      <c r="C4" s="188"/>
      <c r="D4" s="188"/>
      <c r="E4" s="51" t="s">
        <v>97</v>
      </c>
      <c r="F4" s="51" t="s">
        <v>98</v>
      </c>
      <c r="G4" s="51" t="s">
        <v>97</v>
      </c>
      <c r="H4" s="51" t="s">
        <v>98</v>
      </c>
      <c r="I4" s="186"/>
    </row>
    <row r="5" spans="1:9" ht="28.5" customHeight="1" thickTop="1" thickBot="1">
      <c r="A5" s="52"/>
      <c r="B5" s="53" t="s">
        <v>106</v>
      </c>
      <c r="C5" s="54"/>
      <c r="D5" s="54"/>
      <c r="E5" s="78"/>
      <c r="F5" s="54"/>
      <c r="G5" s="78"/>
      <c r="H5" s="54"/>
      <c r="I5" s="79"/>
    </row>
    <row r="6" spans="1:9">
      <c r="C6" s="49"/>
      <c r="D6" s="49"/>
      <c r="E6" s="49"/>
      <c r="F6" s="49"/>
      <c r="G6" s="49"/>
      <c r="H6" s="49"/>
      <c r="I6" s="50"/>
    </row>
    <row r="7" spans="1:9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53" t="s">
        <v>85</v>
      </c>
      <c r="B1" s="153"/>
      <c r="C1" s="153"/>
      <c r="D1" s="153"/>
      <c r="E1" s="153"/>
      <c r="F1" s="153"/>
      <c r="G1" s="153"/>
      <c r="H1" s="153"/>
      <c r="I1" s="153"/>
    </row>
    <row r="2" spans="1:9" ht="24.75" thickBot="1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>
      <c r="A3" s="87" t="s">
        <v>157</v>
      </c>
      <c r="B3" s="88" t="s">
        <v>167</v>
      </c>
      <c r="C3" s="89" t="s">
        <v>169</v>
      </c>
      <c r="D3" s="88"/>
      <c r="E3" s="90"/>
      <c r="F3" s="116"/>
      <c r="G3" s="88"/>
      <c r="H3" s="88"/>
      <c r="I3" s="91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topLeftCell="C1" zoomScale="90" zoomScaleNormal="90" workbookViewId="0">
      <selection activeCell="H8" sqref="H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12"/>
    <col min="11" max="11" width="11.6640625" style="9" customWidth="1"/>
    <col min="12" max="12" width="11.33203125" style="8" bestFit="1" customWidth="1"/>
  </cols>
  <sheetData>
    <row r="1" spans="1:13" ht="26.25" thickBot="1">
      <c r="A1" s="153" t="s">
        <v>91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10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>
      <c r="A3" s="41">
        <v>2020</v>
      </c>
      <c r="B3" s="42">
        <v>7</v>
      </c>
      <c r="C3" s="77" t="s">
        <v>170</v>
      </c>
      <c r="D3" s="44" t="s">
        <v>171</v>
      </c>
      <c r="E3" s="44" t="s">
        <v>172</v>
      </c>
      <c r="F3" s="45">
        <v>4640</v>
      </c>
      <c r="G3" s="45">
        <v>0</v>
      </c>
      <c r="H3" s="45">
        <v>0</v>
      </c>
      <c r="I3" s="45">
        <v>4640</v>
      </c>
      <c r="J3" s="111" t="s">
        <v>173</v>
      </c>
      <c r="K3" s="43" t="s">
        <v>174</v>
      </c>
      <c r="L3" s="43" t="s">
        <v>175</v>
      </c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54" t="s">
        <v>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/>
      <c r="B2" s="155"/>
      <c r="C2" s="39"/>
      <c r="D2" s="39"/>
      <c r="E2" s="39"/>
      <c r="F2" s="58"/>
      <c r="G2" s="58"/>
      <c r="H2" s="58"/>
      <c r="I2" s="58"/>
      <c r="J2" s="156" t="s">
        <v>3</v>
      </c>
      <c r="K2" s="156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>
      <c r="A4" s="65"/>
      <c r="B4" s="72" t="s">
        <v>105</v>
      </c>
      <c r="C4" s="66"/>
      <c r="D4" s="67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54" t="s">
        <v>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/>
      <c r="B2" s="155"/>
      <c r="C2" s="39"/>
      <c r="D2" s="39"/>
      <c r="E2" s="39"/>
      <c r="F2" s="58"/>
      <c r="G2" s="58"/>
      <c r="H2" s="58"/>
      <c r="I2" s="58"/>
      <c r="J2" s="156" t="s">
        <v>3</v>
      </c>
      <c r="K2" s="156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>
      <c r="A4" s="59"/>
      <c r="B4" s="64" t="s">
        <v>104</v>
      </c>
      <c r="C4" s="60"/>
      <c r="D4" s="61"/>
      <c r="E4" s="61"/>
      <c r="F4" s="62"/>
      <c r="G4" s="61"/>
      <c r="H4" s="61"/>
      <c r="I4" s="61"/>
      <c r="J4" s="61"/>
      <c r="K4" s="6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A4" sqref="A4:A17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54" t="s">
        <v>13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47"/>
      <c r="B2" s="47"/>
      <c r="C2" s="39"/>
      <c r="D2" s="39"/>
      <c r="E2" s="39"/>
      <c r="F2" s="58"/>
      <c r="G2" s="58"/>
      <c r="H2" s="156" t="s">
        <v>3</v>
      </c>
      <c r="I2" s="156"/>
    </row>
    <row r="3" spans="1:9" ht="29.25" customHeight="1" thickBot="1">
      <c r="A3" s="141" t="s">
        <v>5</v>
      </c>
      <c r="B3" s="142" t="s">
        <v>30</v>
      </c>
      <c r="C3" s="142" t="s">
        <v>14</v>
      </c>
      <c r="D3" s="142" t="s">
        <v>15</v>
      </c>
      <c r="E3" s="142" t="s">
        <v>16</v>
      </c>
      <c r="F3" s="142" t="s">
        <v>17</v>
      </c>
      <c r="G3" s="143" t="s">
        <v>66</v>
      </c>
      <c r="H3" s="142" t="s">
        <v>29</v>
      </c>
      <c r="I3" s="144" t="s">
        <v>18</v>
      </c>
    </row>
    <row r="4" spans="1:9" ht="29.25" customHeight="1" thickTop="1">
      <c r="A4" s="134" t="s">
        <v>122</v>
      </c>
      <c r="B4" s="135" t="s">
        <v>124</v>
      </c>
      <c r="C4" s="136">
        <v>6895680</v>
      </c>
      <c r="D4" s="137" t="s">
        <v>129</v>
      </c>
      <c r="E4" s="138" t="s">
        <v>125</v>
      </c>
      <c r="F4" s="139" t="s">
        <v>127</v>
      </c>
      <c r="G4" s="139" t="s">
        <v>177</v>
      </c>
      <c r="H4" s="139" t="s">
        <v>176</v>
      </c>
      <c r="I4" s="140"/>
    </row>
    <row r="5" spans="1:9" ht="29.25" customHeight="1">
      <c r="A5" s="123" t="s">
        <v>123</v>
      </c>
      <c r="B5" s="117" t="s">
        <v>124</v>
      </c>
      <c r="C5" s="118">
        <v>3000000</v>
      </c>
      <c r="D5" s="119" t="s">
        <v>130</v>
      </c>
      <c r="E5" s="120" t="s">
        <v>126</v>
      </c>
      <c r="F5" s="121" t="s">
        <v>128</v>
      </c>
      <c r="G5" s="139" t="s">
        <v>177</v>
      </c>
      <c r="H5" s="139" t="s">
        <v>176</v>
      </c>
      <c r="I5" s="124"/>
    </row>
    <row r="6" spans="1:9" ht="29.25" customHeight="1">
      <c r="A6" s="123" t="s">
        <v>121</v>
      </c>
      <c r="B6" s="117" t="s">
        <v>120</v>
      </c>
      <c r="C6" s="118">
        <v>2160000</v>
      </c>
      <c r="D6" s="119" t="s">
        <v>131</v>
      </c>
      <c r="E6" s="120" t="s">
        <v>126</v>
      </c>
      <c r="F6" s="121" t="s">
        <v>128</v>
      </c>
      <c r="G6" s="139" t="s">
        <v>177</v>
      </c>
      <c r="H6" s="139" t="s">
        <v>176</v>
      </c>
      <c r="I6" s="124"/>
    </row>
    <row r="7" spans="1:9" ht="29.25" customHeight="1">
      <c r="A7" s="123" t="s">
        <v>102</v>
      </c>
      <c r="B7" s="117" t="s">
        <v>108</v>
      </c>
      <c r="C7" s="118">
        <f>(38500*12)+(242000*12)</f>
        <v>3366000</v>
      </c>
      <c r="D7" s="119" t="s">
        <v>131</v>
      </c>
      <c r="E7" s="120" t="s">
        <v>126</v>
      </c>
      <c r="F7" s="121" t="s">
        <v>128</v>
      </c>
      <c r="G7" s="139" t="s">
        <v>177</v>
      </c>
      <c r="H7" s="139" t="s">
        <v>176</v>
      </c>
      <c r="I7" s="124"/>
    </row>
    <row r="8" spans="1:9" ht="29.25" customHeight="1">
      <c r="A8" s="123" t="s">
        <v>107</v>
      </c>
      <c r="B8" s="117" t="s">
        <v>109</v>
      </c>
      <c r="C8" s="118">
        <v>3234000</v>
      </c>
      <c r="D8" s="119" t="s">
        <v>131</v>
      </c>
      <c r="E8" s="120" t="s">
        <v>126</v>
      </c>
      <c r="F8" s="121" t="s">
        <v>128</v>
      </c>
      <c r="G8" s="139" t="s">
        <v>177</v>
      </c>
      <c r="H8" s="139" t="s">
        <v>176</v>
      </c>
      <c r="I8" s="124"/>
    </row>
    <row r="9" spans="1:9" ht="29.25" customHeight="1">
      <c r="A9" s="123" t="s">
        <v>117</v>
      </c>
      <c r="B9" s="117" t="s">
        <v>110</v>
      </c>
      <c r="C9" s="118">
        <v>10576440</v>
      </c>
      <c r="D9" s="119" t="s">
        <v>131</v>
      </c>
      <c r="E9" s="120" t="s">
        <v>126</v>
      </c>
      <c r="F9" s="121" t="s">
        <v>128</v>
      </c>
      <c r="G9" s="139" t="s">
        <v>177</v>
      </c>
      <c r="H9" s="139" t="s">
        <v>176</v>
      </c>
      <c r="I9" s="124"/>
    </row>
    <row r="10" spans="1:9" ht="29.25" customHeight="1">
      <c r="A10" s="123" t="s">
        <v>118</v>
      </c>
      <c r="B10" s="117" t="s">
        <v>111</v>
      </c>
      <c r="C10" s="118">
        <v>1620000</v>
      </c>
      <c r="D10" s="119" t="s">
        <v>132</v>
      </c>
      <c r="E10" s="120" t="s">
        <v>126</v>
      </c>
      <c r="F10" s="121" t="s">
        <v>128</v>
      </c>
      <c r="G10" s="139" t="s">
        <v>177</v>
      </c>
      <c r="H10" s="139" t="s">
        <v>176</v>
      </c>
      <c r="I10" s="125"/>
    </row>
    <row r="11" spans="1:9" ht="29.25" customHeight="1">
      <c r="A11" s="123" t="s">
        <v>112</v>
      </c>
      <c r="B11" s="117" t="s">
        <v>113</v>
      </c>
      <c r="C11" s="118">
        <f>4300*6780</f>
        <v>29154000</v>
      </c>
      <c r="D11" s="119" t="s">
        <v>133</v>
      </c>
      <c r="E11" s="120" t="s">
        <v>126</v>
      </c>
      <c r="F11" s="121" t="s">
        <v>128</v>
      </c>
      <c r="G11" s="121" t="s">
        <v>159</v>
      </c>
      <c r="H11" s="121" t="s">
        <v>159</v>
      </c>
      <c r="I11" s="126" t="s">
        <v>160</v>
      </c>
    </row>
    <row r="12" spans="1:9" ht="29.25" customHeight="1">
      <c r="A12" s="127" t="s">
        <v>103</v>
      </c>
      <c r="B12" s="117" t="s">
        <v>119</v>
      </c>
      <c r="C12" s="118">
        <v>276565750</v>
      </c>
      <c r="D12" s="122" t="s">
        <v>134</v>
      </c>
      <c r="E12" s="120" t="s">
        <v>126</v>
      </c>
      <c r="F12" s="121" t="s">
        <v>128</v>
      </c>
      <c r="G12" s="139" t="s">
        <v>177</v>
      </c>
      <c r="H12" s="139" t="s">
        <v>176</v>
      </c>
      <c r="I12" s="124"/>
    </row>
    <row r="13" spans="1:9" ht="29.25" customHeight="1">
      <c r="A13" s="123" t="s">
        <v>114</v>
      </c>
      <c r="B13" s="117" t="s">
        <v>115</v>
      </c>
      <c r="C13" s="118">
        <f>48000*226</f>
        <v>10848000</v>
      </c>
      <c r="D13" s="119" t="s">
        <v>133</v>
      </c>
      <c r="E13" s="120" t="s">
        <v>126</v>
      </c>
      <c r="F13" s="121" t="s">
        <v>128</v>
      </c>
      <c r="G13" s="121" t="s">
        <v>159</v>
      </c>
      <c r="H13" s="121" t="s">
        <v>159</v>
      </c>
      <c r="I13" s="126" t="s">
        <v>160</v>
      </c>
    </row>
    <row r="14" spans="1:9" ht="29.25" customHeight="1">
      <c r="A14" s="123" t="s">
        <v>116</v>
      </c>
      <c r="B14" s="117" t="s">
        <v>111</v>
      </c>
      <c r="C14" s="118">
        <f>135000*2*12</f>
        <v>3240000</v>
      </c>
      <c r="D14" s="122" t="s">
        <v>135</v>
      </c>
      <c r="E14" s="120" t="s">
        <v>126</v>
      </c>
      <c r="F14" s="121" t="s">
        <v>128</v>
      </c>
      <c r="G14" s="139" t="s">
        <v>177</v>
      </c>
      <c r="H14" s="139" t="s">
        <v>176</v>
      </c>
      <c r="I14" s="124"/>
    </row>
    <row r="15" spans="1:9" ht="29.25" customHeight="1">
      <c r="A15" s="123" t="s">
        <v>179</v>
      </c>
      <c r="B15" s="117" t="s">
        <v>181</v>
      </c>
      <c r="C15" s="118">
        <v>1100000</v>
      </c>
      <c r="D15" s="119" t="s">
        <v>182</v>
      </c>
      <c r="E15" s="120" t="s">
        <v>183</v>
      </c>
      <c r="F15" s="120" t="s">
        <v>184</v>
      </c>
      <c r="G15" s="120" t="s">
        <v>184</v>
      </c>
      <c r="H15" s="120" t="s">
        <v>185</v>
      </c>
      <c r="I15" s="124"/>
    </row>
    <row r="16" spans="1:9" ht="29.25" customHeight="1">
      <c r="A16" s="145" t="s">
        <v>186</v>
      </c>
      <c r="B16" s="146" t="s">
        <v>187</v>
      </c>
      <c r="C16" s="147">
        <v>1210000</v>
      </c>
      <c r="D16" s="148" t="s">
        <v>188</v>
      </c>
      <c r="E16" s="149" t="s">
        <v>189</v>
      </c>
      <c r="F16" s="149" t="s">
        <v>190</v>
      </c>
      <c r="G16" s="138" t="s">
        <v>191</v>
      </c>
      <c r="H16" s="138" t="s">
        <v>191</v>
      </c>
      <c r="I16" s="150"/>
    </row>
    <row r="17" spans="1:9" ht="29.25" customHeight="1" thickBot="1">
      <c r="A17" s="128" t="s">
        <v>192</v>
      </c>
      <c r="B17" s="129" t="s">
        <v>194</v>
      </c>
      <c r="C17" s="130">
        <v>2840000</v>
      </c>
      <c r="D17" s="131" t="s">
        <v>193</v>
      </c>
      <c r="E17" s="131" t="s">
        <v>195</v>
      </c>
      <c r="F17" s="132" t="s">
        <v>196</v>
      </c>
      <c r="G17" s="151" t="s">
        <v>196</v>
      </c>
      <c r="H17" s="151" t="s">
        <v>197</v>
      </c>
      <c r="I17" s="133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E12" sqref="E12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105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54" t="s">
        <v>19</v>
      </c>
      <c r="B1" s="154"/>
      <c r="C1" s="154"/>
      <c r="D1" s="154"/>
      <c r="E1" s="154"/>
      <c r="F1" s="154"/>
      <c r="G1" s="154"/>
      <c r="H1" s="154"/>
      <c r="I1" s="154"/>
    </row>
    <row r="2" spans="1:9" ht="26.25" thickBot="1">
      <c r="A2" s="155"/>
      <c r="B2" s="155"/>
      <c r="C2" s="101"/>
      <c r="D2" s="39"/>
      <c r="E2" s="39"/>
      <c r="F2" s="39"/>
      <c r="G2" s="39"/>
      <c r="H2" s="39"/>
      <c r="I2" s="48" t="s">
        <v>82</v>
      </c>
    </row>
    <row r="3" spans="1:9" ht="26.25" customHeight="1" thickBot="1">
      <c r="A3" s="55" t="s">
        <v>4</v>
      </c>
      <c r="B3" s="56" t="s">
        <v>5</v>
      </c>
      <c r="C3" s="102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>
      <c r="A4" s="98" t="s">
        <v>137</v>
      </c>
      <c r="B4" s="99" t="s">
        <v>138</v>
      </c>
      <c r="C4" s="103" t="s">
        <v>149</v>
      </c>
      <c r="D4" s="106">
        <v>6895680</v>
      </c>
      <c r="E4" s="99"/>
      <c r="F4" s="106">
        <f>D4/12</f>
        <v>574640</v>
      </c>
      <c r="G4" s="99"/>
      <c r="H4" s="106">
        <v>574640</v>
      </c>
      <c r="I4" s="100"/>
    </row>
    <row r="5" spans="1:9" ht="26.25" customHeight="1">
      <c r="A5" s="93" t="s">
        <v>136</v>
      </c>
      <c r="B5" s="92" t="s">
        <v>139</v>
      </c>
      <c r="C5" s="104" t="s">
        <v>149</v>
      </c>
      <c r="D5" s="107">
        <v>3000000</v>
      </c>
      <c r="E5" s="92"/>
      <c r="F5" s="107">
        <f t="shared" ref="F5:F14" si="0">D5/12</f>
        <v>250000</v>
      </c>
      <c r="G5" s="92"/>
      <c r="H5" s="107">
        <v>250000</v>
      </c>
      <c r="I5" s="94"/>
    </row>
    <row r="6" spans="1:9" ht="26.25" customHeight="1">
      <c r="A6" s="93" t="s">
        <v>136</v>
      </c>
      <c r="B6" s="92" t="s">
        <v>140</v>
      </c>
      <c r="C6" s="104" t="s">
        <v>120</v>
      </c>
      <c r="D6" s="107">
        <v>2160000</v>
      </c>
      <c r="E6" s="92"/>
      <c r="F6" s="107">
        <f t="shared" si="0"/>
        <v>180000</v>
      </c>
      <c r="G6" s="92"/>
      <c r="H6" s="107">
        <v>180000</v>
      </c>
      <c r="I6" s="94"/>
    </row>
    <row r="7" spans="1:9" ht="26.25" customHeight="1">
      <c r="A7" s="93" t="s">
        <v>136</v>
      </c>
      <c r="B7" s="92" t="s">
        <v>141</v>
      </c>
      <c r="C7" s="104" t="s">
        <v>108</v>
      </c>
      <c r="D7" s="107">
        <v>3366000</v>
      </c>
      <c r="E7" s="92"/>
      <c r="F7" s="107">
        <f t="shared" si="0"/>
        <v>280500</v>
      </c>
      <c r="G7" s="92"/>
      <c r="H7" s="107">
        <v>280500</v>
      </c>
      <c r="I7" s="94"/>
    </row>
    <row r="8" spans="1:9" ht="26.25" customHeight="1">
      <c r="A8" s="93" t="s">
        <v>136</v>
      </c>
      <c r="B8" s="92" t="s">
        <v>142</v>
      </c>
      <c r="C8" s="104" t="s">
        <v>150</v>
      </c>
      <c r="D8" s="107">
        <v>3234000</v>
      </c>
      <c r="E8" s="92"/>
      <c r="F8" s="107">
        <f t="shared" si="0"/>
        <v>269500</v>
      </c>
      <c r="G8" s="92"/>
      <c r="H8" s="107">
        <v>269500</v>
      </c>
      <c r="I8" s="94"/>
    </row>
    <row r="9" spans="1:9" ht="26.25" customHeight="1">
      <c r="A9" s="93" t="s">
        <v>136</v>
      </c>
      <c r="B9" s="92" t="s">
        <v>143</v>
      </c>
      <c r="C9" s="104" t="s">
        <v>151</v>
      </c>
      <c r="D9" s="107">
        <v>10576440</v>
      </c>
      <c r="E9" s="92"/>
      <c r="F9" s="107">
        <f t="shared" si="0"/>
        <v>881370</v>
      </c>
      <c r="G9" s="92"/>
      <c r="H9" s="107">
        <v>881370</v>
      </c>
      <c r="I9" s="94"/>
    </row>
    <row r="10" spans="1:9" ht="26.25" customHeight="1">
      <c r="A10" s="93" t="s">
        <v>136</v>
      </c>
      <c r="B10" s="92" t="s">
        <v>144</v>
      </c>
      <c r="C10" s="104" t="s">
        <v>152</v>
      </c>
      <c r="D10" s="107">
        <v>1620000</v>
      </c>
      <c r="E10" s="92"/>
      <c r="F10" s="107">
        <f t="shared" si="0"/>
        <v>135000</v>
      </c>
      <c r="G10" s="92"/>
      <c r="H10" s="107">
        <v>135000</v>
      </c>
      <c r="I10" s="94"/>
    </row>
    <row r="11" spans="1:9" ht="26.25" customHeight="1">
      <c r="A11" s="93" t="s">
        <v>136</v>
      </c>
      <c r="B11" s="92" t="s">
        <v>145</v>
      </c>
      <c r="C11" s="104" t="s">
        <v>153</v>
      </c>
      <c r="D11" s="107">
        <v>29154000</v>
      </c>
      <c r="E11" s="92"/>
      <c r="F11" s="107">
        <v>0</v>
      </c>
      <c r="G11" s="92"/>
      <c r="H11" s="107">
        <v>0</v>
      </c>
      <c r="I11" s="94" t="s">
        <v>158</v>
      </c>
    </row>
    <row r="12" spans="1:9" ht="26.25" customHeight="1">
      <c r="A12" s="93" t="s">
        <v>136</v>
      </c>
      <c r="B12" s="92" t="s">
        <v>146</v>
      </c>
      <c r="C12" s="104" t="s">
        <v>154</v>
      </c>
      <c r="D12" s="107">
        <v>276565750</v>
      </c>
      <c r="E12" s="92"/>
      <c r="F12" s="107">
        <v>16875170</v>
      </c>
      <c r="G12" s="92"/>
      <c r="H12" s="107">
        <v>16875170</v>
      </c>
      <c r="I12" s="94"/>
    </row>
    <row r="13" spans="1:9" ht="26.25" customHeight="1">
      <c r="A13" s="93" t="s">
        <v>136</v>
      </c>
      <c r="B13" s="92" t="s">
        <v>147</v>
      </c>
      <c r="C13" s="104" t="s">
        <v>155</v>
      </c>
      <c r="D13" s="107">
        <v>10848000</v>
      </c>
      <c r="E13" s="92"/>
      <c r="F13" s="107">
        <v>0</v>
      </c>
      <c r="G13" s="92"/>
      <c r="H13" s="107">
        <v>0</v>
      </c>
      <c r="I13" s="94" t="s">
        <v>200</v>
      </c>
    </row>
    <row r="14" spans="1:9" ht="26.25" customHeight="1">
      <c r="A14" s="93" t="s">
        <v>136</v>
      </c>
      <c r="B14" s="92" t="s">
        <v>148</v>
      </c>
      <c r="C14" s="104" t="s">
        <v>152</v>
      </c>
      <c r="D14" s="107">
        <v>3240000</v>
      </c>
      <c r="E14" s="92"/>
      <c r="F14" s="107">
        <f t="shared" si="0"/>
        <v>270000</v>
      </c>
      <c r="G14" s="92"/>
      <c r="H14" s="107">
        <v>270000</v>
      </c>
      <c r="I14" s="94"/>
    </row>
    <row r="15" spans="1:9" ht="26.25" customHeight="1">
      <c r="A15" s="93" t="s">
        <v>173</v>
      </c>
      <c r="B15" s="92" t="s">
        <v>178</v>
      </c>
      <c r="C15" s="104" t="s">
        <v>180</v>
      </c>
      <c r="D15" s="107">
        <v>1100000</v>
      </c>
      <c r="E15" s="92"/>
      <c r="F15" s="107">
        <v>1100000</v>
      </c>
      <c r="G15" s="92"/>
      <c r="H15" s="107">
        <v>1100000</v>
      </c>
      <c r="I15" s="94"/>
    </row>
    <row r="16" spans="1:9" ht="26.25" customHeight="1" thickBot="1">
      <c r="A16" s="95" t="s">
        <v>198</v>
      </c>
      <c r="B16" s="96" t="s">
        <v>199</v>
      </c>
      <c r="C16" s="108" t="s">
        <v>166</v>
      </c>
      <c r="D16" s="109">
        <v>2150000</v>
      </c>
      <c r="E16" s="96"/>
      <c r="F16" s="109">
        <v>2150000</v>
      </c>
      <c r="G16" s="96"/>
      <c r="H16" s="109">
        <v>2150000</v>
      </c>
      <c r="I16" s="97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opLeftCell="A10" workbookViewId="0">
      <selection activeCell="D22" sqref="D22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54" t="s">
        <v>21</v>
      </c>
      <c r="B1" s="154"/>
      <c r="C1" s="154"/>
      <c r="D1" s="154"/>
      <c r="E1" s="154"/>
    </row>
    <row r="2" spans="1:5" ht="26.25" thickBot="1">
      <c r="A2" s="17"/>
      <c r="B2" s="17"/>
      <c r="C2" s="1"/>
      <c r="D2" s="1"/>
      <c r="E2" s="40" t="s">
        <v>53</v>
      </c>
    </row>
    <row r="3" spans="1:5" ht="18.75" customHeight="1" thickTop="1">
      <c r="A3" s="157" t="s">
        <v>54</v>
      </c>
      <c r="B3" s="18" t="s">
        <v>55</v>
      </c>
      <c r="C3" s="160" t="s">
        <v>201</v>
      </c>
      <c r="D3" s="161"/>
      <c r="E3" s="162"/>
    </row>
    <row r="4" spans="1:5" ht="18.75" customHeight="1">
      <c r="A4" s="158"/>
      <c r="B4" s="19" t="s">
        <v>56</v>
      </c>
      <c r="C4" s="35">
        <v>4760000</v>
      </c>
      <c r="D4" s="27" t="s">
        <v>57</v>
      </c>
      <c r="E4" s="36">
        <v>4466000</v>
      </c>
    </row>
    <row r="5" spans="1:5" ht="18.75" customHeight="1">
      <c r="A5" s="158"/>
      <c r="B5" s="19" t="s">
        <v>58</v>
      </c>
      <c r="C5" s="28">
        <f>E4/C4</f>
        <v>0.93823529411764706</v>
      </c>
      <c r="D5" s="27" t="s">
        <v>33</v>
      </c>
      <c r="E5" s="36">
        <v>4466000</v>
      </c>
    </row>
    <row r="6" spans="1:5" ht="18.75" customHeight="1">
      <c r="A6" s="158"/>
      <c r="B6" s="19" t="s">
        <v>32</v>
      </c>
      <c r="C6" s="29" t="s">
        <v>204</v>
      </c>
      <c r="D6" s="27" t="s">
        <v>84</v>
      </c>
      <c r="E6" s="37" t="s">
        <v>208</v>
      </c>
    </row>
    <row r="7" spans="1:5" ht="18.75" customHeight="1">
      <c r="A7" s="158"/>
      <c r="B7" s="19" t="s">
        <v>59</v>
      </c>
      <c r="C7" s="30" t="s">
        <v>161</v>
      </c>
      <c r="D7" s="27" t="s">
        <v>60</v>
      </c>
      <c r="E7" s="37" t="s">
        <v>214</v>
      </c>
    </row>
    <row r="8" spans="1:5" ht="18.75" customHeight="1">
      <c r="A8" s="158"/>
      <c r="B8" s="19" t="s">
        <v>61</v>
      </c>
      <c r="C8" s="30" t="s">
        <v>162</v>
      </c>
      <c r="D8" s="27" t="s">
        <v>35</v>
      </c>
      <c r="E8" s="31" t="s">
        <v>216</v>
      </c>
    </row>
    <row r="9" spans="1:5" ht="18.75" customHeight="1" thickBot="1">
      <c r="A9" s="159"/>
      <c r="B9" s="20" t="s">
        <v>62</v>
      </c>
      <c r="C9" s="32" t="s">
        <v>163</v>
      </c>
      <c r="D9" s="33" t="s">
        <v>63</v>
      </c>
      <c r="E9" s="34" t="s">
        <v>217</v>
      </c>
    </row>
    <row r="10" spans="1:5" ht="18.75" customHeight="1" thickTop="1">
      <c r="A10" s="157" t="s">
        <v>54</v>
      </c>
      <c r="B10" s="18" t="s">
        <v>55</v>
      </c>
      <c r="C10" s="160" t="s">
        <v>202</v>
      </c>
      <c r="D10" s="161"/>
      <c r="E10" s="162"/>
    </row>
    <row r="11" spans="1:5" ht="18.75" customHeight="1">
      <c r="A11" s="158"/>
      <c r="B11" s="19" t="s">
        <v>56</v>
      </c>
      <c r="C11" s="35">
        <v>1270000</v>
      </c>
      <c r="D11" s="27" t="s">
        <v>57</v>
      </c>
      <c r="E11" s="36">
        <v>1210000</v>
      </c>
    </row>
    <row r="12" spans="1:5" ht="18.75" customHeight="1">
      <c r="A12" s="158"/>
      <c r="B12" s="19" t="s">
        <v>58</v>
      </c>
      <c r="C12" s="28">
        <f>E11/C11</f>
        <v>0.952755905511811</v>
      </c>
      <c r="D12" s="27" t="s">
        <v>33</v>
      </c>
      <c r="E12" s="36">
        <v>1210000</v>
      </c>
    </row>
    <row r="13" spans="1:5" ht="18.75" customHeight="1">
      <c r="A13" s="158"/>
      <c r="B13" s="19" t="s">
        <v>32</v>
      </c>
      <c r="C13" s="29" t="s">
        <v>204</v>
      </c>
      <c r="D13" s="27" t="s">
        <v>84</v>
      </c>
      <c r="E13" s="37" t="s">
        <v>209</v>
      </c>
    </row>
    <row r="14" spans="1:5" ht="18.75" customHeight="1">
      <c r="A14" s="158"/>
      <c r="B14" s="19" t="s">
        <v>59</v>
      </c>
      <c r="C14" s="30" t="s">
        <v>161</v>
      </c>
      <c r="D14" s="27" t="s">
        <v>60</v>
      </c>
      <c r="E14" s="37" t="s">
        <v>190</v>
      </c>
    </row>
    <row r="15" spans="1:5" ht="18.75" customHeight="1">
      <c r="A15" s="158"/>
      <c r="B15" s="19" t="s">
        <v>61</v>
      </c>
      <c r="C15" s="30" t="s">
        <v>162</v>
      </c>
      <c r="D15" s="27" t="s">
        <v>35</v>
      </c>
      <c r="E15" s="31" t="s">
        <v>218</v>
      </c>
    </row>
    <row r="16" spans="1:5" ht="18.75" customHeight="1" thickBot="1">
      <c r="A16" s="159"/>
      <c r="B16" s="20" t="s">
        <v>62</v>
      </c>
      <c r="C16" s="32" t="s">
        <v>163</v>
      </c>
      <c r="D16" s="33" t="s">
        <v>63</v>
      </c>
      <c r="E16" s="34" t="s">
        <v>219</v>
      </c>
    </row>
    <row r="17" spans="1:5" ht="18.75" customHeight="1" thickTop="1">
      <c r="A17" s="157" t="s">
        <v>54</v>
      </c>
      <c r="B17" s="18" t="s">
        <v>55</v>
      </c>
      <c r="C17" s="160" t="s">
        <v>192</v>
      </c>
      <c r="D17" s="161"/>
      <c r="E17" s="162"/>
    </row>
    <row r="18" spans="1:5" ht="18.75" customHeight="1">
      <c r="A18" s="158"/>
      <c r="B18" s="19" t="s">
        <v>56</v>
      </c>
      <c r="C18" s="35">
        <v>2930000</v>
      </c>
      <c r="D18" s="27" t="s">
        <v>57</v>
      </c>
      <c r="E18" s="36">
        <v>2840000</v>
      </c>
    </row>
    <row r="19" spans="1:5" ht="18.75" customHeight="1">
      <c r="A19" s="158"/>
      <c r="B19" s="19" t="s">
        <v>58</v>
      </c>
      <c r="C19" s="28">
        <f>E18/C18</f>
        <v>0.96928327645051193</v>
      </c>
      <c r="D19" s="27" t="s">
        <v>33</v>
      </c>
      <c r="E19" s="36">
        <v>2840000</v>
      </c>
    </row>
    <row r="20" spans="1:5" ht="18.75" customHeight="1">
      <c r="A20" s="158"/>
      <c r="B20" s="19" t="s">
        <v>32</v>
      </c>
      <c r="C20" s="29" t="s">
        <v>206</v>
      </c>
      <c r="D20" s="27" t="s">
        <v>84</v>
      </c>
      <c r="E20" s="37" t="s">
        <v>210</v>
      </c>
    </row>
    <row r="21" spans="1:5" ht="18.75" customHeight="1">
      <c r="A21" s="158"/>
      <c r="B21" s="19" t="s">
        <v>59</v>
      </c>
      <c r="C21" s="30" t="s">
        <v>161</v>
      </c>
      <c r="D21" s="27" t="s">
        <v>60</v>
      </c>
      <c r="E21" s="37" t="s">
        <v>211</v>
      </c>
    </row>
    <row r="22" spans="1:5" ht="18.75" customHeight="1">
      <c r="A22" s="158"/>
      <c r="B22" s="19" t="s">
        <v>61</v>
      </c>
      <c r="C22" s="30" t="s">
        <v>162</v>
      </c>
      <c r="D22" s="27" t="s">
        <v>35</v>
      </c>
      <c r="E22" s="31" t="s">
        <v>220</v>
      </c>
    </row>
    <row r="23" spans="1:5" ht="18.75" customHeight="1" thickBot="1">
      <c r="A23" s="159"/>
      <c r="B23" s="20" t="s">
        <v>62</v>
      </c>
      <c r="C23" s="32" t="s">
        <v>163</v>
      </c>
      <c r="D23" s="33" t="s">
        <v>63</v>
      </c>
      <c r="E23" s="34" t="s">
        <v>221</v>
      </c>
    </row>
    <row r="24" spans="1:5" ht="18.75" customHeight="1" thickTop="1">
      <c r="A24" s="157" t="s">
        <v>54</v>
      </c>
      <c r="B24" s="18" t="s">
        <v>55</v>
      </c>
      <c r="C24" s="160" t="s">
        <v>205</v>
      </c>
      <c r="D24" s="161"/>
      <c r="E24" s="162"/>
    </row>
    <row r="25" spans="1:5" ht="18.75" customHeight="1">
      <c r="A25" s="158"/>
      <c r="B25" s="19" t="s">
        <v>56</v>
      </c>
      <c r="C25" s="35">
        <v>1400000</v>
      </c>
      <c r="D25" s="27" t="s">
        <v>57</v>
      </c>
      <c r="E25" s="36">
        <v>1350000</v>
      </c>
    </row>
    <row r="26" spans="1:5" ht="18.75" customHeight="1">
      <c r="A26" s="158"/>
      <c r="B26" s="19" t="s">
        <v>58</v>
      </c>
      <c r="C26" s="28">
        <f>E25/C25</f>
        <v>0.9642857142857143</v>
      </c>
      <c r="D26" s="27" t="s">
        <v>33</v>
      </c>
      <c r="E26" s="36">
        <v>1350000</v>
      </c>
    </row>
    <row r="27" spans="1:5" ht="18.75" customHeight="1">
      <c r="A27" s="158"/>
      <c r="B27" s="19" t="s">
        <v>32</v>
      </c>
      <c r="C27" s="29" t="s">
        <v>207</v>
      </c>
      <c r="D27" s="27" t="s">
        <v>84</v>
      </c>
      <c r="E27" s="37" t="s">
        <v>212</v>
      </c>
    </row>
    <row r="28" spans="1:5" ht="18.75" customHeight="1">
      <c r="A28" s="158"/>
      <c r="B28" s="19" t="s">
        <v>59</v>
      </c>
      <c r="C28" s="30" t="s">
        <v>161</v>
      </c>
      <c r="D28" s="27" t="s">
        <v>60</v>
      </c>
      <c r="E28" s="37" t="s">
        <v>212</v>
      </c>
    </row>
    <row r="29" spans="1:5" ht="18.75" customHeight="1">
      <c r="A29" s="158"/>
      <c r="B29" s="19" t="s">
        <v>61</v>
      </c>
      <c r="C29" s="30" t="s">
        <v>162</v>
      </c>
      <c r="D29" s="27" t="s">
        <v>35</v>
      </c>
      <c r="E29" s="31" t="s">
        <v>222</v>
      </c>
    </row>
    <row r="30" spans="1:5" ht="18.75" customHeight="1" thickBot="1">
      <c r="A30" s="159"/>
      <c r="B30" s="20" t="s">
        <v>62</v>
      </c>
      <c r="C30" s="32" t="s">
        <v>163</v>
      </c>
      <c r="D30" s="33" t="s">
        <v>63</v>
      </c>
      <c r="E30" s="34" t="s">
        <v>223</v>
      </c>
    </row>
    <row r="31" spans="1:5" ht="18.75" customHeight="1" thickTop="1">
      <c r="A31" s="157" t="s">
        <v>54</v>
      </c>
      <c r="B31" s="18" t="s">
        <v>55</v>
      </c>
      <c r="C31" s="160" t="s">
        <v>203</v>
      </c>
      <c r="D31" s="161"/>
      <c r="E31" s="162"/>
    </row>
    <row r="32" spans="1:5" ht="18.75" customHeight="1">
      <c r="A32" s="158"/>
      <c r="B32" s="19" t="s">
        <v>56</v>
      </c>
      <c r="C32" s="35">
        <v>560000</v>
      </c>
      <c r="D32" s="27" t="s">
        <v>57</v>
      </c>
      <c r="E32" s="36">
        <v>540000</v>
      </c>
    </row>
    <row r="33" spans="1:5" ht="18.75" customHeight="1">
      <c r="A33" s="158"/>
      <c r="B33" s="19" t="s">
        <v>58</v>
      </c>
      <c r="C33" s="28">
        <f>E32/C32</f>
        <v>0.9642857142857143</v>
      </c>
      <c r="D33" s="27" t="s">
        <v>33</v>
      </c>
      <c r="E33" s="36">
        <v>540000</v>
      </c>
    </row>
    <row r="34" spans="1:5" ht="18.75" customHeight="1">
      <c r="A34" s="158"/>
      <c r="B34" s="19" t="s">
        <v>32</v>
      </c>
      <c r="C34" s="29" t="s">
        <v>207</v>
      </c>
      <c r="D34" s="27" t="s">
        <v>84</v>
      </c>
      <c r="E34" s="37" t="s">
        <v>213</v>
      </c>
    </row>
    <row r="35" spans="1:5" ht="18.75" customHeight="1">
      <c r="A35" s="158"/>
      <c r="B35" s="19" t="s">
        <v>59</v>
      </c>
      <c r="C35" s="30" t="s">
        <v>161</v>
      </c>
      <c r="D35" s="27" t="s">
        <v>60</v>
      </c>
      <c r="E35" s="37" t="s">
        <v>215</v>
      </c>
    </row>
    <row r="36" spans="1:5" ht="18.75" customHeight="1">
      <c r="A36" s="158"/>
      <c r="B36" s="19" t="s">
        <v>61</v>
      </c>
      <c r="C36" s="30" t="s">
        <v>162</v>
      </c>
      <c r="D36" s="27" t="s">
        <v>35</v>
      </c>
      <c r="E36" s="31" t="s">
        <v>222</v>
      </c>
    </row>
    <row r="37" spans="1:5" ht="18.75" customHeight="1" thickBot="1">
      <c r="A37" s="159"/>
      <c r="B37" s="20" t="s">
        <v>62</v>
      </c>
      <c r="C37" s="32" t="s">
        <v>163</v>
      </c>
      <c r="D37" s="33" t="s">
        <v>63</v>
      </c>
      <c r="E37" s="34" t="s">
        <v>223</v>
      </c>
    </row>
    <row r="38" spans="1:5" ht="14.25" thickTop="1"/>
  </sheetData>
  <mergeCells count="11"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17:A23"/>
    <mergeCell ref="C17:E17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5" zoomScale="85" zoomScaleNormal="85" workbookViewId="0">
      <selection activeCell="C49" sqref="C4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54" t="s">
        <v>22</v>
      </c>
      <c r="B1" s="154"/>
      <c r="C1" s="154"/>
      <c r="D1" s="154"/>
      <c r="E1" s="154"/>
      <c r="F1" s="154"/>
    </row>
    <row r="2" spans="1:6" ht="26.25" thickBot="1">
      <c r="A2" s="3"/>
      <c r="B2" s="4"/>
      <c r="C2" s="5"/>
      <c r="D2" s="5"/>
      <c r="E2" s="1"/>
      <c r="F2" s="40" t="s">
        <v>52</v>
      </c>
    </row>
    <row r="3" spans="1:6" ht="22.5" customHeight="1" thickTop="1">
      <c r="A3" s="10" t="s">
        <v>31</v>
      </c>
      <c r="B3" s="173" t="s">
        <v>224</v>
      </c>
      <c r="C3" s="174"/>
      <c r="D3" s="174"/>
      <c r="E3" s="174"/>
      <c r="F3" s="175"/>
    </row>
    <row r="4" spans="1:6" ht="18.75" customHeight="1">
      <c r="A4" s="165" t="s">
        <v>39</v>
      </c>
      <c r="B4" s="166" t="s">
        <v>32</v>
      </c>
      <c r="C4" s="176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65"/>
      <c r="B5" s="166"/>
      <c r="C5" s="177"/>
      <c r="D5" s="15" t="s">
        <v>41</v>
      </c>
      <c r="E5" s="15" t="s">
        <v>34</v>
      </c>
      <c r="F5" s="16" t="s">
        <v>42</v>
      </c>
    </row>
    <row r="6" spans="1:6" ht="18.75" customHeight="1">
      <c r="A6" s="165"/>
      <c r="B6" s="178" t="s">
        <v>225</v>
      </c>
      <c r="C6" s="179" t="s">
        <v>226</v>
      </c>
      <c r="D6" s="181">
        <v>4760000</v>
      </c>
      <c r="E6" s="181">
        <v>4466000</v>
      </c>
      <c r="F6" s="182">
        <f>E6/D6</f>
        <v>0.93823529411764706</v>
      </c>
    </row>
    <row r="7" spans="1:6" ht="18.75" customHeight="1">
      <c r="A7" s="165"/>
      <c r="B7" s="178"/>
      <c r="C7" s="180"/>
      <c r="D7" s="181"/>
      <c r="E7" s="181"/>
      <c r="F7" s="182"/>
    </row>
    <row r="8" spans="1:6" ht="18.75" customHeight="1">
      <c r="A8" s="165" t="s">
        <v>35</v>
      </c>
      <c r="B8" s="13" t="s">
        <v>36</v>
      </c>
      <c r="C8" s="13" t="s">
        <v>46</v>
      </c>
      <c r="D8" s="166" t="s">
        <v>37</v>
      </c>
      <c r="E8" s="166"/>
      <c r="F8" s="167"/>
    </row>
    <row r="9" spans="1:6" ht="18.75" customHeight="1">
      <c r="A9" s="165"/>
      <c r="B9" s="80" t="s">
        <v>227</v>
      </c>
      <c r="C9" s="7" t="s">
        <v>246</v>
      </c>
      <c r="D9" s="168" t="s">
        <v>228</v>
      </c>
      <c r="E9" s="168"/>
      <c r="F9" s="169"/>
    </row>
    <row r="10" spans="1:6" ht="18.75" customHeight="1">
      <c r="A10" s="11" t="s">
        <v>45</v>
      </c>
      <c r="B10" s="170" t="s">
        <v>164</v>
      </c>
      <c r="C10" s="171"/>
      <c r="D10" s="171"/>
      <c r="E10" s="171"/>
      <c r="F10" s="172"/>
    </row>
    <row r="11" spans="1:6" ht="18.75" customHeight="1">
      <c r="A11" s="11" t="s">
        <v>43</v>
      </c>
      <c r="B11" s="170" t="s">
        <v>165</v>
      </c>
      <c r="C11" s="171"/>
      <c r="D11" s="171"/>
      <c r="E11" s="171"/>
      <c r="F11" s="172"/>
    </row>
    <row r="12" spans="1:6" ht="18.75" customHeight="1" thickBot="1">
      <c r="A12" s="12" t="s">
        <v>38</v>
      </c>
      <c r="B12" s="163"/>
      <c r="C12" s="163"/>
      <c r="D12" s="163"/>
      <c r="E12" s="163"/>
      <c r="F12" s="164"/>
    </row>
    <row r="13" spans="1:6" ht="22.5" customHeight="1" thickTop="1">
      <c r="A13" s="10" t="s">
        <v>31</v>
      </c>
      <c r="B13" s="173" t="s">
        <v>229</v>
      </c>
      <c r="C13" s="174"/>
      <c r="D13" s="174"/>
      <c r="E13" s="174"/>
      <c r="F13" s="175"/>
    </row>
    <row r="14" spans="1:6" ht="18.75" customHeight="1">
      <c r="A14" s="165" t="s">
        <v>39</v>
      </c>
      <c r="B14" s="166" t="s">
        <v>32</v>
      </c>
      <c r="C14" s="176" t="s">
        <v>84</v>
      </c>
      <c r="D14" s="114" t="s">
        <v>40</v>
      </c>
      <c r="E14" s="114" t="s">
        <v>33</v>
      </c>
      <c r="F14" s="115" t="s">
        <v>44</v>
      </c>
    </row>
    <row r="15" spans="1:6" ht="18.75" customHeight="1">
      <c r="A15" s="165"/>
      <c r="B15" s="166"/>
      <c r="C15" s="177"/>
      <c r="D15" s="15" t="s">
        <v>41</v>
      </c>
      <c r="E15" s="15" t="s">
        <v>34</v>
      </c>
      <c r="F15" s="16" t="s">
        <v>42</v>
      </c>
    </row>
    <row r="16" spans="1:6" ht="18.75" customHeight="1">
      <c r="A16" s="165"/>
      <c r="B16" s="178" t="s">
        <v>230</v>
      </c>
      <c r="C16" s="179" t="s">
        <v>231</v>
      </c>
      <c r="D16" s="181">
        <v>1270000</v>
      </c>
      <c r="E16" s="181">
        <v>1210000</v>
      </c>
      <c r="F16" s="182">
        <f>E16/D16</f>
        <v>0.952755905511811</v>
      </c>
    </row>
    <row r="17" spans="1:6" ht="18.75" customHeight="1">
      <c r="A17" s="165"/>
      <c r="B17" s="178"/>
      <c r="C17" s="180"/>
      <c r="D17" s="181"/>
      <c r="E17" s="181"/>
      <c r="F17" s="182"/>
    </row>
    <row r="18" spans="1:6" ht="18.75" customHeight="1">
      <c r="A18" s="165" t="s">
        <v>35</v>
      </c>
      <c r="B18" s="114" t="s">
        <v>36</v>
      </c>
      <c r="C18" s="114" t="s">
        <v>46</v>
      </c>
      <c r="D18" s="166" t="s">
        <v>37</v>
      </c>
      <c r="E18" s="166"/>
      <c r="F18" s="167"/>
    </row>
    <row r="19" spans="1:6" ht="18.75" customHeight="1">
      <c r="A19" s="165"/>
      <c r="B19" s="80" t="s">
        <v>232</v>
      </c>
      <c r="C19" s="7" t="s">
        <v>247</v>
      </c>
      <c r="D19" s="168" t="s">
        <v>233</v>
      </c>
      <c r="E19" s="168"/>
      <c r="F19" s="169"/>
    </row>
    <row r="20" spans="1:6" ht="18.75" customHeight="1">
      <c r="A20" s="113" t="s">
        <v>45</v>
      </c>
      <c r="B20" s="170" t="s">
        <v>164</v>
      </c>
      <c r="C20" s="171"/>
      <c r="D20" s="171"/>
      <c r="E20" s="171"/>
      <c r="F20" s="172"/>
    </row>
    <row r="21" spans="1:6" ht="18.75" customHeight="1">
      <c r="A21" s="113" t="s">
        <v>43</v>
      </c>
      <c r="B21" s="170" t="s">
        <v>137</v>
      </c>
      <c r="C21" s="171"/>
      <c r="D21" s="171"/>
      <c r="E21" s="171"/>
      <c r="F21" s="172"/>
    </row>
    <row r="22" spans="1:6" ht="18.75" customHeight="1" thickBot="1">
      <c r="A22" s="12" t="s">
        <v>38</v>
      </c>
      <c r="B22" s="163"/>
      <c r="C22" s="163"/>
      <c r="D22" s="163"/>
      <c r="E22" s="163"/>
      <c r="F22" s="164"/>
    </row>
    <row r="23" spans="1:6" ht="22.5" customHeight="1" thickTop="1">
      <c r="A23" s="10" t="s">
        <v>31</v>
      </c>
      <c r="B23" s="173" t="s">
        <v>234</v>
      </c>
      <c r="C23" s="174"/>
      <c r="D23" s="174"/>
      <c r="E23" s="174"/>
      <c r="F23" s="175"/>
    </row>
    <row r="24" spans="1:6" ht="18.75" customHeight="1">
      <c r="A24" s="165" t="s">
        <v>39</v>
      </c>
      <c r="B24" s="166" t="s">
        <v>32</v>
      </c>
      <c r="C24" s="176" t="s">
        <v>84</v>
      </c>
      <c r="D24" s="114" t="s">
        <v>40</v>
      </c>
      <c r="E24" s="114" t="s">
        <v>33</v>
      </c>
      <c r="F24" s="115" t="s">
        <v>44</v>
      </c>
    </row>
    <row r="25" spans="1:6" ht="18.75" customHeight="1">
      <c r="A25" s="165"/>
      <c r="B25" s="166"/>
      <c r="C25" s="177"/>
      <c r="D25" s="15" t="s">
        <v>41</v>
      </c>
      <c r="E25" s="15" t="s">
        <v>34</v>
      </c>
      <c r="F25" s="16" t="s">
        <v>42</v>
      </c>
    </row>
    <row r="26" spans="1:6" ht="18.75" customHeight="1">
      <c r="A26" s="165"/>
      <c r="B26" s="178" t="s">
        <v>235</v>
      </c>
      <c r="C26" s="179" t="s">
        <v>236</v>
      </c>
      <c r="D26" s="181">
        <v>2930000</v>
      </c>
      <c r="E26" s="181">
        <v>2840000</v>
      </c>
      <c r="F26" s="182">
        <f>E26/D26</f>
        <v>0.96928327645051193</v>
      </c>
    </row>
    <row r="27" spans="1:6" ht="18.75" customHeight="1">
      <c r="A27" s="165"/>
      <c r="B27" s="178"/>
      <c r="C27" s="180"/>
      <c r="D27" s="181"/>
      <c r="E27" s="181"/>
      <c r="F27" s="182"/>
    </row>
    <row r="28" spans="1:6" ht="18.75" customHeight="1">
      <c r="A28" s="165" t="s">
        <v>35</v>
      </c>
      <c r="B28" s="114" t="s">
        <v>36</v>
      </c>
      <c r="C28" s="114" t="s">
        <v>46</v>
      </c>
      <c r="D28" s="166" t="s">
        <v>37</v>
      </c>
      <c r="E28" s="166"/>
      <c r="F28" s="167"/>
    </row>
    <row r="29" spans="1:6" ht="18.75" customHeight="1">
      <c r="A29" s="165"/>
      <c r="B29" s="80" t="s">
        <v>237</v>
      </c>
      <c r="C29" s="7" t="s">
        <v>248</v>
      </c>
      <c r="D29" s="168" t="s">
        <v>238</v>
      </c>
      <c r="E29" s="168"/>
      <c r="F29" s="169"/>
    </row>
    <row r="30" spans="1:6" ht="18.75" customHeight="1">
      <c r="A30" s="113" t="s">
        <v>45</v>
      </c>
      <c r="B30" s="170" t="s">
        <v>164</v>
      </c>
      <c r="C30" s="171"/>
      <c r="D30" s="171"/>
      <c r="E30" s="171"/>
      <c r="F30" s="172"/>
    </row>
    <row r="31" spans="1:6" ht="18.75" customHeight="1">
      <c r="A31" s="113" t="s">
        <v>43</v>
      </c>
      <c r="B31" s="170" t="s">
        <v>137</v>
      </c>
      <c r="C31" s="171"/>
      <c r="D31" s="171"/>
      <c r="E31" s="171"/>
      <c r="F31" s="172"/>
    </row>
    <row r="32" spans="1:6" ht="18.75" customHeight="1" thickBot="1">
      <c r="A32" s="12" t="s">
        <v>38</v>
      </c>
      <c r="B32" s="163"/>
      <c r="C32" s="163"/>
      <c r="D32" s="163"/>
      <c r="E32" s="163"/>
      <c r="F32" s="164"/>
    </row>
    <row r="33" spans="1:6" ht="22.5" customHeight="1" thickTop="1">
      <c r="A33" s="10" t="s">
        <v>31</v>
      </c>
      <c r="B33" s="173" t="s">
        <v>239</v>
      </c>
      <c r="C33" s="174"/>
      <c r="D33" s="174"/>
      <c r="E33" s="174"/>
      <c r="F33" s="175"/>
    </row>
    <row r="34" spans="1:6" ht="18.75" customHeight="1">
      <c r="A34" s="165" t="s">
        <v>39</v>
      </c>
      <c r="B34" s="166" t="s">
        <v>32</v>
      </c>
      <c r="C34" s="176" t="s">
        <v>84</v>
      </c>
      <c r="D34" s="114" t="s">
        <v>40</v>
      </c>
      <c r="E34" s="114" t="s">
        <v>33</v>
      </c>
      <c r="F34" s="115" t="s">
        <v>44</v>
      </c>
    </row>
    <row r="35" spans="1:6" ht="18.75" customHeight="1">
      <c r="A35" s="165"/>
      <c r="B35" s="166"/>
      <c r="C35" s="177"/>
      <c r="D35" s="15" t="s">
        <v>41</v>
      </c>
      <c r="E35" s="15" t="s">
        <v>34</v>
      </c>
      <c r="F35" s="16" t="s">
        <v>42</v>
      </c>
    </row>
    <row r="36" spans="1:6" ht="18.75" customHeight="1">
      <c r="A36" s="165"/>
      <c r="B36" s="178" t="s">
        <v>240</v>
      </c>
      <c r="C36" s="179" t="s">
        <v>241</v>
      </c>
      <c r="D36" s="181">
        <v>1400000</v>
      </c>
      <c r="E36" s="181">
        <v>1350000</v>
      </c>
      <c r="F36" s="182">
        <f>E36/D36</f>
        <v>0.9642857142857143</v>
      </c>
    </row>
    <row r="37" spans="1:6" ht="18.75" customHeight="1">
      <c r="A37" s="165"/>
      <c r="B37" s="178"/>
      <c r="C37" s="180"/>
      <c r="D37" s="181"/>
      <c r="E37" s="181"/>
      <c r="F37" s="182"/>
    </row>
    <row r="38" spans="1:6" ht="18.75" customHeight="1">
      <c r="A38" s="165" t="s">
        <v>35</v>
      </c>
      <c r="B38" s="114" t="s">
        <v>36</v>
      </c>
      <c r="C38" s="114" t="s">
        <v>46</v>
      </c>
      <c r="D38" s="166" t="s">
        <v>37</v>
      </c>
      <c r="E38" s="166"/>
      <c r="F38" s="167"/>
    </row>
    <row r="39" spans="1:6" ht="18.75" customHeight="1">
      <c r="A39" s="165"/>
      <c r="B39" s="80" t="s">
        <v>242</v>
      </c>
      <c r="C39" s="7" t="s">
        <v>249</v>
      </c>
      <c r="D39" s="168" t="s">
        <v>243</v>
      </c>
      <c r="E39" s="168"/>
      <c r="F39" s="169"/>
    </row>
    <row r="40" spans="1:6" ht="18.75" customHeight="1">
      <c r="A40" s="113" t="s">
        <v>45</v>
      </c>
      <c r="B40" s="170" t="s">
        <v>164</v>
      </c>
      <c r="C40" s="171"/>
      <c r="D40" s="171"/>
      <c r="E40" s="171"/>
      <c r="F40" s="172"/>
    </row>
    <row r="41" spans="1:6" ht="18.75" customHeight="1">
      <c r="A41" s="113" t="s">
        <v>43</v>
      </c>
      <c r="B41" s="170" t="s">
        <v>137</v>
      </c>
      <c r="C41" s="171"/>
      <c r="D41" s="171"/>
      <c r="E41" s="171"/>
      <c r="F41" s="172"/>
    </row>
    <row r="42" spans="1:6" ht="18.75" customHeight="1" thickBot="1">
      <c r="A42" s="12" t="s">
        <v>38</v>
      </c>
      <c r="B42" s="163"/>
      <c r="C42" s="163"/>
      <c r="D42" s="163"/>
      <c r="E42" s="163"/>
      <c r="F42" s="164"/>
    </row>
    <row r="43" spans="1:6" ht="22.5" customHeight="1" thickTop="1">
      <c r="A43" s="10" t="s">
        <v>31</v>
      </c>
      <c r="B43" s="173" t="s">
        <v>244</v>
      </c>
      <c r="C43" s="174"/>
      <c r="D43" s="174"/>
      <c r="E43" s="174"/>
      <c r="F43" s="175"/>
    </row>
    <row r="44" spans="1:6" ht="18.75" customHeight="1">
      <c r="A44" s="165" t="s">
        <v>39</v>
      </c>
      <c r="B44" s="166" t="s">
        <v>32</v>
      </c>
      <c r="C44" s="176" t="s">
        <v>84</v>
      </c>
      <c r="D44" s="114" t="s">
        <v>40</v>
      </c>
      <c r="E44" s="114" t="s">
        <v>33</v>
      </c>
      <c r="F44" s="115" t="s">
        <v>44</v>
      </c>
    </row>
    <row r="45" spans="1:6" ht="18.75" customHeight="1">
      <c r="A45" s="165"/>
      <c r="B45" s="166"/>
      <c r="C45" s="177"/>
      <c r="D45" s="15" t="s">
        <v>41</v>
      </c>
      <c r="E45" s="15" t="s">
        <v>34</v>
      </c>
      <c r="F45" s="16" t="s">
        <v>42</v>
      </c>
    </row>
    <row r="46" spans="1:6" ht="18.75" customHeight="1">
      <c r="A46" s="165"/>
      <c r="B46" s="178" t="s">
        <v>240</v>
      </c>
      <c r="C46" s="179" t="s">
        <v>245</v>
      </c>
      <c r="D46" s="181">
        <v>560000</v>
      </c>
      <c r="E46" s="181">
        <v>540000</v>
      </c>
      <c r="F46" s="182">
        <f>E46/D46</f>
        <v>0.9642857142857143</v>
      </c>
    </row>
    <row r="47" spans="1:6" ht="18.75" customHeight="1">
      <c r="A47" s="165"/>
      <c r="B47" s="178"/>
      <c r="C47" s="180"/>
      <c r="D47" s="181"/>
      <c r="E47" s="181"/>
      <c r="F47" s="182"/>
    </row>
    <row r="48" spans="1:6" ht="18.75" customHeight="1">
      <c r="A48" s="165" t="s">
        <v>35</v>
      </c>
      <c r="B48" s="114" t="s">
        <v>36</v>
      </c>
      <c r="C48" s="114" t="s">
        <v>46</v>
      </c>
      <c r="D48" s="166" t="s">
        <v>37</v>
      </c>
      <c r="E48" s="166"/>
      <c r="F48" s="167"/>
    </row>
    <row r="49" spans="1:6" ht="18.75" customHeight="1">
      <c r="A49" s="165"/>
      <c r="B49" s="80" t="s">
        <v>242</v>
      </c>
      <c r="C49" s="7" t="s">
        <v>249</v>
      </c>
      <c r="D49" s="168" t="s">
        <v>243</v>
      </c>
      <c r="E49" s="168"/>
      <c r="F49" s="169"/>
    </row>
    <row r="50" spans="1:6" ht="18.75" customHeight="1">
      <c r="A50" s="113" t="s">
        <v>45</v>
      </c>
      <c r="B50" s="170" t="s">
        <v>164</v>
      </c>
      <c r="C50" s="171"/>
      <c r="D50" s="171"/>
      <c r="E50" s="171"/>
      <c r="F50" s="172"/>
    </row>
    <row r="51" spans="1:6" ht="18.75" customHeight="1">
      <c r="A51" s="113" t="s">
        <v>43</v>
      </c>
      <c r="B51" s="170" t="s">
        <v>137</v>
      </c>
      <c r="C51" s="171"/>
      <c r="D51" s="171"/>
      <c r="E51" s="171"/>
      <c r="F51" s="172"/>
    </row>
    <row r="52" spans="1:6" ht="18.75" customHeight="1" thickBot="1">
      <c r="A52" s="12" t="s">
        <v>38</v>
      </c>
      <c r="B52" s="163"/>
      <c r="C52" s="163"/>
      <c r="D52" s="163"/>
      <c r="E52" s="163"/>
      <c r="F52" s="164"/>
    </row>
    <row r="53" spans="1:6" ht="14.25" thickTop="1"/>
  </sheetData>
  <mergeCells count="7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2020-07-05T23:58:48Z</dcterms:modified>
</cp:coreProperties>
</file>