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계약\계약현황 공개\"/>
    </mc:Choice>
  </mc:AlternateContent>
  <bookViews>
    <workbookView xWindow="0" yWindow="0" windowWidth="15675" windowHeight="11760"/>
  </bookViews>
  <sheets>
    <sheet name="물품발주계획" sheetId="10" r:id="rId1"/>
    <sheet name="준공검사현황" sheetId="5" r:id="rId2"/>
    <sheet name="대금지급현황" sheetId="6" r:id="rId3"/>
    <sheet name="계약현황" sheetId="8" r:id="rId4"/>
    <sheet name="수의계약현황" sheetId="9" r:id="rId5"/>
  </sheets>
  <calcPr calcId="152511"/>
</workbook>
</file>

<file path=xl/calcChain.xml><?xml version="1.0" encoding="utf-8"?>
<calcChain xmlns="http://schemas.openxmlformats.org/spreadsheetml/2006/main">
  <c r="E59" i="9" l="1"/>
  <c r="C59" i="9"/>
  <c r="F56" i="9"/>
  <c r="E56" i="9"/>
  <c r="D56" i="9"/>
  <c r="C56" i="9"/>
  <c r="E69" i="9"/>
  <c r="C69" i="9"/>
  <c r="F66" i="9"/>
  <c r="G66" i="9" s="1"/>
  <c r="E66" i="9"/>
  <c r="D66" i="9"/>
  <c r="C66" i="9"/>
  <c r="G56" i="9" l="1"/>
  <c r="E40" i="8"/>
  <c r="C40" i="8" s="1"/>
  <c r="E47" i="8"/>
  <c r="C47" i="8" s="1"/>
  <c r="D12" i="6" l="1"/>
  <c r="D17" i="6"/>
  <c r="E11" i="6"/>
  <c r="D11" i="6"/>
  <c r="E49" i="9" l="1"/>
  <c r="C49" i="9"/>
  <c r="F46" i="9"/>
  <c r="E46" i="9"/>
  <c r="D46" i="9"/>
  <c r="C46" i="9"/>
  <c r="C43" i="9"/>
  <c r="E33" i="8"/>
  <c r="C33" i="8" s="1"/>
  <c r="G46" i="9" s="1"/>
  <c r="D6" i="6" l="1"/>
  <c r="D7" i="6"/>
  <c r="D9" i="6"/>
  <c r="D10" i="6"/>
  <c r="D13" i="6"/>
  <c r="D15" i="6"/>
  <c r="D5" i="6"/>
  <c r="D4" i="6"/>
  <c r="E19" i="8" l="1"/>
  <c r="C19" i="8" s="1"/>
  <c r="C29" i="9" l="1"/>
  <c r="D26" i="9"/>
  <c r="E29" i="9"/>
  <c r="E26" i="9"/>
  <c r="C26" i="9"/>
  <c r="C23" i="9"/>
  <c r="G26" i="9"/>
  <c r="F26" i="9" l="1"/>
  <c r="F2" i="9"/>
  <c r="E5" i="8"/>
  <c r="E12" i="8"/>
  <c r="C12" i="8" s="1"/>
  <c r="E26" i="8"/>
  <c r="F36" i="9" s="1"/>
  <c r="C39" i="9"/>
  <c r="C33" i="9"/>
  <c r="C36" i="9"/>
  <c r="D36" i="9"/>
  <c r="E36" i="9"/>
  <c r="E39" i="9"/>
  <c r="C26" i="8" l="1"/>
  <c r="G36" i="9" s="1"/>
  <c r="D16" i="9"/>
  <c r="D6" i="9"/>
  <c r="C3" i="9" l="1"/>
  <c r="C6" i="9"/>
  <c r="E19" i="9" l="1"/>
  <c r="C19" i="9"/>
  <c r="F16" i="9"/>
  <c r="E16" i="9"/>
  <c r="C16" i="9"/>
  <c r="C13" i="9"/>
  <c r="G16" i="9"/>
  <c r="C5" i="8" l="1"/>
  <c r="C10" i="9" l="1"/>
  <c r="E9" i="9"/>
  <c r="C9" i="9"/>
  <c r="G6" i="9"/>
  <c r="F6" i="9"/>
  <c r="E6" i="9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<sst xmlns="http://schemas.openxmlformats.org/spreadsheetml/2006/main" count="534" uniqueCount="213">
  <si>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</si>
  <si>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</si>
  <si>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</si>
  <si>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</si>
  <si>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</si>
  <si>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</si>
  <si>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</si>
  <si>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</si>
  <si>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</si>
  <si>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</si>
  <si>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</si>
  <si>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</si>
  <si>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</si>
  <si>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</si>
  <si>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</si>
  <si>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</si>
  <si>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</si>
  <si>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</si>
  <si>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</si>
  <si>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</si>
  <si>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</si>
  <si>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</si>
  <si>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</si>
  <si>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</si>
  <si>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</si>
  <si>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</si>
  <si>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</si>
  <si>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</si>
  <si>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</si>
  <si>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</si>
  <si>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</si>
  <si>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</si>
  <si>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</si>
  <si>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</si>
  <si>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</si>
  <si>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</si>
  <si>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</si>
  <si>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</si>
  <si>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</si>
  <si>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</si>
  <si>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</si>
  <si>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</si>
  <si>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</si>
  <si>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</si>
  <si>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</si>
  <si>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</si>
  <si>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</si>
  <si>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</si>
  <si>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신도종합서비스</t>
    <phoneticPr fontId="4" type="noConversion"/>
  </si>
  <si>
    <t>주식회사 에스원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</si>
  <si>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</si>
  <si>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</si>
  <si>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</si>
  <si>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</si>
  <si>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</si>
  <si>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</si>
  <si>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</si>
  <si>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</si>
  <si>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</si>
  <si>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</si>
  <si>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</si>
  <si>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</si>
  <si>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</si>
  <si>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</si>
  <si>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</si>
  <si>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</si>
  <si>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사업위탁용역비</t>
    <phoneticPr fontId="4" type="noConversion"/>
  </si>
  <si>
    <t>마케팅스토리</t>
  </si>
  <si>
    <t>㈜서울구경</t>
    <phoneticPr fontId="4" type="noConversion"/>
  </si>
  <si>
    <t>방과후 등하원버스 임차용역</t>
    <phoneticPr fontId="4" type="noConversion"/>
  </si>
  <si>
    <t>아리앤</t>
  </si>
  <si>
    <t>지출일자</t>
    <phoneticPr fontId="4" type="noConversion"/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</si>
  <si>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</si>
  <si>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</si>
  <si>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</si>
  <si>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</si>
  <si>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</si>
  <si>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</si>
  <si>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</si>
  <si>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</si>
  <si>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</si>
  <si>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</si>
  <si>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</si>
  <si>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</si>
  <si>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</si>
  <si>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</si>
  <si>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학교공동기획 프로젝트 6월 프로그램 계약</t>
  </si>
  <si>
    <t>2017. 7~9월(3분기) 프로그램 안내지 제작</t>
  </si>
  <si>
    <t>계약일자</t>
    <phoneticPr fontId="4" type="noConversion"/>
  </si>
  <si>
    <t>수련관 방역 소독</t>
    <phoneticPr fontId="4" type="noConversion"/>
  </si>
  <si>
    <t>위생관리비</t>
    <phoneticPr fontId="4" type="noConversion"/>
  </si>
  <si>
    <t>사회적기업 청정마을</t>
  </si>
  <si>
    <t>재능나눔 청소년자유시장</t>
  </si>
  <si>
    <t>청소/위생용품 구입비</t>
    <phoneticPr fontId="4" type="noConversion"/>
  </si>
  <si>
    <t xml:space="preserve">계약현황  </t>
    <phoneticPr fontId="4" type="noConversion"/>
  </si>
  <si>
    <t>㈜서울구경</t>
    <phoneticPr fontId="4" type="noConversion"/>
  </si>
  <si>
    <t>2017 공기청정기 임차계약</t>
    <phoneticPr fontId="4" type="noConversion"/>
  </si>
  <si>
    <t>물품 발주계획</t>
    <phoneticPr fontId="4" type="noConversion"/>
  </si>
  <si>
    <t>(단위 : 천원)</t>
    <phoneticPr fontId="4" type="noConversion"/>
  </si>
  <si>
    <t>발주
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</si>
  <si>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</si>
  <si>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</si>
  <si>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</si>
  <si>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</si>
  <si>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</si>
  <si>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</si>
  <si>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</si>
  <si>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</si>
  <si>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</si>
  <si>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</si>
  <si>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수의총액</t>
  </si>
  <si>
    <t>장</t>
    <phoneticPr fontId="4" type="noConversion"/>
  </si>
  <si>
    <t>청소년활동팀</t>
    <phoneticPr fontId="4" type="noConversion"/>
  </si>
  <si>
    <t>워크북 제작</t>
    <phoneticPr fontId="4" type="noConversion"/>
  </si>
  <si>
    <t>권</t>
    <phoneticPr fontId="4" type="noConversion"/>
  </si>
  <si>
    <t>10월~11월</t>
    <phoneticPr fontId="4" type="noConversion"/>
  </si>
  <si>
    <t>성남시청소년어울림마당</t>
    <phoneticPr fontId="4" type="noConversion"/>
  </si>
  <si>
    <t>현수막(6m*0.3m)</t>
    <phoneticPr fontId="4" type="noConversion"/>
  </si>
  <si>
    <t>이치준</t>
    <phoneticPr fontId="4" type="noConversion"/>
  </si>
  <si>
    <t>031-729-9639</t>
    <phoneticPr fontId="4" type="noConversion"/>
  </si>
  <si>
    <t>트러스 현수막(6m*3.5m)</t>
    <phoneticPr fontId="4" type="noConversion"/>
  </si>
  <si>
    <t>9월~11월</t>
    <phoneticPr fontId="4" type="noConversion"/>
  </si>
  <si>
    <t>나는 진로탐험가</t>
    <phoneticPr fontId="4" type="noConversion"/>
  </si>
  <si>
    <t>워크북 및 교구 제작</t>
    <phoneticPr fontId="4" type="noConversion"/>
  </si>
  <si>
    <t>김선화</t>
    <phoneticPr fontId="4" type="noConversion"/>
  </si>
  <si>
    <t>031-729-9633</t>
    <phoneticPr fontId="4" type="noConversion"/>
  </si>
  <si>
    <t>지역은 살아있는학교 그로잉업</t>
    <phoneticPr fontId="4" type="noConversion"/>
  </si>
  <si>
    <t>(단위 : 원 / 2017.09.30.기준)</t>
    <phoneticPr fontId="4" type="noConversion"/>
  </si>
  <si>
    <t>초등 5학년 목공 하반기(9월) 목재구입</t>
    <phoneticPr fontId="4" type="noConversion"/>
  </si>
  <si>
    <t>2017.8.28</t>
    <phoneticPr fontId="4" type="noConversion"/>
  </si>
  <si>
    <t>2017.9.1</t>
    <phoneticPr fontId="4" type="noConversion"/>
  </si>
  <si>
    <t>창호합판</t>
    <phoneticPr fontId="4" type="noConversion"/>
  </si>
  <si>
    <t>경기도 성남시 중원구 하대원동 117-5</t>
    <phoneticPr fontId="4" type="noConversion"/>
  </si>
  <si>
    <t>4층 샤워실 락카용 번호키 구입</t>
    <phoneticPr fontId="4" type="noConversion"/>
  </si>
  <si>
    <t>2017.9.15</t>
    <phoneticPr fontId="4" type="noConversion"/>
  </si>
  <si>
    <t>첨단열쇠</t>
    <phoneticPr fontId="4" type="noConversion"/>
  </si>
  <si>
    <t>경기도 성남시 분당구 미금로 215,128호</t>
    <phoneticPr fontId="4" type="noConversion"/>
  </si>
  <si>
    <t>2017년 10~12월(4분기) 프로그램 안내지 제작</t>
    <phoneticPr fontId="4" type="noConversion"/>
  </si>
  <si>
    <t>2017.9.6</t>
    <phoneticPr fontId="4" type="noConversion"/>
  </si>
  <si>
    <t>2017.9.6 ~ 2017.9.18</t>
    <phoneticPr fontId="4" type="noConversion"/>
  </si>
  <si>
    <t>2017.9.14</t>
    <phoneticPr fontId="4" type="noConversion"/>
  </si>
  <si>
    <t>플러스디자인하우스</t>
    <phoneticPr fontId="4" type="noConversion"/>
  </si>
  <si>
    <t>기차로 떠나는 부산 여행 숙박</t>
    <phoneticPr fontId="4" type="noConversion"/>
  </si>
  <si>
    <t>2017.9.7</t>
    <phoneticPr fontId="4" type="noConversion"/>
  </si>
  <si>
    <t>2017.9.9 ~ 2017.9.10</t>
    <phoneticPr fontId="4" type="noConversion"/>
  </si>
  <si>
    <t>2017.9.10</t>
    <phoneticPr fontId="4" type="noConversion"/>
  </si>
  <si>
    <t>판다게스트하우스</t>
    <phoneticPr fontId="4" type="noConversion"/>
  </si>
  <si>
    <t>부산광역시 해운대구 구남로18번길 24, 202호</t>
  </si>
  <si>
    <t>경기도 성남시 분당구 야탑로 69번길 18 403</t>
    <phoneticPr fontId="4" type="noConversion"/>
  </si>
  <si>
    <t>1층 전기 증설</t>
    <phoneticPr fontId="4" type="noConversion"/>
  </si>
  <si>
    <t>2017.9.25</t>
    <phoneticPr fontId="4" type="noConversion"/>
  </si>
  <si>
    <t>2017.9.26</t>
    <phoneticPr fontId="4" type="noConversion"/>
  </si>
  <si>
    <t>2017.9.26</t>
    <phoneticPr fontId="4" type="noConversion"/>
  </si>
  <si>
    <t>경일전기소방㈜</t>
    <phoneticPr fontId="4" type="noConversion"/>
  </si>
  <si>
    <t>경기도 성남시 분당구 판교로610번길 18</t>
    <phoneticPr fontId="4" type="noConversion"/>
  </si>
  <si>
    <t>서재선</t>
    <phoneticPr fontId="4" type="noConversion"/>
  </si>
  <si>
    <t>이우진</t>
    <phoneticPr fontId="4" type="noConversion"/>
  </si>
  <si>
    <t>최돈욱</t>
    <phoneticPr fontId="4" type="noConversion"/>
  </si>
  <si>
    <t>문인영</t>
    <phoneticPr fontId="4" type="noConversion"/>
  </si>
  <si>
    <t>이종희, 오주용</t>
    <phoneticPr fontId="4" type="noConversion"/>
  </si>
  <si>
    <t>8월분 방역 소독</t>
    <phoneticPr fontId="4" type="noConversion"/>
  </si>
  <si>
    <t>㈜사회적기업 청정마을</t>
    <phoneticPr fontId="4" type="noConversion"/>
  </si>
  <si>
    <t>마케팅스토리</t>
    <phoneticPr fontId="4" type="noConversion"/>
  </si>
  <si>
    <t>코딩센터 조성 공사</t>
  </si>
  <si>
    <t>코딩센터 조성 공사</t>
    <phoneticPr fontId="4" type="noConversion"/>
  </si>
  <si>
    <t>수성건설 주식회사</t>
    <phoneticPr fontId="4" type="noConversion"/>
  </si>
  <si>
    <t>분당판교청소년수련관</t>
    <phoneticPr fontId="4" type="noConversion"/>
  </si>
  <si>
    <t>성남소방전기㈜</t>
    <phoneticPr fontId="4" type="noConversion"/>
  </si>
  <si>
    <t>롯레렌탈㈜</t>
    <phoneticPr fontId="4" type="noConversion"/>
  </si>
  <si>
    <t>㈜혁산정보시스템</t>
    <phoneticPr fontId="4" type="noConversion"/>
  </si>
  <si>
    <t>㈜성남소방전기</t>
    <phoneticPr fontId="4" type="noConversion"/>
  </si>
  <si>
    <t>2017 정수기 및 비데 임차</t>
    <phoneticPr fontId="4" type="noConversion"/>
  </si>
  <si>
    <t>재능나눔 청소년 '자유시장' 임차</t>
    <phoneticPr fontId="4" type="noConversion"/>
  </si>
  <si>
    <t>2017년 재능나눔청소년자유시장행사물품임차</t>
    <phoneticPr fontId="4" type="noConversion"/>
  </si>
  <si>
    <t>웅진코웨이㈜</t>
    <phoneticPr fontId="4" type="noConversion"/>
  </si>
  <si>
    <t>수성건설㈜</t>
    <phoneticPr fontId="4" type="noConversion"/>
  </si>
  <si>
    <t>판교벤처꿈네트워크</t>
    <phoneticPr fontId="4" type="noConversion"/>
  </si>
  <si>
    <t>12월</t>
    <phoneticPr fontId="4" type="noConversion"/>
  </si>
  <si>
    <t>판교25통 꿈 네트워크</t>
    <phoneticPr fontId="4" type="noConversion"/>
  </si>
  <si>
    <t>수의총액</t>
    <phoneticPr fontId="4" type="noConversion"/>
  </si>
  <si>
    <t xml:space="preserve">책자제작(a5사이즈) </t>
    <phoneticPr fontId="4" type="noConversion"/>
  </si>
  <si>
    <t>신지은</t>
    <phoneticPr fontId="4" type="noConversion"/>
  </si>
  <si>
    <t>031-729-9635</t>
    <phoneticPr fontId="4" type="noConversion"/>
  </si>
  <si>
    <t>9~11월</t>
    <phoneticPr fontId="4" type="noConversion"/>
  </si>
  <si>
    <t>현수막 제작(0.8m*0.2m), 배너 현수막 등</t>
    <phoneticPr fontId="4" type="noConversion"/>
  </si>
  <si>
    <t>10~11월</t>
    <phoneticPr fontId="4" type="noConversion"/>
  </si>
  <si>
    <t>리플렛 제작</t>
    <phoneticPr fontId="4" type="noConversion"/>
  </si>
  <si>
    <t>9월</t>
    <phoneticPr fontId="4" type="noConversion"/>
  </si>
  <si>
    <t>판교25통 힐링로드 축제</t>
    <phoneticPr fontId="4" type="noConversion"/>
  </si>
  <si>
    <t>천막(3m*6m), 테이블(1.8m*0.75m),
트러스(2m*2m), 의자, 파라솔</t>
  </si>
  <si>
    <t>회</t>
  </si>
  <si>
    <t>청소년활동팀</t>
  </si>
  <si>
    <t>신지은</t>
  </si>
  <si>
    <t>현수막 제작(0.6m*0.2m, 3*0.2m), 배너 현수막 등</t>
    <phoneticPr fontId="4" type="noConversion"/>
  </si>
  <si>
    <t>장</t>
  </si>
  <si>
    <t>방과후아카데미운영지원</t>
    <phoneticPr fontId="4" type="noConversion"/>
  </si>
  <si>
    <t>㈜서울구경</t>
    <phoneticPr fontId="4" type="noConversion"/>
  </si>
  <si>
    <t>판교벤처 꿈 네트워크 소프트웨어사업 운영물품 구입(3차)</t>
  </si>
  <si>
    <t>판교벤처 꿈 네트워크 소프트웨어사업 운영물품 구입(3차)</t>
    <phoneticPr fontId="4" type="noConversion"/>
  </si>
  <si>
    <t>2017.9.28</t>
    <phoneticPr fontId="4" type="noConversion"/>
  </si>
  <si>
    <t>2017.9.29</t>
    <phoneticPr fontId="4" type="noConversion"/>
  </si>
  <si>
    <t>뉴플러스퍼니처</t>
  </si>
  <si>
    <t>뉴플러스퍼니처</t>
    <phoneticPr fontId="4" type="noConversion"/>
  </si>
  <si>
    <t>경기도 성남시 분당구 대왕판교로 353, 3층</t>
    <phoneticPr fontId="4" type="noConversion"/>
  </si>
  <si>
    <t>판교벤처 꿈 네트워크 소프트웨어사업 목공자재 구입</t>
  </si>
  <si>
    <t>판교벤처 꿈 네트워크 소프트웨어사업 목공자재 구입</t>
    <phoneticPr fontId="4" type="noConversion"/>
  </si>
  <si>
    <t>2017.9.27</t>
    <phoneticPr fontId="4" type="noConversion"/>
  </si>
  <si>
    <t>창호합판</t>
    <phoneticPr fontId="4" type="noConversion"/>
  </si>
  <si>
    <t>경기도 성남시 중원구 하대원동 117-5</t>
    <phoneticPr fontId="4" type="noConversion"/>
  </si>
  <si>
    <t>판교벤처 꿈 네트워크 소프트웨어사업 운영물품 구입(3차)</t>
    <phoneticPr fontId="4" type="noConversion"/>
  </si>
  <si>
    <t>판교벤처 꿈 네트워크 소프트웨어사업 목공자재 구입</t>
    <phoneticPr fontId="4" type="noConversion"/>
  </si>
  <si>
    <t>김재리</t>
    <phoneticPr fontId="4" type="noConversion"/>
  </si>
  <si>
    <t>10월지출예정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</si>
</sst>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;&quot;△&quot;#,##0"/>
    <numFmt numFmtId="178" formatCode="#,##0_ ;[Red]\-#,##0\ "/>
    <numFmt numFmtId="179" formatCode="#,##0;[Red]#,##0"/>
    <numFmt numFmtId="180" formatCode="#,##0_);[Red]\(#,##0\)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9"/>
      <color rgb="FFFF0000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6" fontId="15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78" fontId="3" fillId="0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justify" vertical="center" wrapText="1"/>
    </xf>
    <xf numFmtId="3" fontId="19" fillId="0" borderId="9" xfId="0" applyNumberFormat="1" applyFont="1" applyFill="1" applyBorder="1" applyAlignment="1">
      <alignment horizontal="left" vertical="center" wrapText="1"/>
    </xf>
    <xf numFmtId="10" fontId="19" fillId="0" borderId="8" xfId="0" applyNumberFormat="1" applyFont="1" applyFill="1" applyBorder="1" applyAlignment="1">
      <alignment horizontal="justify" vertical="center" wrapText="1"/>
    </xf>
    <xf numFmtId="14" fontId="19" fillId="0" borderId="8" xfId="0" applyNumberFormat="1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left" vertical="center" shrinkToFit="1"/>
    </xf>
    <xf numFmtId="179" fontId="8" fillId="0" borderId="2" xfId="1" applyNumberFormat="1" applyFont="1" applyFill="1" applyBorder="1" applyAlignment="1" applyProtection="1">
      <alignment horizontal="right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178" fontId="3" fillId="0" borderId="2" xfId="1" applyNumberFormat="1" applyFont="1" applyFill="1" applyBorder="1" applyAlignment="1">
      <alignment horizontal="right" vertical="center" shrinkToFit="1"/>
    </xf>
    <xf numFmtId="0" fontId="3" fillId="0" borderId="2" xfId="6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 applyProtection="1">
      <alignment vertical="center" shrinkToFit="1"/>
    </xf>
    <xf numFmtId="177" fontId="8" fillId="0" borderId="2" xfId="0" applyNumberFormat="1" applyFont="1" applyFill="1" applyBorder="1" applyAlignment="1" applyProtection="1">
      <alignment horizontal="right" vertical="center"/>
    </xf>
    <xf numFmtId="14" fontId="3" fillId="0" borderId="2" xfId="0" applyNumberFormat="1" applyFont="1" applyFill="1" applyBorder="1" applyAlignment="1">
      <alignment horizontal="center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 applyProtection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shrinkToFit="1"/>
    </xf>
    <xf numFmtId="14" fontId="3" fillId="0" borderId="2" xfId="1" applyNumberFormat="1" applyFont="1" applyFill="1" applyBorder="1" applyAlignment="1">
      <alignment horizontal="center" vertical="center" wrapText="1"/>
    </xf>
    <xf numFmtId="14" fontId="3" fillId="0" borderId="2" xfId="1" quotePrefix="1" applyNumberFormat="1" applyFont="1" applyFill="1" applyBorder="1" applyAlignment="1">
      <alignment horizontal="center" vertical="center" wrapText="1"/>
    </xf>
    <xf numFmtId="14" fontId="8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8" fillId="0" borderId="2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/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7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vertical="center" shrinkToFit="1"/>
    </xf>
    <xf numFmtId="41" fontId="3" fillId="0" borderId="37" xfId="7" applyFont="1" applyFill="1" applyBorder="1" applyAlignment="1">
      <alignment vertical="center" shrinkToFit="1"/>
    </xf>
    <xf numFmtId="41" fontId="3" fillId="0" borderId="37" xfId="7" applyFont="1" applyFill="1" applyBorder="1" applyAlignment="1">
      <alignment horizontal="center" vertical="center" shrinkToFit="1"/>
    </xf>
    <xf numFmtId="41" fontId="3" fillId="0" borderId="37" xfId="7" applyFont="1" applyFill="1" applyBorder="1" applyAlignment="1">
      <alignment horizontal="right" vertical="center" shrinkToFit="1"/>
    </xf>
    <xf numFmtId="0" fontId="3" fillId="0" borderId="39" xfId="0" applyFont="1" applyBorder="1" applyAlignment="1">
      <alignment horizontal="center" vertical="center" shrinkToFit="1"/>
    </xf>
    <xf numFmtId="0" fontId="0" fillId="0" borderId="0" xfId="0" applyFont="1"/>
    <xf numFmtId="0" fontId="3" fillId="0" borderId="34" xfId="0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0" fontId="3" fillId="0" borderId="40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shrinkToFit="1"/>
    </xf>
    <xf numFmtId="14" fontId="8" fillId="0" borderId="2" xfId="0" applyNumberFormat="1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41" fontId="3" fillId="0" borderId="37" xfId="1" applyFont="1" applyFill="1" applyBorder="1" applyAlignment="1">
      <alignment vertical="center" shrinkToFit="1"/>
    </xf>
    <xf numFmtId="41" fontId="3" fillId="0" borderId="37" xfId="1" applyFont="1" applyFill="1" applyBorder="1" applyAlignment="1">
      <alignment horizontal="center" vertical="center" shrinkToFit="1"/>
    </xf>
    <xf numFmtId="41" fontId="3" fillId="0" borderId="37" xfId="1" applyFont="1" applyFill="1" applyBorder="1" applyAlignment="1">
      <alignment horizontal="right" vertical="center" shrinkToFit="1"/>
    </xf>
    <xf numFmtId="41" fontId="3" fillId="0" borderId="37" xfId="3" applyFont="1" applyFill="1" applyBorder="1" applyAlignment="1">
      <alignment vertical="center"/>
    </xf>
    <xf numFmtId="41" fontId="3" fillId="0" borderId="37" xfId="3" applyFont="1" applyFill="1" applyBorder="1" applyAlignment="1">
      <alignment horizontal="center" vertical="center"/>
    </xf>
    <xf numFmtId="38" fontId="3" fillId="0" borderId="37" xfId="3" applyNumberFormat="1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/>
    </xf>
    <xf numFmtId="41" fontId="3" fillId="0" borderId="34" xfId="3" applyFont="1" applyFill="1" applyBorder="1" applyAlignment="1">
      <alignment vertical="center"/>
    </xf>
    <xf numFmtId="41" fontId="3" fillId="0" borderId="34" xfId="3" applyFont="1" applyFill="1" applyBorder="1" applyAlignment="1">
      <alignment horizontal="center" vertical="center"/>
    </xf>
    <xf numFmtId="38" fontId="3" fillId="0" borderId="34" xfId="3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 wrapText="1"/>
    </xf>
    <xf numFmtId="41" fontId="3" fillId="0" borderId="40" xfId="1" applyFont="1" applyFill="1" applyBorder="1" applyAlignment="1">
      <alignment vertical="center"/>
    </xf>
    <xf numFmtId="41" fontId="3" fillId="0" borderId="40" xfId="1" applyFont="1" applyFill="1" applyBorder="1" applyAlignment="1">
      <alignment horizontal="center" vertical="center"/>
    </xf>
    <xf numFmtId="180" fontId="3" fillId="0" borderId="40" xfId="1" applyNumberFormat="1" applyFont="1" applyFill="1" applyBorder="1" applyAlignment="1">
      <alignment horizontal="right" vertical="center"/>
    </xf>
    <xf numFmtId="0" fontId="3" fillId="0" borderId="41" xfId="0" applyFont="1" applyBorder="1" applyAlignment="1">
      <alignment vertical="center" shrinkToFi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6" fillId="0" borderId="0" xfId="0" applyFont="1" applyBorder="1" applyAlignment="1">
      <alignment horizontal="right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7" fillId="0" borderId="15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10" fontId="13" fillId="0" borderId="24" xfId="0" applyNumberFormat="1" applyFont="1" applyFill="1" applyBorder="1" applyAlignment="1">
      <alignment horizontal="center" vertical="center" wrapText="1"/>
    </xf>
    <xf numFmtId="10" fontId="13" fillId="0" borderId="2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10" fontId="13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D9" sqref="D9"/>
    </sheetView>
  </sheetViews>
  <sheetFormatPr defaultRowHeight="13.5"/>
  <cols>
    <col min="1" max="1" width="3.6640625" style="84" customWidth="1"/>
    <col min="2" max="2" width="4.21875" style="84" customWidth="1"/>
    <col min="3" max="3" width="6.33203125" style="84" customWidth="1"/>
    <col min="4" max="4" width="23.6640625" style="84" customWidth="1"/>
    <col min="5" max="5" width="7.88671875" style="84" customWidth="1"/>
    <col min="6" max="6" width="22.88671875" style="84" customWidth="1"/>
    <col min="7" max="7" width="4.77734375" style="84" customWidth="1"/>
    <col min="8" max="8" width="4.88671875" style="84" customWidth="1"/>
    <col min="9" max="9" width="9.5546875" style="84" customWidth="1"/>
    <col min="10" max="10" width="7.44140625" style="84" customWidth="1"/>
    <col min="11" max="11" width="5.5546875" style="84" customWidth="1"/>
    <col min="12" max="12" width="9.21875" style="89" customWidth="1"/>
    <col min="13" max="13" width="3.88671875" style="84" customWidth="1"/>
    <col min="14" max="16384" width="8.88671875" style="58"/>
  </cols>
  <sheetData>
    <row r="1" spans="1:13" ht="38.25" customHeight="1">
      <c r="A1" s="134" t="s">
        <v>97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4.25" thickBot="1">
      <c r="A2" s="135" t="s">
        <v>34</v>
      </c>
      <c r="B2" s="135"/>
      <c r="C2" s="135"/>
      <c r="D2" s="135"/>
      <c r="E2" s="98"/>
      <c r="F2" s="99"/>
      <c r="G2" s="99"/>
      <c r="H2" s="58"/>
      <c r="I2" s="58"/>
      <c r="J2" s="136" t="s">
        <v>98</v>
      </c>
      <c r="K2" s="136"/>
      <c r="L2" s="136"/>
      <c r="M2" s="136"/>
    </row>
    <row r="3" spans="1:13" ht="24.75" thickBot="1">
      <c r="A3" s="76" t="s">
        <v>72</v>
      </c>
      <c r="B3" s="77" t="s">
        <v>99</v>
      </c>
      <c r="C3" s="78" t="s">
        <v>100</v>
      </c>
      <c r="D3" s="78" t="s">
        <v>101</v>
      </c>
      <c r="E3" s="78" t="s">
        <v>102</v>
      </c>
      <c r="F3" s="78" t="s">
        <v>103</v>
      </c>
      <c r="G3" s="78" t="s">
        <v>104</v>
      </c>
      <c r="H3" s="78" t="s">
        <v>105</v>
      </c>
      <c r="I3" s="78" t="s">
        <v>106</v>
      </c>
      <c r="J3" s="79" t="s">
        <v>107</v>
      </c>
      <c r="K3" s="79" t="s">
        <v>108</v>
      </c>
      <c r="L3" s="79" t="s">
        <v>109</v>
      </c>
      <c r="M3" s="80" t="s">
        <v>0</v>
      </c>
    </row>
    <row r="4" spans="1:13" s="84" customFormat="1" ht="21.95" customHeight="1" thickTop="1">
      <c r="A4" s="81">
        <v>1</v>
      </c>
      <c r="B4" s="97">
        <v>2017</v>
      </c>
      <c r="C4" s="82" t="s">
        <v>187</v>
      </c>
      <c r="D4" s="117" t="s">
        <v>188</v>
      </c>
      <c r="E4" s="118" t="s">
        <v>110</v>
      </c>
      <c r="F4" s="119" t="s">
        <v>189</v>
      </c>
      <c r="G4" s="120">
        <v>1</v>
      </c>
      <c r="H4" s="121" t="s">
        <v>190</v>
      </c>
      <c r="I4" s="122">
        <v>12000</v>
      </c>
      <c r="J4" s="97" t="s">
        <v>191</v>
      </c>
      <c r="K4" s="118" t="s">
        <v>192</v>
      </c>
      <c r="L4" s="82" t="s">
        <v>182</v>
      </c>
      <c r="M4" s="83"/>
    </row>
    <row r="5" spans="1:13" s="84" customFormat="1" ht="21.95" customHeight="1">
      <c r="A5" s="85">
        <v>2</v>
      </c>
      <c r="B5" s="90">
        <v>2017</v>
      </c>
      <c r="C5" s="90" t="s">
        <v>187</v>
      </c>
      <c r="D5" s="110" t="s">
        <v>188</v>
      </c>
      <c r="E5" s="109" t="s">
        <v>110</v>
      </c>
      <c r="F5" s="88" t="s">
        <v>193</v>
      </c>
      <c r="G5" s="114">
        <v>80</v>
      </c>
      <c r="H5" s="115" t="s">
        <v>194</v>
      </c>
      <c r="I5" s="116">
        <v>2000</v>
      </c>
      <c r="J5" s="90" t="s">
        <v>191</v>
      </c>
      <c r="K5" s="109" t="s">
        <v>192</v>
      </c>
      <c r="L5" s="86" t="s">
        <v>182</v>
      </c>
      <c r="M5" s="87"/>
    </row>
    <row r="6" spans="1:13" s="84" customFormat="1" ht="21.95" customHeight="1">
      <c r="A6" s="85">
        <v>3</v>
      </c>
      <c r="B6" s="90">
        <v>2017</v>
      </c>
      <c r="C6" s="90" t="s">
        <v>121</v>
      </c>
      <c r="D6" s="91" t="s">
        <v>122</v>
      </c>
      <c r="E6" s="90" t="s">
        <v>110</v>
      </c>
      <c r="F6" s="88" t="s">
        <v>123</v>
      </c>
      <c r="G6" s="92">
        <v>200</v>
      </c>
      <c r="H6" s="93" t="s">
        <v>114</v>
      </c>
      <c r="I6" s="94">
        <v>1200</v>
      </c>
      <c r="J6" s="86" t="s">
        <v>112</v>
      </c>
      <c r="K6" s="86" t="s">
        <v>124</v>
      </c>
      <c r="L6" s="86" t="s">
        <v>125</v>
      </c>
      <c r="M6" s="87"/>
    </row>
    <row r="7" spans="1:13" s="84" customFormat="1" ht="21.95" customHeight="1">
      <c r="A7" s="85">
        <v>4</v>
      </c>
      <c r="B7" s="90">
        <v>2017</v>
      </c>
      <c r="C7" s="90" t="s">
        <v>121</v>
      </c>
      <c r="D7" s="91" t="s">
        <v>126</v>
      </c>
      <c r="E7" s="90" t="s">
        <v>110</v>
      </c>
      <c r="F7" s="88" t="s">
        <v>113</v>
      </c>
      <c r="G7" s="92">
        <v>350</v>
      </c>
      <c r="H7" s="93" t="s">
        <v>114</v>
      </c>
      <c r="I7" s="94">
        <v>1500</v>
      </c>
      <c r="J7" s="86" t="s">
        <v>112</v>
      </c>
      <c r="K7" s="86" t="s">
        <v>124</v>
      </c>
      <c r="L7" s="86" t="s">
        <v>125</v>
      </c>
      <c r="M7" s="87"/>
    </row>
    <row r="8" spans="1:13" s="84" customFormat="1" ht="21.95" customHeight="1">
      <c r="A8" s="85">
        <v>5</v>
      </c>
      <c r="B8" s="90">
        <v>2017</v>
      </c>
      <c r="C8" s="90" t="s">
        <v>183</v>
      </c>
      <c r="D8" s="91" t="s">
        <v>178</v>
      </c>
      <c r="E8" s="90" t="s">
        <v>110</v>
      </c>
      <c r="F8" s="88" t="s">
        <v>184</v>
      </c>
      <c r="G8" s="111">
        <v>30</v>
      </c>
      <c r="H8" s="112" t="s">
        <v>111</v>
      </c>
      <c r="I8" s="113">
        <v>400</v>
      </c>
      <c r="J8" s="90" t="s">
        <v>112</v>
      </c>
      <c r="K8" s="90" t="s">
        <v>181</v>
      </c>
      <c r="L8" s="109" t="s">
        <v>182</v>
      </c>
      <c r="M8" s="87"/>
    </row>
    <row r="9" spans="1:13" s="84" customFormat="1" ht="21.95" customHeight="1">
      <c r="A9" s="85">
        <v>6</v>
      </c>
      <c r="B9" s="90">
        <v>2017</v>
      </c>
      <c r="C9" s="91" t="s">
        <v>115</v>
      </c>
      <c r="D9" s="91" t="s">
        <v>116</v>
      </c>
      <c r="E9" s="90" t="s">
        <v>110</v>
      </c>
      <c r="F9" s="88" t="s">
        <v>117</v>
      </c>
      <c r="G9" s="92">
        <v>60</v>
      </c>
      <c r="H9" s="93" t="s">
        <v>111</v>
      </c>
      <c r="I9" s="94">
        <v>150</v>
      </c>
      <c r="J9" s="86" t="s">
        <v>112</v>
      </c>
      <c r="K9" s="86" t="s">
        <v>118</v>
      </c>
      <c r="L9" s="86" t="s">
        <v>119</v>
      </c>
      <c r="M9" s="87"/>
    </row>
    <row r="10" spans="1:13" s="89" customFormat="1" ht="21.95" customHeight="1">
      <c r="A10" s="85">
        <v>7</v>
      </c>
      <c r="B10" s="90">
        <v>2017</v>
      </c>
      <c r="C10" s="91" t="s">
        <v>115</v>
      </c>
      <c r="D10" s="91" t="s">
        <v>116</v>
      </c>
      <c r="E10" s="90" t="s">
        <v>110</v>
      </c>
      <c r="F10" s="88" t="s">
        <v>120</v>
      </c>
      <c r="G10" s="92">
        <v>1</v>
      </c>
      <c r="H10" s="93" t="s">
        <v>111</v>
      </c>
      <c r="I10" s="94">
        <v>200</v>
      </c>
      <c r="J10" s="86" t="s">
        <v>112</v>
      </c>
      <c r="K10" s="86" t="s">
        <v>118</v>
      </c>
      <c r="L10" s="86" t="s">
        <v>119</v>
      </c>
      <c r="M10" s="108"/>
    </row>
    <row r="11" spans="1:13" s="84" customFormat="1" ht="21.95" customHeight="1">
      <c r="A11" s="85">
        <v>8</v>
      </c>
      <c r="B11" s="90">
        <v>2017</v>
      </c>
      <c r="C11" s="90" t="s">
        <v>185</v>
      </c>
      <c r="D11" s="91" t="s">
        <v>178</v>
      </c>
      <c r="E11" s="90" t="s">
        <v>179</v>
      </c>
      <c r="F11" s="88" t="s">
        <v>186</v>
      </c>
      <c r="G11" s="111">
        <v>1000</v>
      </c>
      <c r="H11" s="112" t="s">
        <v>111</v>
      </c>
      <c r="I11" s="113">
        <v>500</v>
      </c>
      <c r="J11" s="90" t="s">
        <v>112</v>
      </c>
      <c r="K11" s="90" t="s">
        <v>181</v>
      </c>
      <c r="L11" s="90" t="s">
        <v>182</v>
      </c>
      <c r="M11" s="87"/>
    </row>
    <row r="12" spans="1:13" s="84" customFormat="1" ht="21.95" customHeight="1" thickBot="1">
      <c r="A12" s="95">
        <v>9</v>
      </c>
      <c r="B12" s="123">
        <v>2017</v>
      </c>
      <c r="C12" s="123" t="s">
        <v>177</v>
      </c>
      <c r="D12" s="124" t="s">
        <v>178</v>
      </c>
      <c r="E12" s="123" t="s">
        <v>179</v>
      </c>
      <c r="F12" s="125" t="s">
        <v>180</v>
      </c>
      <c r="G12" s="126">
        <v>200</v>
      </c>
      <c r="H12" s="127" t="s">
        <v>114</v>
      </c>
      <c r="I12" s="128">
        <v>3000</v>
      </c>
      <c r="J12" s="100" t="s">
        <v>112</v>
      </c>
      <c r="K12" s="123" t="s">
        <v>181</v>
      </c>
      <c r="L12" s="123" t="s">
        <v>182</v>
      </c>
      <c r="M12" s="129"/>
    </row>
    <row r="13" spans="1:13" s="96" customForma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9"/>
      <c r="M13" s="84"/>
    </row>
    <row r="14" spans="1:13" s="96" customForma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9"/>
      <c r="M14" s="84"/>
    </row>
    <row r="15" spans="1:13" s="96" customForma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9"/>
      <c r="M15" s="84"/>
    </row>
    <row r="16" spans="1:13" s="96" customForma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9"/>
      <c r="M16" s="84"/>
    </row>
    <row r="17" spans="1:13" s="96" customForma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9"/>
      <c r="M17" s="84"/>
    </row>
    <row r="18" spans="1:13" s="96" customForma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9"/>
      <c r="M18" s="84"/>
    </row>
  </sheetData>
  <mergeCells count="3">
    <mergeCell ref="A1:M1"/>
    <mergeCell ref="A2:D2"/>
    <mergeCell ref="J2:M2"/>
  </mergeCells>
  <phoneticPr fontId="4" type="noConversion"/>
  <dataValidations count="1">
    <dataValidation type="list" allowBlank="1" showInputMessage="1" showErrorMessage="1" sqref="E4:E12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pane ySplit="3" topLeftCell="A4" activePane="bottomLeft" state="frozen"/>
      <selection pane="bottomLeft" activeCell="C20" sqref="C20"/>
    </sheetView>
  </sheetViews>
  <sheetFormatPr defaultRowHeight="13.5"/>
  <cols>
    <col min="1" max="1" width="2.88671875" customWidth="1"/>
    <col min="2" max="2" width="33.6640625" style="2" customWidth="1"/>
    <col min="3" max="3" width="17.77734375" style="2" customWidth="1"/>
    <col min="4" max="5" width="9.77734375" style="2" customWidth="1"/>
    <col min="6" max="6" width="10.88671875" style="75" customWidth="1"/>
    <col min="7" max="7" width="8.88671875" style="75" customWidth="1"/>
    <col min="8" max="8" width="9.21875" style="75" customWidth="1"/>
    <col min="9" max="11" width="9.6640625" style="75" customWidth="1"/>
    <col min="12" max="12" width="4.5546875" style="2" customWidth="1"/>
  </cols>
  <sheetData>
    <row r="1" spans="1:12" ht="39" customHeight="1">
      <c r="A1" s="138" t="s">
        <v>82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.75" customHeight="1">
      <c r="A2" s="137" t="s">
        <v>34</v>
      </c>
      <c r="B2" s="137"/>
      <c r="C2" s="5"/>
      <c r="D2" s="1"/>
      <c r="E2" s="1"/>
      <c r="F2" s="72"/>
      <c r="G2" s="72"/>
      <c r="H2" s="72"/>
      <c r="I2" s="139" t="s">
        <v>127</v>
      </c>
      <c r="J2" s="139"/>
      <c r="K2" s="139"/>
      <c r="L2" s="139"/>
    </row>
    <row r="3" spans="1:12" ht="21" customHeight="1">
      <c r="A3" s="3" t="s">
        <v>72</v>
      </c>
      <c r="B3" s="4" t="s">
        <v>2</v>
      </c>
      <c r="C3" s="4" t="s">
        <v>15</v>
      </c>
      <c r="D3" s="4" t="s">
        <v>3</v>
      </c>
      <c r="E3" s="15" t="s">
        <v>58</v>
      </c>
      <c r="F3" s="73" t="s">
        <v>71</v>
      </c>
      <c r="G3" s="73" t="s">
        <v>4</v>
      </c>
      <c r="H3" s="73" t="s">
        <v>5</v>
      </c>
      <c r="I3" s="73" t="s">
        <v>6</v>
      </c>
      <c r="J3" s="73" t="s">
        <v>7</v>
      </c>
      <c r="K3" s="73" t="s">
        <v>14</v>
      </c>
      <c r="L3" s="4" t="s">
        <v>8</v>
      </c>
    </row>
    <row r="4" spans="1:12" ht="20.25" customHeight="1">
      <c r="A4" s="7">
        <v>1</v>
      </c>
      <c r="B4" s="23" t="s">
        <v>35</v>
      </c>
      <c r="C4" s="23" t="s">
        <v>169</v>
      </c>
      <c r="D4" s="60">
        <v>2520000</v>
      </c>
      <c r="E4" s="35">
        <v>210000</v>
      </c>
      <c r="F4" s="68">
        <v>42984</v>
      </c>
      <c r="G4" s="64">
        <v>42724</v>
      </c>
      <c r="H4" s="64">
        <v>42736</v>
      </c>
      <c r="I4" s="64">
        <v>43100</v>
      </c>
      <c r="J4" s="65">
        <v>42978</v>
      </c>
      <c r="K4" s="65">
        <v>42979</v>
      </c>
      <c r="L4" s="11"/>
    </row>
    <row r="5" spans="1:12" ht="20.25" customHeight="1">
      <c r="A5" s="7">
        <v>2</v>
      </c>
      <c r="B5" s="23" t="s">
        <v>36</v>
      </c>
      <c r="C5" s="23" t="s">
        <v>46</v>
      </c>
      <c r="D5" s="60">
        <v>2100000</v>
      </c>
      <c r="E5" s="35">
        <v>175000</v>
      </c>
      <c r="F5" s="68">
        <v>42986</v>
      </c>
      <c r="G5" s="64">
        <v>42725</v>
      </c>
      <c r="H5" s="64">
        <v>42736</v>
      </c>
      <c r="I5" s="64">
        <v>43100</v>
      </c>
      <c r="J5" s="65">
        <v>42978</v>
      </c>
      <c r="K5" s="65">
        <v>42979</v>
      </c>
      <c r="L5" s="11"/>
    </row>
    <row r="6" spans="1:12" ht="20.25" customHeight="1">
      <c r="A6" s="7">
        <v>3</v>
      </c>
      <c r="B6" s="29" t="s">
        <v>37</v>
      </c>
      <c r="C6" s="23" t="s">
        <v>47</v>
      </c>
      <c r="D6" s="35">
        <v>2376000</v>
      </c>
      <c r="E6" s="35">
        <v>198000</v>
      </c>
      <c r="F6" s="68">
        <v>42983</v>
      </c>
      <c r="G6" s="66">
        <v>42731</v>
      </c>
      <c r="H6" s="64">
        <v>42736</v>
      </c>
      <c r="I6" s="64">
        <v>43100</v>
      </c>
      <c r="J6" s="65">
        <v>42978</v>
      </c>
      <c r="K6" s="65">
        <v>42979</v>
      </c>
      <c r="L6" s="11"/>
    </row>
    <row r="7" spans="1:12" ht="20.25" customHeight="1">
      <c r="A7" s="7">
        <v>4</v>
      </c>
      <c r="B7" s="23" t="s">
        <v>38</v>
      </c>
      <c r="C7" s="23" t="s">
        <v>168</v>
      </c>
      <c r="D7" s="60">
        <v>5832000</v>
      </c>
      <c r="E7" s="35">
        <v>486000</v>
      </c>
      <c r="F7" s="68">
        <v>42984</v>
      </c>
      <c r="G7" s="64">
        <v>42733</v>
      </c>
      <c r="H7" s="64">
        <v>42736</v>
      </c>
      <c r="I7" s="64">
        <v>43100</v>
      </c>
      <c r="J7" s="65">
        <v>42978</v>
      </c>
      <c r="K7" s="65">
        <v>42979</v>
      </c>
      <c r="L7" s="59"/>
    </row>
    <row r="8" spans="1:12" ht="20.25" customHeight="1">
      <c r="A8" s="7">
        <v>5</v>
      </c>
      <c r="B8" s="23" t="s">
        <v>39</v>
      </c>
      <c r="C8" s="23" t="s">
        <v>170</v>
      </c>
      <c r="D8" s="35">
        <v>2520000</v>
      </c>
      <c r="E8" s="35">
        <v>210000</v>
      </c>
      <c r="F8" s="69">
        <v>42998</v>
      </c>
      <c r="G8" s="66">
        <v>42731</v>
      </c>
      <c r="H8" s="64">
        <v>42736</v>
      </c>
      <c r="I8" s="64">
        <v>43100</v>
      </c>
      <c r="J8" s="65">
        <v>42978</v>
      </c>
      <c r="K8" s="65">
        <v>42979</v>
      </c>
      <c r="L8" s="11"/>
    </row>
    <row r="9" spans="1:12" ht="20.25" customHeight="1">
      <c r="A9" s="7">
        <v>6</v>
      </c>
      <c r="B9" s="23" t="s">
        <v>40</v>
      </c>
      <c r="C9" s="23" t="s">
        <v>48</v>
      </c>
      <c r="D9" s="35">
        <v>3240000</v>
      </c>
      <c r="E9" s="35">
        <v>270000</v>
      </c>
      <c r="F9" s="68">
        <v>42992</v>
      </c>
      <c r="G9" s="64">
        <v>42733</v>
      </c>
      <c r="H9" s="64">
        <v>42736</v>
      </c>
      <c r="I9" s="64">
        <v>43100</v>
      </c>
      <c r="J9" s="65">
        <v>42978</v>
      </c>
      <c r="K9" s="65">
        <v>42979</v>
      </c>
      <c r="L9" s="11"/>
    </row>
    <row r="10" spans="1:12" ht="20.25" customHeight="1">
      <c r="A10" s="7">
        <v>7</v>
      </c>
      <c r="B10" s="29" t="s">
        <v>41</v>
      </c>
      <c r="C10" s="61" t="s">
        <v>49</v>
      </c>
      <c r="D10" s="35">
        <v>6600000</v>
      </c>
      <c r="E10" s="35">
        <v>550000</v>
      </c>
      <c r="F10" s="69">
        <v>43003</v>
      </c>
      <c r="G10" s="64">
        <v>42733</v>
      </c>
      <c r="H10" s="64">
        <v>42736</v>
      </c>
      <c r="I10" s="64">
        <v>43100</v>
      </c>
      <c r="J10" s="65">
        <v>42998</v>
      </c>
      <c r="K10" s="65">
        <v>42999</v>
      </c>
      <c r="L10" s="11"/>
    </row>
    <row r="11" spans="1:12" ht="20.25" customHeight="1">
      <c r="A11" s="7">
        <v>8</v>
      </c>
      <c r="B11" s="29" t="s">
        <v>43</v>
      </c>
      <c r="C11" s="107" t="s">
        <v>174</v>
      </c>
      <c r="D11" s="35">
        <v>10586760</v>
      </c>
      <c r="E11" s="35">
        <v>882230</v>
      </c>
      <c r="F11" s="71">
        <v>43003</v>
      </c>
      <c r="G11" s="66">
        <v>42734</v>
      </c>
      <c r="H11" s="64">
        <v>42736</v>
      </c>
      <c r="I11" s="64">
        <v>43100</v>
      </c>
      <c r="J11" s="106">
        <v>42978</v>
      </c>
      <c r="K11" s="106">
        <v>42979</v>
      </c>
      <c r="L11" s="11"/>
    </row>
    <row r="12" spans="1:12" ht="20.25" customHeight="1">
      <c r="A12" s="7">
        <v>9</v>
      </c>
      <c r="B12" s="29" t="s">
        <v>44</v>
      </c>
      <c r="C12" s="23" t="s">
        <v>50</v>
      </c>
      <c r="D12" s="35">
        <v>113644080</v>
      </c>
      <c r="E12" s="35">
        <v>9212380</v>
      </c>
      <c r="F12" s="71">
        <v>43007</v>
      </c>
      <c r="G12" s="66">
        <v>42724</v>
      </c>
      <c r="H12" s="64">
        <v>42736</v>
      </c>
      <c r="I12" s="64">
        <v>43100</v>
      </c>
      <c r="J12" s="65"/>
      <c r="K12" s="65"/>
      <c r="L12" s="11"/>
    </row>
    <row r="13" spans="1:12" ht="20.25" customHeight="1">
      <c r="A13" s="7">
        <v>10</v>
      </c>
      <c r="B13" s="29" t="s">
        <v>45</v>
      </c>
      <c r="C13" s="23" t="s">
        <v>51</v>
      </c>
      <c r="D13" s="35">
        <v>684135900</v>
      </c>
      <c r="E13" s="35">
        <v>60084490</v>
      </c>
      <c r="F13" s="69">
        <v>42990</v>
      </c>
      <c r="G13" s="66">
        <v>42733</v>
      </c>
      <c r="H13" s="64">
        <v>42736</v>
      </c>
      <c r="I13" s="64">
        <v>43100</v>
      </c>
      <c r="J13" s="65">
        <v>43004</v>
      </c>
      <c r="K13" s="65">
        <v>43004</v>
      </c>
      <c r="L13" s="11"/>
    </row>
    <row r="14" spans="1:12" ht="20.25" customHeight="1">
      <c r="A14" s="7">
        <v>12</v>
      </c>
      <c r="B14" s="23" t="s">
        <v>42</v>
      </c>
      <c r="C14" s="23" t="s">
        <v>48</v>
      </c>
      <c r="D14" s="35">
        <v>1620000</v>
      </c>
      <c r="E14" s="35">
        <v>135000</v>
      </c>
      <c r="F14" s="68">
        <v>42984</v>
      </c>
      <c r="G14" s="66">
        <v>42734</v>
      </c>
      <c r="H14" s="64">
        <v>42736</v>
      </c>
      <c r="I14" s="64">
        <v>43100</v>
      </c>
      <c r="J14" s="65">
        <v>42978</v>
      </c>
      <c r="K14" s="65">
        <v>42982</v>
      </c>
      <c r="L14" s="11"/>
    </row>
    <row r="15" spans="1:12" ht="20.25" customHeight="1">
      <c r="A15" s="7">
        <v>11</v>
      </c>
      <c r="B15" s="29" t="s">
        <v>52</v>
      </c>
      <c r="C15" s="23" t="s">
        <v>70</v>
      </c>
      <c r="D15" s="35">
        <v>3520000</v>
      </c>
      <c r="E15" s="35">
        <v>320000</v>
      </c>
      <c r="F15" s="69">
        <v>42983</v>
      </c>
      <c r="G15" s="66">
        <v>42761</v>
      </c>
      <c r="H15" s="64">
        <v>42767</v>
      </c>
      <c r="I15" s="64">
        <v>43131</v>
      </c>
      <c r="J15" s="65">
        <v>42978</v>
      </c>
      <c r="K15" s="65">
        <v>42979</v>
      </c>
      <c r="L15" s="11"/>
    </row>
    <row r="16" spans="1:12" s="58" customFormat="1" ht="20.25" customHeight="1">
      <c r="A16" s="7">
        <v>15</v>
      </c>
      <c r="B16" s="31" t="s">
        <v>160</v>
      </c>
      <c r="C16" s="31" t="s">
        <v>161</v>
      </c>
      <c r="D16" s="57">
        <v>1800000</v>
      </c>
      <c r="E16" s="57">
        <v>371000</v>
      </c>
      <c r="F16" s="70">
        <v>43003</v>
      </c>
      <c r="G16" s="74">
        <v>42781</v>
      </c>
      <c r="H16" s="74">
        <v>42785</v>
      </c>
      <c r="I16" s="74">
        <v>43100</v>
      </c>
      <c r="J16" s="74">
        <v>42967</v>
      </c>
      <c r="K16" s="74">
        <v>42979</v>
      </c>
      <c r="L16" s="56"/>
    </row>
    <row r="17" spans="1:12" ht="20.25" customHeight="1">
      <c r="A17" s="7">
        <v>13</v>
      </c>
      <c r="B17" s="31" t="s">
        <v>69</v>
      </c>
      <c r="C17" s="62" t="s">
        <v>95</v>
      </c>
      <c r="D17" s="63">
        <v>12600000</v>
      </c>
      <c r="E17" s="48">
        <v>945000</v>
      </c>
      <c r="F17" s="71">
        <v>42989</v>
      </c>
      <c r="G17" s="74">
        <v>42796</v>
      </c>
      <c r="H17" s="74">
        <v>42796</v>
      </c>
      <c r="I17" s="74">
        <v>43100</v>
      </c>
      <c r="J17" s="65">
        <v>42978</v>
      </c>
      <c r="K17" s="65">
        <v>42979</v>
      </c>
      <c r="L17" s="56"/>
    </row>
    <row r="18" spans="1:12" ht="20.25" customHeight="1">
      <c r="A18" s="7">
        <v>16</v>
      </c>
      <c r="B18" s="31" t="s">
        <v>172</v>
      </c>
      <c r="C18" s="31" t="s">
        <v>162</v>
      </c>
      <c r="D18" s="57">
        <v>8022660</v>
      </c>
      <c r="E18" s="57">
        <v>1431760</v>
      </c>
      <c r="F18" s="70">
        <v>43000</v>
      </c>
      <c r="G18" s="74">
        <v>42823</v>
      </c>
      <c r="H18" s="74">
        <v>42833</v>
      </c>
      <c r="I18" s="74">
        <v>43053</v>
      </c>
      <c r="J18" s="74">
        <v>42987</v>
      </c>
      <c r="K18" s="74">
        <v>42987</v>
      </c>
      <c r="L18" s="56"/>
    </row>
    <row r="19" spans="1:12" s="58" customFormat="1" ht="20.25" customHeight="1">
      <c r="A19" s="7">
        <v>14</v>
      </c>
      <c r="B19" s="62" t="s">
        <v>96</v>
      </c>
      <c r="C19" s="107" t="s">
        <v>174</v>
      </c>
      <c r="D19" s="63">
        <v>437280</v>
      </c>
      <c r="E19" s="48">
        <v>68700</v>
      </c>
      <c r="F19" s="71">
        <v>43003</v>
      </c>
      <c r="G19" s="74">
        <v>42905</v>
      </c>
      <c r="H19" s="74">
        <v>42906</v>
      </c>
      <c r="I19" s="74">
        <v>43100</v>
      </c>
      <c r="J19" s="106">
        <v>42978</v>
      </c>
      <c r="K19" s="106">
        <v>42979</v>
      </c>
      <c r="L19" s="56"/>
    </row>
    <row r="20" spans="1:12" s="58" customFormat="1" ht="20.25" customHeight="1">
      <c r="A20" s="7">
        <v>17</v>
      </c>
      <c r="B20" s="31" t="s">
        <v>164</v>
      </c>
      <c r="C20" s="31" t="s">
        <v>165</v>
      </c>
      <c r="D20" s="57">
        <v>19995000</v>
      </c>
      <c r="E20" s="57">
        <v>19374000</v>
      </c>
      <c r="F20" s="70">
        <v>43007</v>
      </c>
      <c r="G20" s="74">
        <v>42963</v>
      </c>
      <c r="H20" s="74">
        <v>42963</v>
      </c>
      <c r="I20" s="74">
        <v>43004</v>
      </c>
      <c r="J20" s="74">
        <v>43004</v>
      </c>
      <c r="K20" s="74">
        <v>43004</v>
      </c>
      <c r="L20" s="56"/>
    </row>
    <row r="21" spans="1:12" s="58" customFormat="1" ht="20.25" customHeight="1">
      <c r="A21" s="7">
        <v>18</v>
      </c>
      <c r="B21" s="31" t="s">
        <v>204</v>
      </c>
      <c r="C21" s="31" t="s">
        <v>207</v>
      </c>
      <c r="D21" s="57">
        <v>2704570</v>
      </c>
      <c r="E21" s="57">
        <v>2704570</v>
      </c>
      <c r="F21" s="70" t="s">
        <v>212</v>
      </c>
      <c r="G21" s="74">
        <v>43005</v>
      </c>
      <c r="H21" s="74">
        <v>43007</v>
      </c>
      <c r="I21" s="74">
        <v>43007</v>
      </c>
      <c r="J21" s="74">
        <v>43007</v>
      </c>
      <c r="K21" s="74">
        <v>43007</v>
      </c>
      <c r="L21" s="56"/>
    </row>
    <row r="22" spans="1:12" s="58" customFormat="1" ht="20.25" customHeight="1">
      <c r="A22" s="7">
        <v>19</v>
      </c>
      <c r="B22" s="31" t="s">
        <v>197</v>
      </c>
      <c r="C22" s="31" t="s">
        <v>201</v>
      </c>
      <c r="D22" s="57">
        <v>1320000</v>
      </c>
      <c r="E22" s="57">
        <v>1320000</v>
      </c>
      <c r="F22" s="70" t="s">
        <v>212</v>
      </c>
      <c r="G22" s="74">
        <v>43006</v>
      </c>
      <c r="H22" s="74">
        <v>43007</v>
      </c>
      <c r="I22" s="74">
        <v>43007</v>
      </c>
      <c r="J22" s="74">
        <v>43007</v>
      </c>
      <c r="K22" s="74">
        <v>43007</v>
      </c>
      <c r="L22" s="56"/>
    </row>
  </sheetData>
  <mergeCells count="3">
    <mergeCell ref="A2:B2"/>
    <mergeCell ref="A1:L1"/>
    <mergeCell ref="I2:L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E20" sqref="E20"/>
    </sheetView>
  </sheetViews>
  <sheetFormatPr defaultRowHeight="13.5"/>
  <cols>
    <col min="1" max="1" width="2.88671875" customWidth="1"/>
    <col min="2" max="2" width="14.44140625" style="2" customWidth="1"/>
    <col min="3" max="3" width="33.21875" style="2" customWidth="1"/>
    <col min="4" max="4" width="9.5546875" style="75" customWidth="1"/>
    <col min="5" max="5" width="8.88671875" style="2" customWidth="1"/>
    <col min="6" max="6" width="22.33203125" style="10" customWidth="1"/>
    <col min="7" max="7" width="18.77734375" style="10" customWidth="1"/>
    <col min="8" max="8" width="7.6640625" style="2" customWidth="1"/>
  </cols>
  <sheetData>
    <row r="1" spans="1:8" ht="39" customHeight="1">
      <c r="A1" s="138" t="s">
        <v>9</v>
      </c>
      <c r="B1" s="138"/>
      <c r="C1" s="138"/>
      <c r="D1" s="138"/>
      <c r="E1" s="138"/>
      <c r="F1" s="138"/>
      <c r="G1" s="138"/>
      <c r="H1" s="138"/>
    </row>
    <row r="2" spans="1:8" ht="15" customHeight="1">
      <c r="A2" s="137" t="s">
        <v>34</v>
      </c>
      <c r="B2" s="137"/>
      <c r="C2" s="137"/>
      <c r="D2" s="72"/>
      <c r="E2" s="1"/>
      <c r="F2" s="9"/>
      <c r="G2" s="140" t="s">
        <v>127</v>
      </c>
      <c r="H2" s="140"/>
    </row>
    <row r="3" spans="1:8" ht="26.25" customHeight="1">
      <c r="A3" s="3" t="s">
        <v>72</v>
      </c>
      <c r="B3" s="3" t="s">
        <v>1</v>
      </c>
      <c r="C3" s="4" t="s">
        <v>2</v>
      </c>
      <c r="D3" s="73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20.25" customHeight="1">
      <c r="A4" s="7">
        <v>1</v>
      </c>
      <c r="B4" s="7" t="s">
        <v>34</v>
      </c>
      <c r="C4" s="23" t="s">
        <v>35</v>
      </c>
      <c r="D4" s="67">
        <f>준공검사현황!F4</f>
        <v>42984</v>
      </c>
      <c r="E4" s="12">
        <v>210000</v>
      </c>
      <c r="F4" s="13" t="s">
        <v>62</v>
      </c>
      <c r="G4" s="24" t="s">
        <v>169</v>
      </c>
      <c r="H4" s="6"/>
    </row>
    <row r="5" spans="1:8" ht="20.25" customHeight="1">
      <c r="A5" s="7">
        <v>2</v>
      </c>
      <c r="B5" s="7" t="s">
        <v>34</v>
      </c>
      <c r="C5" s="23" t="s">
        <v>36</v>
      </c>
      <c r="D5" s="67">
        <f>준공검사현황!F5</f>
        <v>42986</v>
      </c>
      <c r="E5" s="12">
        <v>175000</v>
      </c>
      <c r="F5" s="13" t="s">
        <v>63</v>
      </c>
      <c r="G5" s="24" t="s">
        <v>46</v>
      </c>
      <c r="H5" s="6"/>
    </row>
    <row r="6" spans="1:8" ht="20.25" customHeight="1">
      <c r="A6" s="7">
        <v>3</v>
      </c>
      <c r="B6" s="7" t="s">
        <v>34</v>
      </c>
      <c r="C6" s="25" t="s">
        <v>37</v>
      </c>
      <c r="D6" s="67">
        <f>준공검사현황!F6</f>
        <v>42983</v>
      </c>
      <c r="E6" s="12">
        <v>198000</v>
      </c>
      <c r="F6" s="13" t="s">
        <v>57</v>
      </c>
      <c r="G6" s="24" t="s">
        <v>47</v>
      </c>
      <c r="H6" s="6"/>
    </row>
    <row r="7" spans="1:8" ht="20.25" customHeight="1">
      <c r="A7" s="7">
        <v>4</v>
      </c>
      <c r="B7" s="7" t="s">
        <v>34</v>
      </c>
      <c r="C7" s="23" t="s">
        <v>38</v>
      </c>
      <c r="D7" s="67">
        <f>준공검사현황!F7</f>
        <v>42984</v>
      </c>
      <c r="E7" s="12">
        <v>486000</v>
      </c>
      <c r="F7" s="13" t="s">
        <v>64</v>
      </c>
      <c r="G7" s="24" t="s">
        <v>168</v>
      </c>
      <c r="H7" s="6"/>
    </row>
    <row r="8" spans="1:8" s="58" customFormat="1" ht="20.25" customHeight="1">
      <c r="A8" s="7">
        <v>5</v>
      </c>
      <c r="B8" s="7" t="s">
        <v>166</v>
      </c>
      <c r="C8" s="23" t="s">
        <v>39</v>
      </c>
      <c r="D8" s="69">
        <v>42998</v>
      </c>
      <c r="E8" s="35">
        <v>210000</v>
      </c>
      <c r="F8" s="13" t="s">
        <v>57</v>
      </c>
      <c r="G8" s="24" t="s">
        <v>167</v>
      </c>
      <c r="H8" s="6"/>
    </row>
    <row r="9" spans="1:8" ht="20.25" customHeight="1">
      <c r="A9" s="7">
        <v>6</v>
      </c>
      <c r="B9" s="7" t="s">
        <v>34</v>
      </c>
      <c r="C9" s="26" t="s">
        <v>40</v>
      </c>
      <c r="D9" s="67">
        <f>준공검사현황!F9</f>
        <v>42992</v>
      </c>
      <c r="E9" s="12">
        <v>270000</v>
      </c>
      <c r="F9" s="13" t="s">
        <v>61</v>
      </c>
      <c r="G9" s="24" t="s">
        <v>48</v>
      </c>
      <c r="H9" s="6"/>
    </row>
    <row r="10" spans="1:8" ht="20.25" customHeight="1">
      <c r="A10" s="7">
        <v>7</v>
      </c>
      <c r="B10" s="7" t="s">
        <v>34</v>
      </c>
      <c r="C10" s="25" t="s">
        <v>41</v>
      </c>
      <c r="D10" s="67">
        <f>준공검사현황!F10</f>
        <v>43003</v>
      </c>
      <c r="E10" s="12">
        <v>550000</v>
      </c>
      <c r="F10" s="13" t="s">
        <v>57</v>
      </c>
      <c r="G10" s="27" t="s">
        <v>49</v>
      </c>
      <c r="H10" s="6"/>
    </row>
    <row r="11" spans="1:8" s="58" customFormat="1" ht="20.25" customHeight="1">
      <c r="A11" s="7">
        <v>8</v>
      </c>
      <c r="B11" s="7" t="s">
        <v>34</v>
      </c>
      <c r="C11" s="25" t="s">
        <v>171</v>
      </c>
      <c r="D11" s="67">
        <f>준공검사현황!F11</f>
        <v>43003</v>
      </c>
      <c r="E11" s="12">
        <f>준공검사현황!E11</f>
        <v>882230</v>
      </c>
      <c r="F11" s="13" t="s">
        <v>57</v>
      </c>
      <c r="G11" s="27" t="s">
        <v>174</v>
      </c>
      <c r="H11" s="6"/>
    </row>
    <row r="12" spans="1:8" s="58" customFormat="1" ht="20.25" customHeight="1">
      <c r="A12" s="7">
        <v>9</v>
      </c>
      <c r="B12" s="7" t="s">
        <v>34</v>
      </c>
      <c r="C12" s="62" t="s">
        <v>96</v>
      </c>
      <c r="D12" s="67">
        <f>준공검사현황!F19</f>
        <v>43003</v>
      </c>
      <c r="E12" s="12">
        <v>68700</v>
      </c>
      <c r="F12" s="13" t="s">
        <v>57</v>
      </c>
      <c r="G12" s="27" t="s">
        <v>174</v>
      </c>
      <c r="H12" s="6"/>
    </row>
    <row r="13" spans="1:8" ht="20.25" customHeight="1">
      <c r="A13" s="7">
        <v>10</v>
      </c>
      <c r="B13" s="7" t="s">
        <v>34</v>
      </c>
      <c r="C13" s="25" t="s">
        <v>45</v>
      </c>
      <c r="D13" s="67">
        <f>준공검사현황!F13</f>
        <v>42990</v>
      </c>
      <c r="E13" s="12">
        <v>61119420</v>
      </c>
      <c r="F13" s="13" t="s">
        <v>66</v>
      </c>
      <c r="G13" s="24" t="s">
        <v>51</v>
      </c>
      <c r="H13" s="6"/>
    </row>
    <row r="14" spans="1:8" ht="20.25" customHeight="1">
      <c r="A14" s="7">
        <v>11</v>
      </c>
      <c r="B14" s="7" t="s">
        <v>34</v>
      </c>
      <c r="C14" s="23" t="s">
        <v>42</v>
      </c>
      <c r="D14" s="68">
        <v>42984</v>
      </c>
      <c r="E14" s="35">
        <v>135000</v>
      </c>
      <c r="F14" s="13" t="s">
        <v>65</v>
      </c>
      <c r="G14" s="28" t="s">
        <v>48</v>
      </c>
      <c r="H14" s="6"/>
    </row>
    <row r="15" spans="1:8" ht="20.25" customHeight="1">
      <c r="A15" s="7">
        <v>12</v>
      </c>
      <c r="B15" s="7" t="s">
        <v>34</v>
      </c>
      <c r="C15" s="14" t="s">
        <v>52</v>
      </c>
      <c r="D15" s="67">
        <f>준공검사현황!F15</f>
        <v>42983</v>
      </c>
      <c r="E15" s="12">
        <v>320000</v>
      </c>
      <c r="F15" s="13" t="s">
        <v>93</v>
      </c>
      <c r="G15" s="11" t="s">
        <v>53</v>
      </c>
      <c r="H15" s="6"/>
    </row>
    <row r="16" spans="1:8" s="58" customFormat="1" ht="20.25" customHeight="1">
      <c r="A16" s="7">
        <v>13</v>
      </c>
      <c r="B16" s="7" t="s">
        <v>34</v>
      </c>
      <c r="C16" s="29" t="s">
        <v>89</v>
      </c>
      <c r="D16" s="69">
        <v>43003</v>
      </c>
      <c r="E16" s="12">
        <v>371000</v>
      </c>
      <c r="F16" s="13" t="s">
        <v>90</v>
      </c>
      <c r="G16" s="11" t="s">
        <v>91</v>
      </c>
      <c r="H16" s="6"/>
    </row>
    <row r="17" spans="1:8" s="58" customFormat="1" ht="20.25" customHeight="1">
      <c r="A17" s="7">
        <v>14</v>
      </c>
      <c r="B17" s="7" t="s">
        <v>34</v>
      </c>
      <c r="C17" s="29" t="s">
        <v>173</v>
      </c>
      <c r="D17" s="69">
        <f>준공검사현황!F18</f>
        <v>43000</v>
      </c>
      <c r="E17" s="12">
        <v>1431760</v>
      </c>
      <c r="F17" s="13" t="s">
        <v>92</v>
      </c>
      <c r="G17" s="11" t="s">
        <v>67</v>
      </c>
      <c r="H17" s="6"/>
    </row>
    <row r="18" spans="1:8" ht="20.25" customHeight="1">
      <c r="A18" s="7">
        <v>15</v>
      </c>
      <c r="B18" s="7" t="s">
        <v>34</v>
      </c>
      <c r="C18" s="31" t="s">
        <v>69</v>
      </c>
      <c r="D18" s="71">
        <v>42989</v>
      </c>
      <c r="E18" s="48">
        <v>174000</v>
      </c>
      <c r="F18" s="13" t="s">
        <v>65</v>
      </c>
      <c r="G18" s="7" t="s">
        <v>68</v>
      </c>
      <c r="H18" s="30"/>
    </row>
    <row r="19" spans="1:8" s="58" customFormat="1" ht="20.25" customHeight="1">
      <c r="A19" s="7">
        <v>16</v>
      </c>
      <c r="B19" s="7" t="s">
        <v>34</v>
      </c>
      <c r="C19" s="31" t="s">
        <v>69</v>
      </c>
      <c r="D19" s="71">
        <v>42992</v>
      </c>
      <c r="E19" s="48">
        <v>771000</v>
      </c>
      <c r="F19" s="13" t="s">
        <v>195</v>
      </c>
      <c r="G19" s="7" t="s">
        <v>196</v>
      </c>
      <c r="H19" s="30"/>
    </row>
    <row r="20" spans="1:8" s="58" customFormat="1" ht="20.25" customHeight="1">
      <c r="A20" s="7">
        <v>17</v>
      </c>
      <c r="B20" s="7" t="s">
        <v>34</v>
      </c>
      <c r="C20" s="31" t="s">
        <v>163</v>
      </c>
      <c r="D20" s="71">
        <v>43007</v>
      </c>
      <c r="E20" s="48">
        <v>19374000</v>
      </c>
      <c r="F20" s="13" t="s">
        <v>176</v>
      </c>
      <c r="G20" s="7" t="s">
        <v>175</v>
      </c>
      <c r="H20" s="30"/>
    </row>
  </sheetData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28" zoomScaleNormal="100" workbookViewId="0">
      <selection activeCell="D46" sqref="D46"/>
    </sheetView>
  </sheetViews>
  <sheetFormatPr defaultRowHeight="13.5"/>
  <cols>
    <col min="1" max="1" width="4.5546875" style="2" customWidth="1"/>
    <col min="2" max="2" width="18.77734375" style="2" customWidth="1"/>
    <col min="3" max="3" width="32.33203125" style="2" customWidth="1"/>
    <col min="4" max="4" width="18.77734375" style="2" customWidth="1"/>
    <col min="5" max="5" width="32.33203125" style="2" customWidth="1"/>
  </cols>
  <sheetData>
    <row r="1" spans="1:5" ht="39" customHeight="1">
      <c r="A1" s="138" t="s">
        <v>94</v>
      </c>
      <c r="B1" s="138"/>
      <c r="C1" s="138"/>
      <c r="D1" s="138"/>
      <c r="E1" s="138"/>
    </row>
    <row r="2" spans="1:5" s="36" customFormat="1" ht="17.25" customHeight="1" thickBot="1">
      <c r="A2" s="148" t="s">
        <v>73</v>
      </c>
      <c r="B2" s="148"/>
      <c r="C2" s="148"/>
      <c r="D2" s="147" t="s">
        <v>127</v>
      </c>
      <c r="E2" s="147"/>
    </row>
    <row r="3" spans="1:5" s="16" customFormat="1" ht="20.100000000000001" customHeight="1" thickTop="1">
      <c r="A3" s="141">
        <v>1</v>
      </c>
      <c r="B3" s="37" t="s">
        <v>83</v>
      </c>
      <c r="C3" s="144" t="s">
        <v>128</v>
      </c>
      <c r="D3" s="145"/>
      <c r="E3" s="146"/>
    </row>
    <row r="4" spans="1:5" s="16" customFormat="1" ht="20.100000000000001" customHeight="1">
      <c r="A4" s="142"/>
      <c r="B4" s="38" t="s">
        <v>18</v>
      </c>
      <c r="C4" s="39">
        <v>4404250</v>
      </c>
      <c r="D4" s="38" t="s">
        <v>29</v>
      </c>
      <c r="E4" s="40">
        <v>4078250</v>
      </c>
    </row>
    <row r="5" spans="1:5" s="16" customFormat="1" ht="20.100000000000001" customHeight="1">
      <c r="A5" s="142"/>
      <c r="B5" s="38" t="s">
        <v>85</v>
      </c>
      <c r="C5" s="41">
        <f>E5/C4</f>
        <v>0.92598058693307606</v>
      </c>
      <c r="D5" s="38" t="s">
        <v>19</v>
      </c>
      <c r="E5" s="40">
        <f>E4</f>
        <v>4078250</v>
      </c>
    </row>
    <row r="6" spans="1:5" s="16" customFormat="1" ht="20.100000000000001" customHeight="1">
      <c r="A6" s="142"/>
      <c r="B6" s="38" t="s">
        <v>16</v>
      </c>
      <c r="C6" s="42" t="s">
        <v>129</v>
      </c>
      <c r="D6" s="38" t="s">
        <v>17</v>
      </c>
      <c r="E6" s="43" t="s">
        <v>130</v>
      </c>
    </row>
    <row r="7" spans="1:5" s="16" customFormat="1" ht="20.100000000000001" customHeight="1">
      <c r="A7" s="142"/>
      <c r="B7" s="38" t="s">
        <v>30</v>
      </c>
      <c r="C7" s="44" t="s">
        <v>54</v>
      </c>
      <c r="D7" s="38" t="s">
        <v>31</v>
      </c>
      <c r="E7" s="43" t="s">
        <v>130</v>
      </c>
    </row>
    <row r="8" spans="1:5" s="16" customFormat="1" ht="20.100000000000001" customHeight="1">
      <c r="A8" s="142"/>
      <c r="B8" s="38" t="s">
        <v>32</v>
      </c>
      <c r="C8" s="44" t="s">
        <v>55</v>
      </c>
      <c r="D8" s="38" t="s">
        <v>21</v>
      </c>
      <c r="E8" s="43" t="s">
        <v>131</v>
      </c>
    </row>
    <row r="9" spans="1:5" s="16" customFormat="1" ht="20.100000000000001" customHeight="1" thickBot="1">
      <c r="A9" s="143"/>
      <c r="B9" s="45" t="s">
        <v>33</v>
      </c>
      <c r="C9" s="46" t="s">
        <v>56</v>
      </c>
      <c r="D9" s="45" t="s">
        <v>84</v>
      </c>
      <c r="E9" s="47" t="s">
        <v>132</v>
      </c>
    </row>
    <row r="10" spans="1:5" s="16" customFormat="1" ht="20.100000000000001" customHeight="1" thickTop="1">
      <c r="A10" s="141">
        <v>2</v>
      </c>
      <c r="B10" s="37" t="s">
        <v>83</v>
      </c>
      <c r="C10" s="144" t="s">
        <v>133</v>
      </c>
      <c r="D10" s="145" t="s">
        <v>86</v>
      </c>
      <c r="E10" s="146" t="s">
        <v>86</v>
      </c>
    </row>
    <row r="11" spans="1:5" s="16" customFormat="1" ht="20.100000000000001" customHeight="1">
      <c r="A11" s="142"/>
      <c r="B11" s="38" t="s">
        <v>18</v>
      </c>
      <c r="C11" s="39">
        <v>4802000</v>
      </c>
      <c r="D11" s="38" t="s">
        <v>29</v>
      </c>
      <c r="E11" s="40">
        <v>4312000</v>
      </c>
    </row>
    <row r="12" spans="1:5" s="16" customFormat="1" ht="20.100000000000001" customHeight="1">
      <c r="A12" s="142"/>
      <c r="B12" s="38" t="s">
        <v>85</v>
      </c>
      <c r="C12" s="41">
        <f>E12/C11</f>
        <v>0.89795918367346939</v>
      </c>
      <c r="D12" s="38" t="s">
        <v>19</v>
      </c>
      <c r="E12" s="40">
        <f>E11</f>
        <v>4312000</v>
      </c>
    </row>
    <row r="13" spans="1:5" s="16" customFormat="1" ht="20.100000000000001" customHeight="1">
      <c r="A13" s="142"/>
      <c r="B13" s="38" t="s">
        <v>16</v>
      </c>
      <c r="C13" s="42" t="s">
        <v>130</v>
      </c>
      <c r="D13" s="38" t="s">
        <v>17</v>
      </c>
      <c r="E13" s="43" t="s">
        <v>130</v>
      </c>
    </row>
    <row r="14" spans="1:5" s="16" customFormat="1" ht="20.100000000000001" customHeight="1">
      <c r="A14" s="142"/>
      <c r="B14" s="38" t="s">
        <v>30</v>
      </c>
      <c r="C14" s="44" t="s">
        <v>54</v>
      </c>
      <c r="D14" s="38" t="s">
        <v>31</v>
      </c>
      <c r="E14" s="43" t="s">
        <v>134</v>
      </c>
    </row>
    <row r="15" spans="1:5" s="16" customFormat="1" ht="20.100000000000001" customHeight="1">
      <c r="A15" s="142"/>
      <c r="B15" s="38" t="s">
        <v>32</v>
      </c>
      <c r="C15" s="44" t="s">
        <v>55</v>
      </c>
      <c r="D15" s="38" t="s">
        <v>21</v>
      </c>
      <c r="E15" s="43" t="s">
        <v>135</v>
      </c>
    </row>
    <row r="16" spans="1:5" s="16" customFormat="1" ht="20.100000000000001" customHeight="1" thickBot="1">
      <c r="A16" s="143"/>
      <c r="B16" s="45" t="s">
        <v>33</v>
      </c>
      <c r="C16" s="46" t="s">
        <v>56</v>
      </c>
      <c r="D16" s="45" t="s">
        <v>84</v>
      </c>
      <c r="E16" s="47" t="s">
        <v>136</v>
      </c>
    </row>
    <row r="17" spans="1:5" s="16" customFormat="1" ht="20.100000000000001" customHeight="1" thickTop="1">
      <c r="A17" s="141">
        <v>3</v>
      </c>
      <c r="B17" s="37" t="s">
        <v>83</v>
      </c>
      <c r="C17" s="144" t="s">
        <v>137</v>
      </c>
      <c r="D17" s="145" t="s">
        <v>86</v>
      </c>
      <c r="E17" s="146" t="s">
        <v>86</v>
      </c>
    </row>
    <row r="18" spans="1:5" s="16" customFormat="1" ht="20.100000000000001" customHeight="1">
      <c r="A18" s="142"/>
      <c r="B18" s="38" t="s">
        <v>18</v>
      </c>
      <c r="C18" s="39">
        <v>2170000</v>
      </c>
      <c r="D18" s="38" t="s">
        <v>29</v>
      </c>
      <c r="E18" s="40">
        <v>2000000</v>
      </c>
    </row>
    <row r="19" spans="1:5" s="16" customFormat="1" ht="20.100000000000001" customHeight="1">
      <c r="A19" s="142"/>
      <c r="B19" s="38" t="s">
        <v>85</v>
      </c>
      <c r="C19" s="41">
        <f>E19/C18</f>
        <v>0.92165898617511521</v>
      </c>
      <c r="D19" s="38" t="s">
        <v>19</v>
      </c>
      <c r="E19" s="40">
        <f>E18</f>
        <v>2000000</v>
      </c>
    </row>
    <row r="20" spans="1:5" s="16" customFormat="1" ht="20.100000000000001" customHeight="1">
      <c r="A20" s="142"/>
      <c r="B20" s="38" t="s">
        <v>16</v>
      </c>
      <c r="C20" s="42" t="s">
        <v>138</v>
      </c>
      <c r="D20" s="38" t="s">
        <v>17</v>
      </c>
      <c r="E20" s="43" t="s">
        <v>139</v>
      </c>
    </row>
    <row r="21" spans="1:5" s="16" customFormat="1" ht="20.100000000000001" customHeight="1">
      <c r="A21" s="142"/>
      <c r="B21" s="38" t="s">
        <v>30</v>
      </c>
      <c r="C21" s="44" t="s">
        <v>54</v>
      </c>
      <c r="D21" s="38" t="s">
        <v>31</v>
      </c>
      <c r="E21" s="43" t="s">
        <v>140</v>
      </c>
    </row>
    <row r="22" spans="1:5" s="16" customFormat="1" ht="20.100000000000001" customHeight="1">
      <c r="A22" s="142"/>
      <c r="B22" s="38" t="s">
        <v>32</v>
      </c>
      <c r="C22" s="44" t="s">
        <v>55</v>
      </c>
      <c r="D22" s="38" t="s">
        <v>21</v>
      </c>
      <c r="E22" s="43" t="s">
        <v>141</v>
      </c>
    </row>
    <row r="23" spans="1:5" s="16" customFormat="1" ht="20.100000000000001" customHeight="1" thickBot="1">
      <c r="A23" s="143"/>
      <c r="B23" s="45" t="s">
        <v>33</v>
      </c>
      <c r="C23" s="46" t="s">
        <v>56</v>
      </c>
      <c r="D23" s="45" t="s">
        <v>84</v>
      </c>
      <c r="E23" s="105" t="s">
        <v>148</v>
      </c>
    </row>
    <row r="24" spans="1:5" s="16" customFormat="1" ht="20.100000000000001" customHeight="1" thickTop="1">
      <c r="A24" s="141">
        <v>4</v>
      </c>
      <c r="B24" s="37" t="s">
        <v>83</v>
      </c>
      <c r="C24" s="144" t="s">
        <v>142</v>
      </c>
      <c r="D24" s="145" t="s">
        <v>87</v>
      </c>
      <c r="E24" s="146" t="s">
        <v>87</v>
      </c>
    </row>
    <row r="25" spans="1:5" s="16" customFormat="1" ht="20.100000000000001" customHeight="1">
      <c r="A25" s="142"/>
      <c r="B25" s="38" t="s">
        <v>18</v>
      </c>
      <c r="C25" s="39">
        <v>648000</v>
      </c>
      <c r="D25" s="38" t="s">
        <v>29</v>
      </c>
      <c r="E25" s="40">
        <v>600000</v>
      </c>
    </row>
    <row r="26" spans="1:5" s="16" customFormat="1" ht="20.100000000000001" customHeight="1">
      <c r="A26" s="142"/>
      <c r="B26" s="38" t="s">
        <v>85</v>
      </c>
      <c r="C26" s="41">
        <f>E26/C25</f>
        <v>0.92592592592592593</v>
      </c>
      <c r="D26" s="38" t="s">
        <v>19</v>
      </c>
      <c r="E26" s="40">
        <f>E25</f>
        <v>600000</v>
      </c>
    </row>
    <row r="27" spans="1:5" s="16" customFormat="1" ht="20.100000000000001" customHeight="1">
      <c r="A27" s="142"/>
      <c r="B27" s="38" t="s">
        <v>16</v>
      </c>
      <c r="C27" s="42" t="s">
        <v>143</v>
      </c>
      <c r="D27" s="38" t="s">
        <v>17</v>
      </c>
      <c r="E27" s="43" t="s">
        <v>144</v>
      </c>
    </row>
    <row r="28" spans="1:5" s="16" customFormat="1" ht="20.100000000000001" customHeight="1">
      <c r="A28" s="142"/>
      <c r="B28" s="38" t="s">
        <v>30</v>
      </c>
      <c r="C28" s="44" t="s">
        <v>54</v>
      </c>
      <c r="D28" s="38" t="s">
        <v>31</v>
      </c>
      <c r="E28" s="43" t="s">
        <v>145</v>
      </c>
    </row>
    <row r="29" spans="1:5" s="16" customFormat="1" ht="20.100000000000001" customHeight="1">
      <c r="A29" s="142"/>
      <c r="B29" s="38" t="s">
        <v>32</v>
      </c>
      <c r="C29" s="44" t="s">
        <v>55</v>
      </c>
      <c r="D29" s="38" t="s">
        <v>21</v>
      </c>
      <c r="E29" s="43" t="s">
        <v>146</v>
      </c>
    </row>
    <row r="30" spans="1:5" s="16" customFormat="1" ht="20.100000000000001" customHeight="1" thickBot="1">
      <c r="A30" s="143"/>
      <c r="B30" s="45" t="s">
        <v>33</v>
      </c>
      <c r="C30" s="46" t="s">
        <v>56</v>
      </c>
      <c r="D30" s="45" t="s">
        <v>84</v>
      </c>
      <c r="E30" s="47" t="s">
        <v>147</v>
      </c>
    </row>
    <row r="31" spans="1:5" s="16" customFormat="1" ht="20.100000000000001" customHeight="1" thickTop="1">
      <c r="A31" s="141">
        <v>5</v>
      </c>
      <c r="B31" s="37" t="s">
        <v>83</v>
      </c>
      <c r="C31" s="144" t="s">
        <v>149</v>
      </c>
      <c r="D31" s="145" t="s">
        <v>87</v>
      </c>
      <c r="E31" s="146" t="s">
        <v>87</v>
      </c>
    </row>
    <row r="32" spans="1:5" s="16" customFormat="1" ht="20.100000000000001" customHeight="1">
      <c r="A32" s="142"/>
      <c r="B32" s="38" t="s">
        <v>18</v>
      </c>
      <c r="C32" s="39">
        <v>1890000</v>
      </c>
      <c r="D32" s="38" t="s">
        <v>29</v>
      </c>
      <c r="E32" s="40">
        <v>1700000</v>
      </c>
    </row>
    <row r="33" spans="1:5" s="16" customFormat="1" ht="20.100000000000001" customHeight="1">
      <c r="A33" s="142"/>
      <c r="B33" s="38" t="s">
        <v>85</v>
      </c>
      <c r="C33" s="41">
        <f>E33/C32</f>
        <v>0.89947089947089942</v>
      </c>
      <c r="D33" s="38" t="s">
        <v>19</v>
      </c>
      <c r="E33" s="40">
        <f>E32</f>
        <v>1700000</v>
      </c>
    </row>
    <row r="34" spans="1:5" s="16" customFormat="1" ht="20.100000000000001" customHeight="1">
      <c r="A34" s="142"/>
      <c r="B34" s="38" t="s">
        <v>16</v>
      </c>
      <c r="C34" s="42" t="s">
        <v>150</v>
      </c>
      <c r="D34" s="38" t="s">
        <v>17</v>
      </c>
      <c r="E34" s="43" t="s">
        <v>152</v>
      </c>
    </row>
    <row r="35" spans="1:5" s="16" customFormat="1" ht="20.100000000000001" customHeight="1">
      <c r="A35" s="142"/>
      <c r="B35" s="38" t="s">
        <v>30</v>
      </c>
      <c r="C35" s="44" t="s">
        <v>54</v>
      </c>
      <c r="D35" s="38" t="s">
        <v>31</v>
      </c>
      <c r="E35" s="43" t="s">
        <v>151</v>
      </c>
    </row>
    <row r="36" spans="1:5" s="16" customFormat="1" ht="20.100000000000001" customHeight="1">
      <c r="A36" s="142"/>
      <c r="B36" s="38" t="s">
        <v>32</v>
      </c>
      <c r="C36" s="44" t="s">
        <v>55</v>
      </c>
      <c r="D36" s="38" t="s">
        <v>21</v>
      </c>
      <c r="E36" s="43" t="s">
        <v>153</v>
      </c>
    </row>
    <row r="37" spans="1:5" s="16" customFormat="1" ht="20.100000000000001" customHeight="1" thickBot="1">
      <c r="A37" s="143"/>
      <c r="B37" s="45" t="s">
        <v>33</v>
      </c>
      <c r="C37" s="46" t="s">
        <v>56</v>
      </c>
      <c r="D37" s="45" t="s">
        <v>84</v>
      </c>
      <c r="E37" s="47" t="s">
        <v>154</v>
      </c>
    </row>
    <row r="38" spans="1:5" s="16" customFormat="1" ht="20.100000000000001" customHeight="1" thickTop="1">
      <c r="A38" s="141">
        <v>6</v>
      </c>
      <c r="B38" s="37" t="s">
        <v>83</v>
      </c>
      <c r="C38" s="144" t="s">
        <v>205</v>
      </c>
      <c r="D38" s="145" t="s">
        <v>87</v>
      </c>
      <c r="E38" s="146" t="s">
        <v>87</v>
      </c>
    </row>
    <row r="39" spans="1:5" s="16" customFormat="1" ht="20.100000000000001" customHeight="1">
      <c r="A39" s="142"/>
      <c r="B39" s="38" t="s">
        <v>18</v>
      </c>
      <c r="C39" s="39">
        <v>2723300</v>
      </c>
      <c r="D39" s="38" t="s">
        <v>29</v>
      </c>
      <c r="E39" s="40">
        <v>2704570</v>
      </c>
    </row>
    <row r="40" spans="1:5" s="16" customFormat="1" ht="20.100000000000001" customHeight="1">
      <c r="A40" s="142"/>
      <c r="B40" s="38" t="s">
        <v>85</v>
      </c>
      <c r="C40" s="41">
        <f>E40/C39</f>
        <v>0.99312231483861491</v>
      </c>
      <c r="D40" s="38" t="s">
        <v>19</v>
      </c>
      <c r="E40" s="40">
        <f>E39</f>
        <v>2704570</v>
      </c>
    </row>
    <row r="41" spans="1:5" s="16" customFormat="1" ht="20.100000000000001" customHeight="1">
      <c r="A41" s="142"/>
      <c r="B41" s="38" t="s">
        <v>16</v>
      </c>
      <c r="C41" s="42" t="s">
        <v>206</v>
      </c>
      <c r="D41" s="38" t="s">
        <v>17</v>
      </c>
      <c r="E41" s="43" t="s">
        <v>200</v>
      </c>
    </row>
    <row r="42" spans="1:5" s="16" customFormat="1" ht="20.100000000000001" customHeight="1">
      <c r="A42" s="142"/>
      <c r="B42" s="38" t="s">
        <v>30</v>
      </c>
      <c r="C42" s="44" t="s">
        <v>54</v>
      </c>
      <c r="D42" s="38" t="s">
        <v>31</v>
      </c>
      <c r="E42" s="43" t="s">
        <v>200</v>
      </c>
    </row>
    <row r="43" spans="1:5" s="16" customFormat="1" ht="20.100000000000001" customHeight="1">
      <c r="A43" s="142"/>
      <c r="B43" s="38" t="s">
        <v>32</v>
      </c>
      <c r="C43" s="44" t="s">
        <v>55</v>
      </c>
      <c r="D43" s="38" t="s">
        <v>21</v>
      </c>
      <c r="E43" s="43" t="s">
        <v>207</v>
      </c>
    </row>
    <row r="44" spans="1:5" s="16" customFormat="1" ht="20.100000000000001" customHeight="1" thickBot="1">
      <c r="A44" s="143"/>
      <c r="B44" s="45" t="s">
        <v>33</v>
      </c>
      <c r="C44" s="46" t="s">
        <v>56</v>
      </c>
      <c r="D44" s="45" t="s">
        <v>84</v>
      </c>
      <c r="E44" s="47" t="s">
        <v>208</v>
      </c>
    </row>
    <row r="45" spans="1:5" s="16" customFormat="1" ht="20.100000000000001" customHeight="1" thickTop="1">
      <c r="A45" s="141">
        <v>7</v>
      </c>
      <c r="B45" s="37" t="s">
        <v>83</v>
      </c>
      <c r="C45" s="144" t="s">
        <v>198</v>
      </c>
      <c r="D45" s="145" t="s">
        <v>87</v>
      </c>
      <c r="E45" s="146" t="s">
        <v>87</v>
      </c>
    </row>
    <row r="46" spans="1:5" s="16" customFormat="1" ht="20.100000000000001" customHeight="1">
      <c r="A46" s="142"/>
      <c r="B46" s="38" t="s">
        <v>18</v>
      </c>
      <c r="C46" s="39">
        <v>1380000</v>
      </c>
      <c r="D46" s="38" t="s">
        <v>29</v>
      </c>
      <c r="E46" s="40">
        <v>1320000</v>
      </c>
    </row>
    <row r="47" spans="1:5" s="16" customFormat="1" ht="20.100000000000001" customHeight="1">
      <c r="A47" s="142"/>
      <c r="B47" s="38" t="s">
        <v>85</v>
      </c>
      <c r="C47" s="41">
        <f>E47/C46</f>
        <v>0.95652173913043481</v>
      </c>
      <c r="D47" s="38" t="s">
        <v>19</v>
      </c>
      <c r="E47" s="40">
        <f>E46</f>
        <v>1320000</v>
      </c>
    </row>
    <row r="48" spans="1:5" s="16" customFormat="1" ht="20.100000000000001" customHeight="1">
      <c r="A48" s="142"/>
      <c r="B48" s="38" t="s">
        <v>16</v>
      </c>
      <c r="C48" s="42" t="s">
        <v>199</v>
      </c>
      <c r="D48" s="38" t="s">
        <v>17</v>
      </c>
      <c r="E48" s="43" t="s">
        <v>200</v>
      </c>
    </row>
    <row r="49" spans="1:5" s="16" customFormat="1" ht="20.100000000000001" customHeight="1">
      <c r="A49" s="142"/>
      <c r="B49" s="38" t="s">
        <v>30</v>
      </c>
      <c r="C49" s="44" t="s">
        <v>54</v>
      </c>
      <c r="D49" s="38" t="s">
        <v>31</v>
      </c>
      <c r="E49" s="43" t="s">
        <v>200</v>
      </c>
    </row>
    <row r="50" spans="1:5" s="16" customFormat="1" ht="20.100000000000001" customHeight="1">
      <c r="A50" s="142"/>
      <c r="B50" s="38" t="s">
        <v>32</v>
      </c>
      <c r="C50" s="44" t="s">
        <v>55</v>
      </c>
      <c r="D50" s="38" t="s">
        <v>21</v>
      </c>
      <c r="E50" s="43" t="s">
        <v>202</v>
      </c>
    </row>
    <row r="51" spans="1:5" s="16" customFormat="1" ht="20.100000000000001" customHeight="1" thickBot="1">
      <c r="A51" s="143"/>
      <c r="B51" s="45" t="s">
        <v>33</v>
      </c>
      <c r="C51" s="46" t="s">
        <v>56</v>
      </c>
      <c r="D51" s="45" t="s">
        <v>84</v>
      </c>
      <c r="E51" s="47" t="s">
        <v>203</v>
      </c>
    </row>
    <row r="52" spans="1:5" ht="14.25" thickTop="1"/>
  </sheetData>
  <mergeCells count="17">
    <mergeCell ref="A45:A51"/>
    <mergeCell ref="C45:E45"/>
    <mergeCell ref="A38:A44"/>
    <mergeCell ref="C38:E38"/>
    <mergeCell ref="A1:E1"/>
    <mergeCell ref="A3:A9"/>
    <mergeCell ref="C3:E3"/>
    <mergeCell ref="A10:A16"/>
    <mergeCell ref="C10:E10"/>
    <mergeCell ref="D2:E2"/>
    <mergeCell ref="A2:C2"/>
    <mergeCell ref="A31:A37"/>
    <mergeCell ref="C31:E31"/>
    <mergeCell ref="C24:E24"/>
    <mergeCell ref="A17:A23"/>
    <mergeCell ref="C17:E17"/>
    <mergeCell ref="A24:A3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49" workbookViewId="0">
      <selection activeCell="B63" sqref="B63"/>
    </sheetView>
  </sheetViews>
  <sheetFormatPr defaultRowHeight="13.5"/>
  <cols>
    <col min="1" max="1" width="4.77734375" style="2" customWidth="1"/>
    <col min="2" max="2" width="17.6640625" style="2" customWidth="1"/>
    <col min="3" max="4" width="20.77734375" style="10" customWidth="1"/>
    <col min="5" max="5" width="16.5546875" style="10" customWidth="1"/>
    <col min="6" max="7" width="16.5546875" style="2" customWidth="1"/>
  </cols>
  <sheetData>
    <row r="1" spans="1:7" ht="49.5" customHeight="1">
      <c r="A1" s="138" t="s">
        <v>81</v>
      </c>
      <c r="B1" s="138"/>
      <c r="C1" s="138"/>
      <c r="D1" s="138"/>
      <c r="E1" s="138"/>
      <c r="F1" s="138"/>
      <c r="G1" s="138"/>
    </row>
    <row r="2" spans="1:7" ht="14.25" thickBot="1">
      <c r="A2" s="148" t="s">
        <v>34</v>
      </c>
      <c r="B2" s="148"/>
      <c r="C2" s="8"/>
      <c r="D2" s="9"/>
      <c r="E2" s="9"/>
      <c r="F2" s="147" t="str">
        <f>계약현황!D2</f>
        <v>(단위 : 원 / 2017.09.30.기준)</v>
      </c>
      <c r="G2" s="147"/>
    </row>
    <row r="3" spans="1:7" s="16" customFormat="1" ht="20.100000000000001" customHeight="1" thickTop="1">
      <c r="A3" s="149">
        <v>1</v>
      </c>
      <c r="B3" s="49" t="s">
        <v>78</v>
      </c>
      <c r="C3" s="176" t="str">
        <f>계약현황!C3</f>
        <v>초등 5학년 목공 하반기(9월) 목재구입</v>
      </c>
      <c r="D3" s="176"/>
      <c r="E3" s="176"/>
      <c r="F3" s="176"/>
      <c r="G3" s="177"/>
    </row>
    <row r="4" spans="1:7" s="16" customFormat="1" ht="20.100000000000001" customHeight="1">
      <c r="A4" s="150"/>
      <c r="B4" s="155" t="s">
        <v>76</v>
      </c>
      <c r="C4" s="168" t="s">
        <v>16</v>
      </c>
      <c r="D4" s="168" t="s">
        <v>17</v>
      </c>
      <c r="E4" s="19" t="s">
        <v>23</v>
      </c>
      <c r="F4" s="19" t="s">
        <v>19</v>
      </c>
      <c r="G4" s="20" t="s">
        <v>27</v>
      </c>
    </row>
    <row r="5" spans="1:7" s="16" customFormat="1" ht="20.100000000000001" customHeight="1">
      <c r="A5" s="150"/>
      <c r="B5" s="155"/>
      <c r="C5" s="168"/>
      <c r="D5" s="168"/>
      <c r="E5" s="21" t="s">
        <v>24</v>
      </c>
      <c r="F5" s="21" t="s">
        <v>20</v>
      </c>
      <c r="G5" s="22" t="s">
        <v>25</v>
      </c>
    </row>
    <row r="6" spans="1:7" s="16" customFormat="1" ht="20.100000000000001" customHeight="1">
      <c r="A6" s="150"/>
      <c r="B6" s="155"/>
      <c r="C6" s="178" t="str">
        <f>계약현황!C6</f>
        <v>2017.8.28</v>
      </c>
      <c r="D6" s="160" t="str">
        <f>계약현황!E6</f>
        <v>2017.9.1</v>
      </c>
      <c r="E6" s="179">
        <f>계약현황!C4</f>
        <v>4404250</v>
      </c>
      <c r="F6" s="179">
        <f>계약현황!E4</f>
        <v>4078250</v>
      </c>
      <c r="G6" s="180">
        <f>계약현황!C5</f>
        <v>0.92598058693307606</v>
      </c>
    </row>
    <row r="7" spans="1:7" s="16" customFormat="1" ht="20.100000000000001" customHeight="1">
      <c r="A7" s="150"/>
      <c r="B7" s="155"/>
      <c r="C7" s="178"/>
      <c r="D7" s="161"/>
      <c r="E7" s="179"/>
      <c r="F7" s="179"/>
      <c r="G7" s="180"/>
    </row>
    <row r="8" spans="1:7" s="16" customFormat="1" ht="20.100000000000001" customHeight="1">
      <c r="A8" s="150"/>
      <c r="B8" s="166" t="s">
        <v>79</v>
      </c>
      <c r="C8" s="34" t="s">
        <v>77</v>
      </c>
      <c r="D8" s="19" t="s">
        <v>26</v>
      </c>
      <c r="E8" s="168" t="s">
        <v>80</v>
      </c>
      <c r="F8" s="168"/>
      <c r="G8" s="169"/>
    </row>
    <row r="9" spans="1:7" s="16" customFormat="1" ht="20.100000000000001" customHeight="1">
      <c r="A9" s="150"/>
      <c r="B9" s="167"/>
      <c r="C9" s="17" t="str">
        <f>계약현황!E8</f>
        <v>창호합판</v>
      </c>
      <c r="D9" s="18" t="s">
        <v>155</v>
      </c>
      <c r="E9" s="170" t="str">
        <f>계약현황!E9</f>
        <v>경기도 성남시 중원구 하대원동 117-5</v>
      </c>
      <c r="F9" s="171"/>
      <c r="G9" s="172"/>
    </row>
    <row r="10" spans="1:7" s="16" customFormat="1" ht="20.100000000000001" customHeight="1">
      <c r="A10" s="150"/>
      <c r="B10" s="50" t="s">
        <v>28</v>
      </c>
      <c r="C10" s="181" t="str">
        <f>계약현황!C9</f>
        <v>소액수의</v>
      </c>
      <c r="D10" s="181"/>
      <c r="E10" s="181"/>
      <c r="F10" s="181"/>
      <c r="G10" s="182"/>
    </row>
    <row r="11" spans="1:7" s="16" customFormat="1" ht="20.100000000000001" customHeight="1">
      <c r="A11" s="150"/>
      <c r="B11" s="50" t="s">
        <v>74</v>
      </c>
      <c r="C11" s="181" t="s">
        <v>59</v>
      </c>
      <c r="D11" s="181"/>
      <c r="E11" s="181"/>
      <c r="F11" s="181"/>
      <c r="G11" s="182"/>
    </row>
    <row r="12" spans="1:7" s="16" customFormat="1" ht="20.100000000000001" customHeight="1" thickBot="1">
      <c r="A12" s="151"/>
      <c r="B12" s="51" t="s">
        <v>75</v>
      </c>
      <c r="C12" s="183"/>
      <c r="D12" s="183"/>
      <c r="E12" s="183"/>
      <c r="F12" s="183"/>
      <c r="G12" s="184"/>
    </row>
    <row r="13" spans="1:7" s="16" customFormat="1" ht="20.100000000000001" customHeight="1" thickTop="1">
      <c r="A13" s="149">
        <v>2</v>
      </c>
      <c r="B13" s="49" t="s">
        <v>78</v>
      </c>
      <c r="C13" s="176" t="str">
        <f>계약현황!C10</f>
        <v>4층 샤워실 락카용 번호키 구입</v>
      </c>
      <c r="D13" s="176"/>
      <c r="E13" s="176"/>
      <c r="F13" s="176"/>
      <c r="G13" s="177"/>
    </row>
    <row r="14" spans="1:7" s="16" customFormat="1" ht="20.100000000000001" customHeight="1">
      <c r="A14" s="150"/>
      <c r="B14" s="155" t="s">
        <v>76</v>
      </c>
      <c r="C14" s="168" t="s">
        <v>16</v>
      </c>
      <c r="D14" s="168" t="s">
        <v>17</v>
      </c>
      <c r="E14" s="19" t="s">
        <v>23</v>
      </c>
      <c r="F14" s="19" t="s">
        <v>19</v>
      </c>
      <c r="G14" s="20" t="s">
        <v>27</v>
      </c>
    </row>
    <row r="15" spans="1:7" s="16" customFormat="1" ht="20.100000000000001" customHeight="1">
      <c r="A15" s="150"/>
      <c r="B15" s="155"/>
      <c r="C15" s="168"/>
      <c r="D15" s="168"/>
      <c r="E15" s="21" t="s">
        <v>24</v>
      </c>
      <c r="F15" s="21" t="s">
        <v>20</v>
      </c>
      <c r="G15" s="22" t="s">
        <v>25</v>
      </c>
    </row>
    <row r="16" spans="1:7" s="16" customFormat="1" ht="20.100000000000001" customHeight="1">
      <c r="A16" s="150"/>
      <c r="B16" s="155"/>
      <c r="C16" s="178" t="str">
        <f>계약현황!C13</f>
        <v>2017.9.1</v>
      </c>
      <c r="D16" s="160" t="str">
        <f>계약현황!E13</f>
        <v>2017.9.1</v>
      </c>
      <c r="E16" s="179">
        <f>계약현황!C11</f>
        <v>4802000</v>
      </c>
      <c r="F16" s="179">
        <f>계약현황!E12</f>
        <v>4312000</v>
      </c>
      <c r="G16" s="180">
        <f>계약현황!C12</f>
        <v>0.89795918367346939</v>
      </c>
    </row>
    <row r="17" spans="1:7" s="16" customFormat="1" ht="20.100000000000001" customHeight="1">
      <c r="A17" s="150"/>
      <c r="B17" s="155"/>
      <c r="C17" s="178"/>
      <c r="D17" s="161"/>
      <c r="E17" s="179"/>
      <c r="F17" s="179"/>
      <c r="G17" s="180"/>
    </row>
    <row r="18" spans="1:7" s="16" customFormat="1" ht="20.100000000000001" customHeight="1">
      <c r="A18" s="150"/>
      <c r="B18" s="166" t="s">
        <v>79</v>
      </c>
      <c r="C18" s="19" t="s">
        <v>22</v>
      </c>
      <c r="D18" s="19" t="s">
        <v>26</v>
      </c>
      <c r="E18" s="168" t="s">
        <v>80</v>
      </c>
      <c r="F18" s="168"/>
      <c r="G18" s="169"/>
    </row>
    <row r="19" spans="1:7" s="16" customFormat="1" ht="20.100000000000001" customHeight="1">
      <c r="A19" s="150"/>
      <c r="B19" s="167"/>
      <c r="C19" s="17" t="str">
        <f>계약현황!E15</f>
        <v>첨단열쇠</v>
      </c>
      <c r="D19" s="18" t="s">
        <v>156</v>
      </c>
      <c r="E19" s="170" t="str">
        <f>계약현황!E16</f>
        <v>경기도 성남시 분당구 미금로 215,128호</v>
      </c>
      <c r="F19" s="171"/>
      <c r="G19" s="172"/>
    </row>
    <row r="20" spans="1:7" s="16" customFormat="1" ht="20.100000000000001" customHeight="1">
      <c r="A20" s="150"/>
      <c r="B20" s="50" t="s">
        <v>28</v>
      </c>
      <c r="C20" s="181" t="s">
        <v>60</v>
      </c>
      <c r="D20" s="181"/>
      <c r="E20" s="181"/>
      <c r="F20" s="181"/>
      <c r="G20" s="182"/>
    </row>
    <row r="21" spans="1:7" s="16" customFormat="1" ht="20.100000000000001" customHeight="1">
      <c r="A21" s="150"/>
      <c r="B21" s="50" t="s">
        <v>74</v>
      </c>
      <c r="C21" s="181" t="s">
        <v>59</v>
      </c>
      <c r="D21" s="181"/>
      <c r="E21" s="181"/>
      <c r="F21" s="181"/>
      <c r="G21" s="182"/>
    </row>
    <row r="22" spans="1:7" s="16" customFormat="1" ht="20.100000000000001" customHeight="1" thickBot="1">
      <c r="A22" s="151"/>
      <c r="B22" s="51" t="s">
        <v>75</v>
      </c>
      <c r="C22" s="183"/>
      <c r="D22" s="183"/>
      <c r="E22" s="183"/>
      <c r="F22" s="183"/>
      <c r="G22" s="184"/>
    </row>
    <row r="23" spans="1:7" s="16" customFormat="1" ht="20.100000000000001" customHeight="1" thickTop="1">
      <c r="A23" s="149">
        <v>3</v>
      </c>
      <c r="B23" s="49" t="s">
        <v>78</v>
      </c>
      <c r="C23" s="176" t="str">
        <f>계약현황!C17</f>
        <v>2017년 10~12월(4분기) 프로그램 안내지 제작</v>
      </c>
      <c r="D23" s="176"/>
      <c r="E23" s="176"/>
      <c r="F23" s="176"/>
      <c r="G23" s="177"/>
    </row>
    <row r="24" spans="1:7" s="16" customFormat="1" ht="20.100000000000001" customHeight="1">
      <c r="A24" s="150"/>
      <c r="B24" s="155" t="s">
        <v>76</v>
      </c>
      <c r="C24" s="168" t="s">
        <v>88</v>
      </c>
      <c r="D24" s="168" t="s">
        <v>17</v>
      </c>
      <c r="E24" s="52" t="s">
        <v>23</v>
      </c>
      <c r="F24" s="52" t="s">
        <v>19</v>
      </c>
      <c r="G24" s="53" t="s">
        <v>27</v>
      </c>
    </row>
    <row r="25" spans="1:7" s="16" customFormat="1" ht="20.100000000000001" customHeight="1">
      <c r="A25" s="150"/>
      <c r="B25" s="155"/>
      <c r="C25" s="168"/>
      <c r="D25" s="168"/>
      <c r="E25" s="21" t="s">
        <v>24</v>
      </c>
      <c r="F25" s="21" t="s">
        <v>20</v>
      </c>
      <c r="G25" s="22" t="s">
        <v>25</v>
      </c>
    </row>
    <row r="26" spans="1:7" s="16" customFormat="1" ht="20.100000000000001" customHeight="1">
      <c r="A26" s="150"/>
      <c r="B26" s="155"/>
      <c r="C26" s="178" t="str">
        <f>계약현황!C20</f>
        <v>2017.9.6</v>
      </c>
      <c r="D26" s="160" t="str">
        <f>계약현황!E20</f>
        <v>2017.9.6 ~ 2017.9.18</v>
      </c>
      <c r="E26" s="179">
        <f>계약현황!C18</f>
        <v>2170000</v>
      </c>
      <c r="F26" s="179">
        <f>계약현황!E19</f>
        <v>2000000</v>
      </c>
      <c r="G26" s="180">
        <f>계약현황!C19</f>
        <v>0.92165898617511521</v>
      </c>
    </row>
    <row r="27" spans="1:7" s="16" customFormat="1" ht="20.100000000000001" customHeight="1">
      <c r="A27" s="150"/>
      <c r="B27" s="155"/>
      <c r="C27" s="178"/>
      <c r="D27" s="161"/>
      <c r="E27" s="179"/>
      <c r="F27" s="179"/>
      <c r="G27" s="180"/>
    </row>
    <row r="28" spans="1:7" s="16" customFormat="1" ht="20.100000000000001" customHeight="1">
      <c r="A28" s="150"/>
      <c r="B28" s="166" t="s">
        <v>79</v>
      </c>
      <c r="C28" s="52" t="s">
        <v>22</v>
      </c>
      <c r="D28" s="52" t="s">
        <v>26</v>
      </c>
      <c r="E28" s="168" t="s">
        <v>80</v>
      </c>
      <c r="F28" s="168"/>
      <c r="G28" s="169"/>
    </row>
    <row r="29" spans="1:7" s="16" customFormat="1" ht="20.100000000000001" customHeight="1">
      <c r="A29" s="150"/>
      <c r="B29" s="167"/>
      <c r="C29" s="54" t="str">
        <f>계약현황!E22</f>
        <v>플러스디자인하우스</v>
      </c>
      <c r="D29" s="54" t="s">
        <v>157</v>
      </c>
      <c r="E29" s="170" t="str">
        <f>계약현황!E23</f>
        <v>경기도 성남시 분당구 야탑로 69번길 18 403</v>
      </c>
      <c r="F29" s="171"/>
      <c r="G29" s="172"/>
    </row>
    <row r="30" spans="1:7" s="16" customFormat="1" ht="20.100000000000001" customHeight="1">
      <c r="A30" s="150"/>
      <c r="B30" s="55" t="s">
        <v>28</v>
      </c>
      <c r="C30" s="181" t="s">
        <v>56</v>
      </c>
      <c r="D30" s="181"/>
      <c r="E30" s="181"/>
      <c r="F30" s="181"/>
      <c r="G30" s="182"/>
    </row>
    <row r="31" spans="1:7" s="16" customFormat="1" ht="20.100000000000001" customHeight="1">
      <c r="A31" s="150"/>
      <c r="B31" s="55" t="s">
        <v>74</v>
      </c>
      <c r="C31" s="181" t="s">
        <v>34</v>
      </c>
      <c r="D31" s="181"/>
      <c r="E31" s="181"/>
      <c r="F31" s="181"/>
      <c r="G31" s="182"/>
    </row>
    <row r="32" spans="1:7" s="16" customFormat="1" ht="20.100000000000001" customHeight="1" thickBot="1">
      <c r="A32" s="151"/>
      <c r="B32" s="51" t="s">
        <v>75</v>
      </c>
      <c r="C32" s="183"/>
      <c r="D32" s="183"/>
      <c r="E32" s="183"/>
      <c r="F32" s="183"/>
      <c r="G32" s="184"/>
    </row>
    <row r="33" spans="1:7" s="16" customFormat="1" ht="20.100000000000001" customHeight="1" thickTop="1">
      <c r="A33" s="149">
        <v>4</v>
      </c>
      <c r="B33" s="49" t="s">
        <v>78</v>
      </c>
      <c r="C33" s="152" t="str">
        <f>계약현황!C24</f>
        <v>기차로 떠나는 부산 여행 숙박</v>
      </c>
      <c r="D33" s="153"/>
      <c r="E33" s="153"/>
      <c r="F33" s="153"/>
      <c r="G33" s="154"/>
    </row>
    <row r="34" spans="1:7" s="16" customFormat="1" ht="20.100000000000001" customHeight="1">
      <c r="A34" s="150"/>
      <c r="B34" s="155" t="s">
        <v>76</v>
      </c>
      <c r="C34" s="156" t="s">
        <v>16</v>
      </c>
      <c r="D34" s="156" t="s">
        <v>17</v>
      </c>
      <c r="E34" s="32" t="s">
        <v>23</v>
      </c>
      <c r="F34" s="32" t="s">
        <v>19</v>
      </c>
      <c r="G34" s="33" t="s">
        <v>27</v>
      </c>
    </row>
    <row r="35" spans="1:7" s="16" customFormat="1" ht="20.100000000000001" customHeight="1">
      <c r="A35" s="150"/>
      <c r="B35" s="155"/>
      <c r="C35" s="157"/>
      <c r="D35" s="157"/>
      <c r="E35" s="21" t="s">
        <v>24</v>
      </c>
      <c r="F35" s="21" t="s">
        <v>20</v>
      </c>
      <c r="G35" s="22" t="s">
        <v>25</v>
      </c>
    </row>
    <row r="36" spans="1:7" s="16" customFormat="1" ht="20.100000000000001" customHeight="1">
      <c r="A36" s="150"/>
      <c r="B36" s="155"/>
      <c r="C36" s="158" t="str">
        <f>계약현황!C27</f>
        <v>2017.9.7</v>
      </c>
      <c r="D36" s="160" t="str">
        <f>계약현황!E27</f>
        <v>2017.9.9 ~ 2017.9.10</v>
      </c>
      <c r="E36" s="162">
        <f>계약현황!C25</f>
        <v>648000</v>
      </c>
      <c r="F36" s="162">
        <f>계약현황!E26</f>
        <v>600000</v>
      </c>
      <c r="G36" s="164">
        <f>계약현황!C26</f>
        <v>0.92592592592592593</v>
      </c>
    </row>
    <row r="37" spans="1:7" s="16" customFormat="1" ht="20.100000000000001" customHeight="1">
      <c r="A37" s="150"/>
      <c r="B37" s="155"/>
      <c r="C37" s="159"/>
      <c r="D37" s="161"/>
      <c r="E37" s="163"/>
      <c r="F37" s="163"/>
      <c r="G37" s="165"/>
    </row>
    <row r="38" spans="1:7" s="16" customFormat="1" ht="20.100000000000001" customHeight="1">
      <c r="A38" s="150"/>
      <c r="B38" s="166" t="s">
        <v>79</v>
      </c>
      <c r="C38" s="32" t="s">
        <v>22</v>
      </c>
      <c r="D38" s="32" t="s">
        <v>26</v>
      </c>
      <c r="E38" s="168" t="s">
        <v>80</v>
      </c>
      <c r="F38" s="168"/>
      <c r="G38" s="169"/>
    </row>
    <row r="39" spans="1:7" s="16" customFormat="1" ht="20.100000000000001" customHeight="1">
      <c r="A39" s="150"/>
      <c r="B39" s="167"/>
      <c r="C39" s="18" t="str">
        <f>계약현황!E29</f>
        <v>판다게스트하우스</v>
      </c>
      <c r="D39" s="18" t="s">
        <v>158</v>
      </c>
      <c r="E39" s="170" t="str">
        <f>계약현황!E30</f>
        <v>부산광역시 해운대구 구남로18번길 24, 202호</v>
      </c>
      <c r="F39" s="171"/>
      <c r="G39" s="172"/>
    </row>
    <row r="40" spans="1:7" s="16" customFormat="1" ht="20.100000000000001" customHeight="1">
      <c r="A40" s="150"/>
      <c r="B40" s="50" t="s">
        <v>28</v>
      </c>
      <c r="C40" s="170" t="s">
        <v>60</v>
      </c>
      <c r="D40" s="171"/>
      <c r="E40" s="171"/>
      <c r="F40" s="171"/>
      <c r="G40" s="172"/>
    </row>
    <row r="41" spans="1:7" s="16" customFormat="1" ht="20.100000000000001" customHeight="1">
      <c r="A41" s="150"/>
      <c r="B41" s="50" t="s">
        <v>74</v>
      </c>
      <c r="C41" s="170" t="s">
        <v>59</v>
      </c>
      <c r="D41" s="171"/>
      <c r="E41" s="171"/>
      <c r="F41" s="171"/>
      <c r="G41" s="172"/>
    </row>
    <row r="42" spans="1:7" s="16" customFormat="1" ht="20.100000000000001" customHeight="1" thickBot="1">
      <c r="A42" s="151"/>
      <c r="B42" s="51" t="s">
        <v>75</v>
      </c>
      <c r="C42" s="173"/>
      <c r="D42" s="174"/>
      <c r="E42" s="174"/>
      <c r="F42" s="174"/>
      <c r="G42" s="175"/>
    </row>
    <row r="43" spans="1:7" s="16" customFormat="1" ht="20.100000000000001" customHeight="1" thickTop="1">
      <c r="A43" s="149">
        <v>5</v>
      </c>
      <c r="B43" s="49" t="s">
        <v>78</v>
      </c>
      <c r="C43" s="152" t="str">
        <f>계약현황!C31</f>
        <v>1층 전기 증설</v>
      </c>
      <c r="D43" s="153"/>
      <c r="E43" s="153"/>
      <c r="F43" s="153"/>
      <c r="G43" s="154"/>
    </row>
    <row r="44" spans="1:7" s="16" customFormat="1" ht="20.100000000000001" customHeight="1">
      <c r="A44" s="150"/>
      <c r="B44" s="155" t="s">
        <v>76</v>
      </c>
      <c r="C44" s="156" t="s">
        <v>16</v>
      </c>
      <c r="D44" s="156" t="s">
        <v>17</v>
      </c>
      <c r="E44" s="101" t="s">
        <v>23</v>
      </c>
      <c r="F44" s="101" t="s">
        <v>19</v>
      </c>
      <c r="G44" s="102" t="s">
        <v>27</v>
      </c>
    </row>
    <row r="45" spans="1:7" s="16" customFormat="1" ht="20.100000000000001" customHeight="1">
      <c r="A45" s="150"/>
      <c r="B45" s="155"/>
      <c r="C45" s="157"/>
      <c r="D45" s="157"/>
      <c r="E45" s="21" t="s">
        <v>24</v>
      </c>
      <c r="F45" s="21" t="s">
        <v>20</v>
      </c>
      <c r="G45" s="22" t="s">
        <v>25</v>
      </c>
    </row>
    <row r="46" spans="1:7" s="16" customFormat="1" ht="20.100000000000001" customHeight="1">
      <c r="A46" s="150"/>
      <c r="B46" s="155"/>
      <c r="C46" s="158" t="str">
        <f>계약현황!C34</f>
        <v>2017.9.25</v>
      </c>
      <c r="D46" s="160" t="str">
        <f>계약현황!E34</f>
        <v>2017.9.26</v>
      </c>
      <c r="E46" s="162">
        <f>계약현황!C32</f>
        <v>1890000</v>
      </c>
      <c r="F46" s="162">
        <f>계약현황!E32</f>
        <v>1700000</v>
      </c>
      <c r="G46" s="164">
        <f>계약현황!C33</f>
        <v>0.89947089947089942</v>
      </c>
    </row>
    <row r="47" spans="1:7" s="16" customFormat="1" ht="20.100000000000001" customHeight="1">
      <c r="A47" s="150"/>
      <c r="B47" s="155"/>
      <c r="C47" s="159"/>
      <c r="D47" s="161"/>
      <c r="E47" s="163"/>
      <c r="F47" s="163"/>
      <c r="G47" s="165"/>
    </row>
    <row r="48" spans="1:7" s="16" customFormat="1" ht="20.100000000000001" customHeight="1">
      <c r="A48" s="150"/>
      <c r="B48" s="166" t="s">
        <v>79</v>
      </c>
      <c r="C48" s="101" t="s">
        <v>22</v>
      </c>
      <c r="D48" s="101" t="s">
        <v>26</v>
      </c>
      <c r="E48" s="168" t="s">
        <v>80</v>
      </c>
      <c r="F48" s="168"/>
      <c r="G48" s="169"/>
    </row>
    <row r="49" spans="1:7" s="16" customFormat="1" ht="20.100000000000001" customHeight="1">
      <c r="A49" s="150"/>
      <c r="B49" s="167"/>
      <c r="C49" s="103" t="str">
        <f>계약현황!E36</f>
        <v>경일전기소방㈜</v>
      </c>
      <c r="D49" s="103" t="s">
        <v>159</v>
      </c>
      <c r="E49" s="170" t="str">
        <f>계약현황!E37</f>
        <v>경기도 성남시 분당구 판교로610번길 18</v>
      </c>
      <c r="F49" s="171"/>
      <c r="G49" s="172"/>
    </row>
    <row r="50" spans="1:7" s="16" customFormat="1" ht="20.100000000000001" customHeight="1">
      <c r="A50" s="150"/>
      <c r="B50" s="104" t="s">
        <v>28</v>
      </c>
      <c r="C50" s="170" t="s">
        <v>56</v>
      </c>
      <c r="D50" s="171"/>
      <c r="E50" s="171"/>
      <c r="F50" s="171"/>
      <c r="G50" s="172"/>
    </row>
    <row r="51" spans="1:7" s="16" customFormat="1" ht="20.100000000000001" customHeight="1">
      <c r="A51" s="150"/>
      <c r="B51" s="104" t="s">
        <v>74</v>
      </c>
      <c r="C51" s="170" t="s">
        <v>59</v>
      </c>
      <c r="D51" s="171"/>
      <c r="E51" s="171"/>
      <c r="F51" s="171"/>
      <c r="G51" s="172"/>
    </row>
    <row r="52" spans="1:7" s="16" customFormat="1" ht="20.100000000000001" customHeight="1" thickBot="1">
      <c r="A52" s="151"/>
      <c r="B52" s="51" t="s">
        <v>75</v>
      </c>
      <c r="C52" s="173"/>
      <c r="D52" s="174"/>
      <c r="E52" s="174"/>
      <c r="F52" s="174"/>
      <c r="G52" s="175"/>
    </row>
    <row r="53" spans="1:7" s="16" customFormat="1" ht="20.100000000000001" customHeight="1" thickTop="1">
      <c r="A53" s="149">
        <v>6</v>
      </c>
      <c r="B53" s="49" t="s">
        <v>78</v>
      </c>
      <c r="C53" s="152" t="s">
        <v>210</v>
      </c>
      <c r="D53" s="153"/>
      <c r="E53" s="153"/>
      <c r="F53" s="153"/>
      <c r="G53" s="154"/>
    </row>
    <row r="54" spans="1:7" s="16" customFormat="1" ht="20.100000000000001" customHeight="1">
      <c r="A54" s="150"/>
      <c r="B54" s="155" t="s">
        <v>76</v>
      </c>
      <c r="C54" s="156" t="s">
        <v>16</v>
      </c>
      <c r="D54" s="156" t="s">
        <v>17</v>
      </c>
      <c r="E54" s="131" t="s">
        <v>23</v>
      </c>
      <c r="F54" s="131" t="s">
        <v>19</v>
      </c>
      <c r="G54" s="132" t="s">
        <v>27</v>
      </c>
    </row>
    <row r="55" spans="1:7" s="16" customFormat="1" ht="20.100000000000001" customHeight="1">
      <c r="A55" s="150"/>
      <c r="B55" s="155"/>
      <c r="C55" s="157"/>
      <c r="D55" s="157"/>
      <c r="E55" s="21" t="s">
        <v>24</v>
      </c>
      <c r="F55" s="21" t="s">
        <v>20</v>
      </c>
      <c r="G55" s="22" t="s">
        <v>25</v>
      </c>
    </row>
    <row r="56" spans="1:7" s="16" customFormat="1" ht="20.100000000000001" customHeight="1">
      <c r="A56" s="150"/>
      <c r="B56" s="155"/>
      <c r="C56" s="158" t="str">
        <f>계약현황!C41</f>
        <v>2017.9.27</v>
      </c>
      <c r="D56" s="160" t="str">
        <f>계약현황!E41</f>
        <v>2017.9.29</v>
      </c>
      <c r="E56" s="162">
        <f>계약현황!C39</f>
        <v>2723300</v>
      </c>
      <c r="F56" s="162">
        <f>계약현황!E39</f>
        <v>2704570</v>
      </c>
      <c r="G56" s="164">
        <f>F56/E56</f>
        <v>0.99312231483861491</v>
      </c>
    </row>
    <row r="57" spans="1:7" s="16" customFormat="1" ht="20.100000000000001" customHeight="1">
      <c r="A57" s="150"/>
      <c r="B57" s="155"/>
      <c r="C57" s="159"/>
      <c r="D57" s="161"/>
      <c r="E57" s="163"/>
      <c r="F57" s="163"/>
      <c r="G57" s="165"/>
    </row>
    <row r="58" spans="1:7" s="16" customFormat="1" ht="20.100000000000001" customHeight="1">
      <c r="A58" s="150"/>
      <c r="B58" s="166" t="s">
        <v>79</v>
      </c>
      <c r="C58" s="131" t="s">
        <v>22</v>
      </c>
      <c r="D58" s="131" t="s">
        <v>26</v>
      </c>
      <c r="E58" s="168" t="s">
        <v>80</v>
      </c>
      <c r="F58" s="168"/>
      <c r="G58" s="169"/>
    </row>
    <row r="59" spans="1:7" s="16" customFormat="1" ht="20.100000000000001" customHeight="1">
      <c r="A59" s="150"/>
      <c r="B59" s="167"/>
      <c r="C59" s="133" t="str">
        <f>계약현황!E43</f>
        <v>창호합판</v>
      </c>
      <c r="D59" s="133" t="s">
        <v>155</v>
      </c>
      <c r="E59" s="170" t="str">
        <f>계약현황!E44</f>
        <v>경기도 성남시 중원구 하대원동 117-5</v>
      </c>
      <c r="F59" s="171"/>
      <c r="G59" s="172"/>
    </row>
    <row r="60" spans="1:7" s="16" customFormat="1" ht="20.100000000000001" customHeight="1">
      <c r="A60" s="150"/>
      <c r="B60" s="130" t="s">
        <v>28</v>
      </c>
      <c r="C60" s="170" t="s">
        <v>56</v>
      </c>
      <c r="D60" s="171"/>
      <c r="E60" s="171"/>
      <c r="F60" s="171"/>
      <c r="G60" s="172"/>
    </row>
    <row r="61" spans="1:7" s="16" customFormat="1" ht="20.100000000000001" customHeight="1">
      <c r="A61" s="150"/>
      <c r="B61" s="130" t="s">
        <v>74</v>
      </c>
      <c r="C61" s="170" t="s">
        <v>34</v>
      </c>
      <c r="D61" s="171"/>
      <c r="E61" s="171"/>
      <c r="F61" s="171"/>
      <c r="G61" s="172"/>
    </row>
    <row r="62" spans="1:7" s="16" customFormat="1" ht="20.100000000000001" customHeight="1" thickBot="1">
      <c r="A62" s="151"/>
      <c r="B62" s="51" t="s">
        <v>75</v>
      </c>
      <c r="C62" s="173"/>
      <c r="D62" s="174"/>
      <c r="E62" s="174"/>
      <c r="F62" s="174"/>
      <c r="G62" s="175"/>
    </row>
    <row r="63" spans="1:7" s="16" customFormat="1" ht="20.100000000000001" customHeight="1" thickTop="1">
      <c r="A63" s="149">
        <v>7</v>
      </c>
      <c r="B63" s="49" t="s">
        <v>78</v>
      </c>
      <c r="C63" s="152" t="s">
        <v>209</v>
      </c>
      <c r="D63" s="153"/>
      <c r="E63" s="153"/>
      <c r="F63" s="153"/>
      <c r="G63" s="154"/>
    </row>
    <row r="64" spans="1:7" s="16" customFormat="1" ht="20.100000000000001" customHeight="1">
      <c r="A64" s="150"/>
      <c r="B64" s="155" t="s">
        <v>76</v>
      </c>
      <c r="C64" s="156" t="s">
        <v>16</v>
      </c>
      <c r="D64" s="156" t="s">
        <v>17</v>
      </c>
      <c r="E64" s="131" t="s">
        <v>23</v>
      </c>
      <c r="F64" s="131" t="s">
        <v>19</v>
      </c>
      <c r="G64" s="132" t="s">
        <v>27</v>
      </c>
    </row>
    <row r="65" spans="1:7" s="16" customFormat="1" ht="20.100000000000001" customHeight="1">
      <c r="A65" s="150"/>
      <c r="B65" s="155"/>
      <c r="C65" s="157"/>
      <c r="D65" s="157"/>
      <c r="E65" s="21" t="s">
        <v>24</v>
      </c>
      <c r="F65" s="21" t="s">
        <v>20</v>
      </c>
      <c r="G65" s="22" t="s">
        <v>25</v>
      </c>
    </row>
    <row r="66" spans="1:7" s="16" customFormat="1" ht="20.100000000000001" customHeight="1">
      <c r="A66" s="150"/>
      <c r="B66" s="155"/>
      <c r="C66" s="158" t="str">
        <f>계약현황!C48</f>
        <v>2017.9.28</v>
      </c>
      <c r="D66" s="160" t="str">
        <f>계약현황!E48</f>
        <v>2017.9.29</v>
      </c>
      <c r="E66" s="162">
        <f>계약현황!C46</f>
        <v>1380000</v>
      </c>
      <c r="F66" s="162">
        <f>계약현황!E46</f>
        <v>1320000</v>
      </c>
      <c r="G66" s="164">
        <f>F66/E66</f>
        <v>0.95652173913043481</v>
      </c>
    </row>
    <row r="67" spans="1:7" s="16" customFormat="1" ht="20.100000000000001" customHeight="1">
      <c r="A67" s="150"/>
      <c r="B67" s="155"/>
      <c r="C67" s="159"/>
      <c r="D67" s="161"/>
      <c r="E67" s="163"/>
      <c r="F67" s="163"/>
      <c r="G67" s="165"/>
    </row>
    <row r="68" spans="1:7" s="16" customFormat="1" ht="20.100000000000001" customHeight="1">
      <c r="A68" s="150"/>
      <c r="B68" s="166" t="s">
        <v>79</v>
      </c>
      <c r="C68" s="131" t="s">
        <v>22</v>
      </c>
      <c r="D68" s="131" t="s">
        <v>26</v>
      </c>
      <c r="E68" s="168" t="s">
        <v>80</v>
      </c>
      <c r="F68" s="168"/>
      <c r="G68" s="169"/>
    </row>
    <row r="69" spans="1:7" s="16" customFormat="1" ht="20.100000000000001" customHeight="1">
      <c r="A69" s="150"/>
      <c r="B69" s="167"/>
      <c r="C69" s="133" t="str">
        <f>계약현황!E50</f>
        <v>뉴플러스퍼니처</v>
      </c>
      <c r="D69" s="133" t="s">
        <v>211</v>
      </c>
      <c r="E69" s="170" t="str">
        <f>계약현황!E51</f>
        <v>경기도 성남시 분당구 대왕판교로 353, 3층</v>
      </c>
      <c r="F69" s="171"/>
      <c r="G69" s="172"/>
    </row>
    <row r="70" spans="1:7" s="16" customFormat="1" ht="20.100000000000001" customHeight="1">
      <c r="A70" s="150"/>
      <c r="B70" s="130" t="s">
        <v>28</v>
      </c>
      <c r="C70" s="170" t="s">
        <v>56</v>
      </c>
      <c r="D70" s="171"/>
      <c r="E70" s="171"/>
      <c r="F70" s="171"/>
      <c r="G70" s="172"/>
    </row>
    <row r="71" spans="1:7" s="16" customFormat="1" ht="20.100000000000001" customHeight="1">
      <c r="A71" s="150"/>
      <c r="B71" s="130" t="s">
        <v>74</v>
      </c>
      <c r="C71" s="170" t="s">
        <v>34</v>
      </c>
      <c r="D71" s="171"/>
      <c r="E71" s="171"/>
      <c r="F71" s="171"/>
      <c r="G71" s="172"/>
    </row>
    <row r="72" spans="1:7" s="16" customFormat="1" ht="20.100000000000001" customHeight="1" thickBot="1">
      <c r="A72" s="151"/>
      <c r="B72" s="51" t="s">
        <v>75</v>
      </c>
      <c r="C72" s="173"/>
      <c r="D72" s="174"/>
      <c r="E72" s="174"/>
      <c r="F72" s="174"/>
      <c r="G72" s="175"/>
    </row>
    <row r="73" spans="1:7" ht="14.25" thickTop="1"/>
  </sheetData>
  <mergeCells count="115"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33:A42"/>
    <mergeCell ref="A2:B2"/>
    <mergeCell ref="B38:B39"/>
    <mergeCell ref="B34:B37"/>
    <mergeCell ref="B8:B9"/>
    <mergeCell ref="B14:B17"/>
    <mergeCell ref="B18:B19"/>
    <mergeCell ref="A3:A12"/>
    <mergeCell ref="A23:A32"/>
    <mergeCell ref="B28:B29"/>
    <mergeCell ref="B24:B27"/>
    <mergeCell ref="B4:B7"/>
    <mergeCell ref="A13:A22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F2:G2"/>
    <mergeCell ref="D6:D7"/>
    <mergeCell ref="D16:D17"/>
    <mergeCell ref="C21:G21"/>
    <mergeCell ref="C22:G22"/>
    <mergeCell ref="E18:G18"/>
    <mergeCell ref="E19:G19"/>
    <mergeCell ref="D4:D5"/>
    <mergeCell ref="C20:G20"/>
    <mergeCell ref="C11:G11"/>
    <mergeCell ref="C12:G12"/>
    <mergeCell ref="G6:G7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물품발주계획</vt:lpstr>
      <vt:lpstr>준공검사현황</vt:lpstr>
      <vt:lpstr>대금지급현황</vt:lpstr>
      <vt:lpstr>계약현황</vt:lpstr>
      <vt:lpstr>수의계약현황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노지영</cp:lastModifiedBy>
  <cp:lastPrinted>2017-10-17T05:00:47Z</cp:lastPrinted>
  <dcterms:created xsi:type="dcterms:W3CDTF">2014-01-20T06:24:27Z</dcterms:created>
  <dcterms:modified xsi:type="dcterms:W3CDTF">2017-11-03T01:12:32Z</dcterms:modified>
</cp:coreProperties>
</file>