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E18" i="8" l="1"/>
  <c r="F15" i="6" l="1"/>
  <c r="H18" i="6"/>
  <c r="F18" i="6"/>
  <c r="H15" i="6"/>
  <c r="H20" i="6" l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<sst xmlns="http://schemas.openxmlformats.org/spreadsheetml/2006/main" count="1236" uniqueCount="349">
  <si>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</si>
  <si>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</si>
  <si>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</si>
  <si>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</si>
  <si>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</si>
  <si>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</si>
  <si>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</si>
  <si>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</si>
  <si>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</si>
  <si>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</si>
  <si>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</si>
  <si>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</si>
  <si>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</si>
  <si>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</si>
  <si>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</si>
  <si>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</si>
  <si>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</si>
  <si>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</si>
  <si>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</si>
  <si>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</si>
  <si>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</si>
  <si>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</si>
  <si>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</si>
  <si>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</si>
  <si>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</si>
  <si>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</si>
  <si>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</si>
  <si>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</si>
  <si>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</si>
  <si>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</si>
  <si>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</si>
  <si>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</si>
  <si>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</si>
  <si>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</si>
  <si>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</si>
  <si>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</si>
  <si>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</si>
  <si>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</si>
  <si>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</si>
  <si>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</si>
  <si>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</si>
  <si>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</si>
  <si>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</si>
  <si>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</si>
  <si>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</si>
  <si>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</si>
  <si>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</si>
  <si>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</si>
  <si>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</si>
  <si>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</si>
  <si>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</si>
  <si>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</si>
  <si>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</si>
  <si>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</si>
  <si>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</si>
  <si>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</si>
  <si>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</si>
  <si>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</si>
  <si>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</si>
  <si>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</si>
  <si>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</si>
  <si>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</si>
  <si>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</si>
  <si>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</si>
  <si>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</si>
  <si>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</si>
  <si>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</si>
  <si>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</si>
  <si>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</si>
  <si>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</si>
  <si>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</si>
  <si>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</si>
  <si>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</si>
  <si>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</si>
  <si>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</si>
  <si>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</si>
  <si>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</si>
  <si>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</si>
  <si>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</si>
  <si>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</si>
  <si>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</si>
  <si>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</si>
  <si>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</si>
  <si>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</si>
  <si>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</si>
  <si>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</si>
  <si>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</si>
  <si>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</si>
  <si>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</si>
  <si>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</si>
  <si>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</si>
  <si>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</si>
  <si>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</si>
  <si>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</si>
  <si>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</si>
  <si>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</si>
  <si>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</si>
  <si>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</si>
  <si>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</si>
  <si>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</si>
  <si>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</si>
  <si>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</si>
  <si>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</si>
  <si>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</si>
  <si>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</si>
  <si>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</si>
  <si>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</si>
  <si>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</si>
  <si>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</si>
  <si>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</si>
  <si>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</si>
  <si>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</si>
  <si>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</si>
  <si>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</si>
  <si>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</si>
  <si>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</si>
  <si>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</si>
  <si>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</si>
  <si>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</si>
  <si>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</si>
  <si>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</si>
  <si>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</si>
  <si>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</si>
  <si>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</si>
  <si>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</si>
  <si>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</si>
  <si>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</si>
  <si>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</si>
  <si>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</si>
  <si>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</si>
  <si>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</si>
  <si>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</si>
  <si>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</si>
  <si>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</si>
  <si>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</si>
  <si>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</si>
  <si>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</si>
  <si>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</si>
  <si>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</si>
  <si>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</si>
  <si>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</si>
  <si>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</si>
  <si>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</si>
  <si>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</si>
  <si>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</si>
  <si>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</si>
  <si>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</si>
  <si>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</si>
  <si>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</si>
  <si>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</si>
  <si>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</si>
  <si>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</si>
  <si>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</si>
  <si>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</si>
  <si>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</si>
  <si>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</si>
  <si>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</si>
  <si>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</si>
  <si>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</si>
  <si>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</si>
  <si>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</si>
  <si>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</si>
  <si>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</si>
  <si>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</si>
  <si>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</si>
  <si>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</si>
  <si>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</si>
  <si>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</si>
  <si>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</si>
  <si>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</si>
  <si>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</si>
  <si>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</si>
  <si>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</si>
  <si>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</si>
  <si>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</si>
  <si>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</si>
  <si>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</si>
  <si>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</si>
  <si>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</si>
  <si>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</si>
  <si>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</si>
  <si>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</si>
  <si>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</si>
  <si>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</si>
  <si>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</si>
  <si>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</si>
  <si>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</si>
  <si>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</si>
  <si>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</si>
  <si>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</si>
  <si>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</si>
  <si>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</si>
  <si>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</si>
  <si>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</si>
  <si>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</si>
  <si>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</si>
  <si>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</si>
  <si>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</si>
  <si>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</si>
  <si>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</si>
  <si>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</si>
  <si>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</si>
  <si>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</si>
  <si>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</si>
  <si>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</si>
  <si>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</si>
  <si>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</si>
  <si>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</si>
  <si>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</si>
  <si>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</si>
  <si>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</si>
  <si>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</si>
  <si>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</si>
  <si>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</si>
  <si>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</si>
  <si>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</si>
  <si>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</si>
  <si>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</si>
  <si>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</si>
  <si>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</si>
  <si>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</si>
  <si>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</si>
  <si>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</si>
  <si>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</si>
  <si>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</si>
  <si>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</si>
  <si>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</si>
  <si>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</si>
  <si>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</si>
  <si>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</si>
  <si>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</si>
  <si>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</si>
  <si>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</si>
  <si>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</si>
  <si>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</si>
  <si>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</si>
  <si>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건축</t>
  </si>
  <si>
    <t>임흥국</t>
    <phoneticPr fontId="5" type="noConversion"/>
  </si>
  <si>
    <t>031-729-9416</t>
    <phoneticPr fontId="5" type="noConversion"/>
  </si>
  <si>
    <t>운영지원팀</t>
    <phoneticPr fontId="5" type="noConversion"/>
  </si>
  <si>
    <t>디지털 역량교육 학교연계 드론교실</t>
    <phoneticPr fontId="5" type="noConversion"/>
  </si>
  <si>
    <t>2023.03.30.</t>
    <phoneticPr fontId="5" type="noConversion"/>
  </si>
  <si>
    <t>2023.04.04.~11.16.</t>
    <phoneticPr fontId="5" type="noConversion"/>
  </si>
  <si>
    <t>-</t>
    <phoneticPr fontId="5" type="noConversion"/>
  </si>
  <si>
    <t>사단법인 한국드론협회</t>
  </si>
  <si>
    <t>경기도 성남시 분당구 판교역로221, 1층(삼평동 투썬월드빌딩)</t>
    <phoneticPr fontId="5" type="noConversion"/>
  </si>
  <si>
    <t>외부 대리석 보수공사 및 공연장 장금장치 설치</t>
    <phoneticPr fontId="5" type="noConversion"/>
  </si>
  <si>
    <t>2023.04.03.~04.17.</t>
    <phoneticPr fontId="5" type="noConversion"/>
  </si>
  <si>
    <t>-</t>
    <phoneticPr fontId="5" type="noConversion"/>
  </si>
  <si>
    <t>공간디자인컴퍼니</t>
    <phoneticPr fontId="5" type="noConversion"/>
  </si>
  <si>
    <t>성남시 중원구 둔촌대로 171번길 6</t>
    <phoneticPr fontId="5" type="noConversion"/>
  </si>
  <si>
    <t>서성빈</t>
    <phoneticPr fontId="5" type="noConversion"/>
  </si>
  <si>
    <t>이인경</t>
    <phoneticPr fontId="5" type="noConversion"/>
  </si>
  <si>
    <t>짝수달만</t>
    <phoneticPr fontId="5" type="noConversion"/>
  </si>
  <si>
    <t>용역 발주계획(5월)</t>
    <phoneticPr fontId="5" type="noConversion"/>
  </si>
  <si>
    <t>공사 발주계획(5월)</t>
    <phoneticPr fontId="5" type="noConversion"/>
  </si>
  <si>
    <t>5월</t>
    <phoneticPr fontId="5" type="noConversion"/>
  </si>
  <si>
    <t>유영성</t>
    <phoneticPr fontId="5" type="noConversion"/>
  </si>
  <si>
    <t>무대설치, 음향, 캐노피 천막, 테이블, 의자 등</t>
  </si>
  <si>
    <t>2023. 성남시청소년어울림마당 물품 대여</t>
    <phoneticPr fontId="5" type="noConversion"/>
  </si>
  <si>
    <t>031-729-9435</t>
    <phoneticPr fontId="5" type="noConversion"/>
  </si>
  <si>
    <t>5월</t>
    <phoneticPr fontId="5" type="noConversion"/>
  </si>
  <si>
    <t>2023. 냉동기 세관 및 정비</t>
    <phoneticPr fontId="5" type="noConversion"/>
  </si>
  <si>
    <t>수의계약</t>
    <phoneticPr fontId="5" type="noConversion"/>
  </si>
  <si>
    <t>운영지원팀</t>
    <phoneticPr fontId="5" type="noConversion"/>
  </si>
  <si>
    <t>임흥국</t>
    <phoneticPr fontId="5" type="noConversion"/>
  </si>
  <si>
    <t>031-729-9416</t>
    <phoneticPr fontId="5" type="noConversion"/>
  </si>
  <si>
    <t>상반기 환경개선공사</t>
    <phoneticPr fontId="5" type="noConversion"/>
  </si>
  <si>
    <t>건축</t>
    <phoneticPr fontId="5" type="noConversion"/>
  </si>
  <si>
    <t>수의</t>
    <phoneticPr fontId="5" type="noConversion"/>
  </si>
  <si>
    <t>공연장 안전진단 보수공사</t>
    <phoneticPr fontId="5" type="noConversion"/>
  </si>
  <si>
    <t>기타</t>
  </si>
  <si>
    <t>옥상 조경공사</t>
    <phoneticPr fontId="5" type="noConversion"/>
  </si>
  <si>
    <t>입찰</t>
    <phoneticPr fontId="5" type="noConversion"/>
  </si>
  <si>
    <t>031-729-9412</t>
    <phoneticPr fontId="5" type="noConversion"/>
  </si>
  <si>
    <t>윤재옥</t>
    <phoneticPr fontId="5" type="noConversion"/>
  </si>
  <si>
    <t>운영지원팀</t>
    <phoneticPr fontId="5" type="noConversion"/>
  </si>
  <si>
    <t>수의계약</t>
    <phoneticPr fontId="5" type="noConversion"/>
  </si>
  <si>
    <t>2023년 전기설비 안전진단</t>
    <phoneticPr fontId="5" type="noConversion"/>
  </si>
  <si>
    <t>5월</t>
    <phoneticPr fontId="5" type="noConversion"/>
  </si>
  <si>
    <t>031-729-9451</t>
    <phoneticPr fontId="5" type="noConversion"/>
  </si>
  <si>
    <t>천은희</t>
    <phoneticPr fontId="5" type="noConversion"/>
  </si>
  <si>
    <t>교육사업팀</t>
    <phoneticPr fontId="5" type="noConversion"/>
  </si>
  <si>
    <t>수의계약</t>
    <phoneticPr fontId="5" type="noConversion"/>
  </si>
  <si>
    <t>청소년진로직업체험</t>
    <phoneticPr fontId="5" type="noConversion"/>
  </si>
  <si>
    <t>5월</t>
    <phoneticPr fontId="5" type="noConversion"/>
  </si>
  <si>
    <t>활동사업팀</t>
    <phoneticPr fontId="5" type="noConversion"/>
  </si>
  <si>
    <t>간지 메모잇</t>
    <phoneticPr fontId="5" type="noConversion"/>
  </si>
  <si>
    <t>개</t>
    <phoneticPr fontId="5" type="noConversion"/>
  </si>
  <si>
    <t>031-729-9433</t>
    <phoneticPr fontId="5" type="noConversion"/>
  </si>
  <si>
    <t>청소년노동인권 운영물품 구입</t>
    <phoneticPr fontId="5" type="noConversion"/>
  </si>
  <si>
    <t>오영애</t>
    <phoneticPr fontId="5" type="noConversion"/>
  </si>
  <si>
    <t>5월</t>
    <phoneticPr fontId="5" type="noConversion"/>
  </si>
  <si>
    <t>수의계약</t>
    <phoneticPr fontId="5" type="noConversion"/>
  </si>
  <si>
    <t>활동사업팀</t>
    <phoneticPr fontId="5" type="noConversion"/>
  </si>
  <si>
    <t>유영성</t>
    <phoneticPr fontId="5" type="noConversion"/>
  </si>
  <si>
    <t>031-729-9435</t>
    <phoneticPr fontId="5" type="noConversion"/>
  </si>
  <si>
    <t>2023 성남시청소년어울림마당 특강</t>
    <phoneticPr fontId="5" type="noConversion"/>
  </si>
  <si>
    <t>2023.04.30.</t>
    <phoneticPr fontId="5" type="noConversion"/>
  </si>
  <si>
    <t>2023.04.30.</t>
    <phoneticPr fontId="5" type="noConversion"/>
  </si>
  <si>
    <t>2023.04.30.</t>
    <phoneticPr fontId="5" type="noConversion"/>
  </si>
  <si>
    <t>2023년 상반기 위험성평가 실시 계약</t>
    <phoneticPr fontId="5" type="noConversion"/>
  </si>
  <si>
    <t>대한산업안전협회 성남지회</t>
  </si>
  <si>
    <t>2023.03.07.</t>
    <phoneticPr fontId="5" type="noConversion"/>
  </si>
  <si>
    <t>2023.03.09.</t>
    <phoneticPr fontId="5" type="noConversion"/>
  </si>
  <si>
    <t>2023.04.07.</t>
    <phoneticPr fontId="5" type="noConversion"/>
  </si>
  <si>
    <t xml:space="preserve">옥상 조경공사 설계용역 </t>
    <phoneticPr fontId="5" type="noConversion"/>
  </si>
  <si>
    <t>건축사사무소 에이엠</t>
    <phoneticPr fontId="5" type="noConversion"/>
  </si>
  <si>
    <t>2023.03.29.</t>
    <phoneticPr fontId="5" type="noConversion"/>
  </si>
  <si>
    <t>2023.03.30.</t>
    <phoneticPr fontId="5" type="noConversion"/>
  </si>
  <si>
    <t>2023.04.10.</t>
    <phoneticPr fontId="5" type="noConversion"/>
  </si>
  <si>
    <t>외부 대리석 보수공사 및 공연장 장금장치 설치</t>
  </si>
  <si>
    <t>공간디자인컴퍼니</t>
  </si>
  <si>
    <t>공간디자인컴퍼니</t>
    <phoneticPr fontId="5" type="noConversion"/>
  </si>
  <si>
    <t>2023.03.30.</t>
    <phoneticPr fontId="5" type="noConversion"/>
  </si>
  <si>
    <t>2023.04.03.</t>
    <phoneticPr fontId="5" type="noConversion"/>
  </si>
  <si>
    <t>2023.04.17.</t>
    <phoneticPr fontId="5" type="noConversion"/>
  </si>
  <si>
    <t>2023.04.13.</t>
    <phoneticPr fontId="5" type="noConversion"/>
  </si>
  <si>
    <t>청소년노동인권교육 교육물품 제작</t>
    <phoneticPr fontId="5" type="noConversion"/>
  </si>
  <si>
    <t>조아트</t>
    <phoneticPr fontId="28" type="noConversion"/>
  </si>
  <si>
    <t>2023.04.17.</t>
    <phoneticPr fontId="5" type="noConversion"/>
  </si>
  <si>
    <t>2023.04.17.</t>
    <phoneticPr fontId="5" type="noConversion"/>
  </si>
  <si>
    <t>2023.04.19.</t>
    <phoneticPr fontId="5" type="noConversion"/>
  </si>
  <si>
    <t>2023년 상반기 위험성평가 실시 계약</t>
    <phoneticPr fontId="5" type="noConversion"/>
  </si>
  <si>
    <t>대한산업안전협회 성남지회</t>
    <phoneticPr fontId="5" type="noConversion"/>
  </si>
  <si>
    <t xml:space="preserve">옥상 조경공사 설계용역 </t>
    <phoneticPr fontId="5" type="noConversion"/>
  </si>
  <si>
    <t>건축사사무소 에이엠</t>
    <phoneticPr fontId="5" type="noConversion"/>
  </si>
  <si>
    <t>디지털 역량교육 학교연계 드론교실</t>
    <phoneticPr fontId="5" type="noConversion"/>
  </si>
  <si>
    <t>외부 대리석 보수공사 및 공연장 장금장치 설치</t>
    <phoneticPr fontId="5" type="noConversion"/>
  </si>
  <si>
    <t>청소년노동인권교육 교육물품 제작</t>
    <phoneticPr fontId="5" type="noConversion"/>
  </si>
  <si>
    <t>조아트</t>
    <phoneticPr fontId="5" type="noConversion"/>
  </si>
  <si>
    <t>2023. 상반기 시설물 정기안전점검 실시</t>
    <phoneticPr fontId="5" type="noConversion"/>
  </si>
  <si>
    <t>2023.04.10.</t>
    <phoneticPr fontId="5" type="noConversion"/>
  </si>
  <si>
    <t>2023.04.11.~05.09.</t>
    <phoneticPr fontId="5" type="noConversion"/>
  </si>
  <si>
    <t>시설물안전연구원 주식회사</t>
    <phoneticPr fontId="5" type="noConversion"/>
  </si>
  <si>
    <t>성남시 중원구 광명로 115(동부주택브리앙뜨 205, 206호)</t>
    <phoneticPr fontId="5" type="noConversion"/>
  </si>
  <si>
    <t>2023.04.17.~04.19.</t>
    <phoneticPr fontId="5" type="noConversion"/>
  </si>
  <si>
    <t>2023.04.19.</t>
    <phoneticPr fontId="5" type="noConversion"/>
  </si>
  <si>
    <t>조아트</t>
    <phoneticPr fontId="5" type="noConversion"/>
  </si>
  <si>
    <t>성남시 수정구 수정로 251번길7</t>
    <phoneticPr fontId="5" type="noConversion"/>
  </si>
  <si>
    <t>제습기 구입</t>
    <phoneticPr fontId="5" type="noConversion"/>
  </si>
  <si>
    <t>2023.04.17.~05.27.</t>
    <phoneticPr fontId="5" type="noConversion"/>
  </si>
  <si>
    <t>2023.05.03.</t>
    <phoneticPr fontId="5" type="noConversion"/>
  </si>
  <si>
    <t>서울지방조달청</t>
    <phoneticPr fontId="5" type="noConversion"/>
  </si>
  <si>
    <t>서울 서초구 반포대로 217(반포동 520-3)</t>
    <phoneticPr fontId="5" type="noConversion"/>
  </si>
  <si>
    <t>최명란</t>
    <phoneticPr fontId="5" type="noConversion"/>
  </si>
  <si>
    <t>정회일</t>
    <phoneticPr fontId="5" type="noConversion"/>
  </si>
  <si>
    <t>서울지방조달청장</t>
    <phoneticPr fontId="5" type="noConversion"/>
  </si>
  <si>
    <t>물품 발주계획(5월)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</si>
</sst>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4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72" xfId="11" applyFont="1" applyFill="1" applyBorder="1" applyAlignment="1">
      <alignment horizontal="center" vertical="center" shrinkToFit="1"/>
    </xf>
    <xf numFmtId="179" fontId="9" fillId="0" borderId="72" xfId="12" applyNumberFormat="1" applyFont="1" applyFill="1" applyBorder="1" applyAlignment="1">
      <alignment vertical="center" wrapText="1"/>
    </xf>
    <xf numFmtId="38" fontId="25" fillId="0" borderId="72" xfId="2" applyNumberFormat="1" applyFont="1" applyFill="1" applyBorder="1" applyAlignment="1">
      <alignment horizontal="center" vertical="center"/>
    </xf>
    <xf numFmtId="178" fontId="25" fillId="0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 shrinkToFit="1"/>
    </xf>
    <xf numFmtId="0" fontId="32" fillId="4" borderId="76" xfId="11" applyFont="1" applyFill="1" applyBorder="1" applyAlignment="1">
      <alignment horizontal="center" vertical="center" shrinkToFit="1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9" fillId="4" borderId="79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shrinkToFit="1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10" fillId="4" borderId="80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177" fontId="4" fillId="4" borderId="50" xfId="0" applyNumberFormat="1" applyFont="1" applyFill="1" applyBorder="1" applyAlignment="1">
      <alignment horizontal="right" vertical="center" wrapText="1"/>
    </xf>
    <xf numFmtId="0" fontId="4" fillId="4" borderId="50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center" vertical="center"/>
    </xf>
    <xf numFmtId="0" fontId="0" fillId="0" borderId="0" xfId="0" applyFont="1"/>
    <xf numFmtId="0" fontId="40" fillId="4" borderId="81" xfId="0" applyFont="1" applyFill="1" applyBorder="1" applyAlignment="1">
      <alignment horizontal="center" vertical="center" shrinkToFit="1"/>
    </xf>
    <xf numFmtId="180" fontId="40" fillId="4" borderId="81" xfId="0" applyNumberFormat="1" applyFont="1" applyFill="1" applyBorder="1" applyAlignment="1">
      <alignment horizontal="center" vertical="center" shrinkToFit="1"/>
    </xf>
    <xf numFmtId="0" fontId="4" fillId="0" borderId="81" xfId="0" applyFont="1" applyFill="1" applyBorder="1" applyAlignment="1">
      <alignment horizontal="center" vertical="center"/>
    </xf>
    <xf numFmtId="176" fontId="40" fillId="4" borderId="81" xfId="11485" quotePrefix="1" applyNumberFormat="1" applyFont="1" applyFill="1" applyBorder="1" applyAlignment="1">
      <alignment vertical="center" shrinkToFit="1"/>
    </xf>
    <xf numFmtId="176" fontId="40" fillId="4" borderId="81" xfId="11485" applyNumberFormat="1" applyFont="1" applyFill="1" applyBorder="1" applyAlignment="1">
      <alignment horizontal="center" vertical="center" shrinkToFit="1"/>
    </xf>
    <xf numFmtId="176" fontId="40" fillId="4" borderId="81" xfId="11485" quotePrefix="1" applyNumberFormat="1" applyFont="1" applyFill="1" applyBorder="1" applyAlignment="1">
      <alignment horizontal="right" vertical="center" wrapText="1" shrinkToFit="1"/>
    </xf>
    <xf numFmtId="176" fontId="4" fillId="0" borderId="81" xfId="0" applyNumberFormat="1" applyFont="1" applyFill="1" applyBorder="1" applyAlignment="1">
      <alignment horizontal="center" vertical="center" shrinkToFit="1"/>
    </xf>
    <xf numFmtId="176" fontId="4" fillId="0" borderId="81" xfId="0" applyNumberFormat="1" applyFont="1" applyFill="1" applyBorder="1" applyAlignment="1">
      <alignment horizontal="center" vertical="center"/>
    </xf>
    <xf numFmtId="176" fontId="40" fillId="4" borderId="82" xfId="11532" applyNumberFormat="1" applyFont="1" applyFill="1" applyBorder="1" applyAlignment="1">
      <alignment horizontal="center" vertical="center" shrinkToFit="1"/>
    </xf>
    <xf numFmtId="181" fontId="21" fillId="4" borderId="84" xfId="0" applyNumberFormat="1" applyFont="1" applyFill="1" applyBorder="1" applyAlignment="1">
      <alignment horizontal="center" vertical="center"/>
    </xf>
    <xf numFmtId="181" fontId="21" fillId="4" borderId="85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181" fontId="21" fillId="4" borderId="34" xfId="0" applyNumberFormat="1" applyFont="1" applyFill="1" applyBorder="1" applyAlignment="1">
      <alignment horizontal="center" vertical="center" wrapText="1"/>
    </xf>
    <xf numFmtId="181" fontId="21" fillId="4" borderId="86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 shrinkToFit="1"/>
    </xf>
    <xf numFmtId="176" fontId="40" fillId="4" borderId="30" xfId="11485" quotePrefix="1" applyNumberFormat="1" applyFont="1" applyFill="1" applyBorder="1" applyAlignment="1">
      <alignment vertical="center" shrinkToFit="1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0" fontId="10" fillId="0" borderId="87" xfId="0" quotePrefix="1" applyNumberFormat="1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76" fontId="40" fillId="4" borderId="30" xfId="11485" applyNumberFormat="1" applyFont="1" applyFill="1" applyBorder="1" applyAlignment="1">
      <alignment horizontal="center" vertical="center" shrinkToFit="1"/>
    </xf>
    <xf numFmtId="176" fontId="40" fillId="4" borderId="30" xfId="11485" quotePrefix="1" applyNumberFormat="1" applyFont="1" applyFill="1" applyBorder="1" applyAlignment="1">
      <alignment horizontal="right" vertical="center" wrapText="1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/>
    </xf>
    <xf numFmtId="176" fontId="40" fillId="4" borderId="32" xfId="11532" applyNumberFormat="1" applyFont="1" applyFill="1" applyBorder="1" applyAlignment="1">
      <alignment horizontal="center" vertical="center" shrinkToFit="1"/>
    </xf>
    <xf numFmtId="181" fontId="21" fillId="4" borderId="31" xfId="0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 wrapText="1"/>
    </xf>
    <xf numFmtId="181" fontId="21" fillId="4" borderId="88" xfId="0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181" fontId="21" fillId="4" borderId="30" xfId="0" applyNumberFormat="1" applyFont="1" applyFill="1" applyBorder="1" applyAlignment="1">
      <alignment horizontal="center" vertical="center" shrinkToFit="1"/>
    </xf>
    <xf numFmtId="181" fontId="21" fillId="4" borderId="32" xfId="0" applyNumberFormat="1" applyFont="1" applyFill="1" applyBorder="1" applyAlignment="1">
      <alignment horizontal="center" vertical="center"/>
    </xf>
    <xf numFmtId="181" fontId="21" fillId="4" borderId="83" xfId="0" applyNumberFormat="1" applyFont="1" applyFill="1" applyBorder="1" applyAlignment="1">
      <alignment horizontal="center" vertical="center"/>
    </xf>
    <xf numFmtId="181" fontId="21" fillId="4" borderId="84" xfId="0" applyNumberFormat="1" applyFont="1" applyFill="1" applyBorder="1" applyAlignment="1">
      <alignment horizontal="center" vertical="center" wrapText="1"/>
    </xf>
    <xf numFmtId="181" fontId="21" fillId="4" borderId="89" xfId="0" applyNumberFormat="1" applyFont="1" applyFill="1" applyBorder="1" applyAlignment="1">
      <alignment horizontal="center" vertical="center"/>
    </xf>
    <xf numFmtId="176" fontId="21" fillId="4" borderId="84" xfId="0" applyNumberFormat="1" applyFont="1" applyFill="1" applyBorder="1" applyAlignment="1">
      <alignment horizontal="right" vertical="center" wrapText="1"/>
    </xf>
    <xf numFmtId="181" fontId="21" fillId="4" borderId="84" xfId="0" applyNumberFormat="1" applyFont="1" applyFill="1" applyBorder="1" applyAlignment="1">
      <alignment horizontal="center" vertical="center" shrinkToFit="1"/>
    </xf>
    <xf numFmtId="0" fontId="41" fillId="4" borderId="31" xfId="0" applyFont="1" applyFill="1" applyBorder="1" applyAlignment="1">
      <alignment horizontal="center" vertical="center" shrinkToFit="1"/>
    </xf>
    <xf numFmtId="180" fontId="41" fillId="4" borderId="30" xfId="0" applyNumberFormat="1" applyFont="1" applyFill="1" applyBorder="1" applyAlignment="1">
      <alignment horizontal="center" vertical="center" shrinkToFit="1"/>
    </xf>
    <xf numFmtId="0" fontId="21" fillId="0" borderId="87" xfId="0" quotePrefix="1" applyNumberFormat="1" applyFont="1" applyFill="1" applyBorder="1" applyAlignment="1" applyProtection="1">
      <alignment horizontal="center" vertical="center"/>
    </xf>
    <xf numFmtId="0" fontId="41" fillId="4" borderId="30" xfId="0" applyFont="1" applyFill="1" applyBorder="1" applyAlignment="1">
      <alignment horizontal="center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41" fontId="30" fillId="4" borderId="29" xfId="1" quotePrefix="1" applyFont="1" applyFill="1" applyBorder="1" applyAlignment="1">
      <alignment horizontal="center" vertical="center" shrinkToFit="1"/>
    </xf>
    <xf numFmtId="181" fontId="21" fillId="4" borderId="72" xfId="0" applyNumberFormat="1" applyFont="1" applyFill="1" applyBorder="1" applyAlignment="1">
      <alignment horizontal="center" vertical="center" wrapText="1"/>
    </xf>
    <xf numFmtId="181" fontId="21" fillId="4" borderId="90" xfId="0" applyNumberFormat="1" applyFont="1" applyFill="1" applyBorder="1" applyAlignment="1">
      <alignment horizontal="center" vertical="center"/>
    </xf>
    <xf numFmtId="181" fontId="21" fillId="4" borderId="72" xfId="0" applyNumberFormat="1" applyFont="1" applyFill="1" applyBorder="1" applyAlignment="1">
      <alignment horizontal="center" vertical="center"/>
    </xf>
    <xf numFmtId="176" fontId="21" fillId="4" borderId="72" xfId="0" applyNumberFormat="1" applyFont="1" applyFill="1" applyBorder="1" applyAlignment="1">
      <alignment horizontal="right" vertical="center" wrapText="1"/>
    </xf>
    <xf numFmtId="181" fontId="21" fillId="4" borderId="72" xfId="0" applyNumberFormat="1" applyFont="1" applyFill="1" applyBorder="1" applyAlignment="1">
      <alignment horizontal="center" vertical="center" shrinkToFit="1"/>
    </xf>
    <xf numFmtId="181" fontId="21" fillId="4" borderId="73" xfId="0" applyNumberFormat="1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181" fontId="21" fillId="4" borderId="33" xfId="0" applyNumberFormat="1" applyFont="1" applyFill="1" applyBorder="1" applyAlignment="1">
      <alignment horizontal="center" vertical="center"/>
    </xf>
    <xf numFmtId="181" fontId="21" fillId="4" borderId="35" xfId="0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91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wrapText="1" shrinkToFit="1"/>
    </xf>
    <xf numFmtId="49" fontId="9" fillId="4" borderId="72" xfId="0" applyNumberFormat="1" applyFont="1" applyFill="1" applyBorder="1" applyAlignment="1" applyProtection="1">
      <alignment horizontal="center" vertical="center"/>
    </xf>
    <xf numFmtId="41" fontId="9" fillId="4" borderId="72" xfId="1" applyFont="1" applyFill="1" applyBorder="1" applyAlignment="1" applyProtection="1">
      <alignment horizontal="center" vertical="center"/>
    </xf>
    <xf numFmtId="49" fontId="9" fillId="4" borderId="73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41" fontId="25" fillId="4" borderId="30" xfId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38" t="s">
        <v>348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3" customFormat="1" ht="24.95" customHeight="1" thickTop="1" thickBot="1">
      <c r="A3" s="150">
        <v>2023</v>
      </c>
      <c r="B3" s="133" t="s">
        <v>285</v>
      </c>
      <c r="C3" s="220" t="s">
        <v>290</v>
      </c>
      <c r="D3" s="132" t="s">
        <v>283</v>
      </c>
      <c r="E3" s="151" t="s">
        <v>287</v>
      </c>
      <c r="F3" s="221">
        <v>4000</v>
      </c>
      <c r="G3" s="132" t="s">
        <v>288</v>
      </c>
      <c r="H3" s="152">
        <v>2920</v>
      </c>
      <c r="I3" s="132" t="s">
        <v>286</v>
      </c>
      <c r="J3" s="132" t="s">
        <v>291</v>
      </c>
      <c r="K3" s="132" t="s">
        <v>289</v>
      </c>
      <c r="L3" s="153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39" t="s">
        <v>90</v>
      </c>
      <c r="B1" s="239"/>
      <c r="C1" s="239"/>
      <c r="D1" s="239"/>
      <c r="E1" s="239"/>
      <c r="F1" s="239"/>
      <c r="G1" s="239"/>
      <c r="H1" s="239"/>
      <c r="I1" s="239"/>
    </row>
    <row r="2" spans="1:9" ht="26.25" thickBot="1">
      <c r="A2" s="240"/>
      <c r="B2" s="240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91" t="s">
        <v>4</v>
      </c>
      <c r="B3" s="289" t="s">
        <v>5</v>
      </c>
      <c r="C3" s="289" t="s">
        <v>76</v>
      </c>
      <c r="D3" s="289" t="s">
        <v>92</v>
      </c>
      <c r="E3" s="285" t="s">
        <v>95</v>
      </c>
      <c r="F3" s="286"/>
      <c r="G3" s="285" t="s">
        <v>96</v>
      </c>
      <c r="H3" s="286"/>
      <c r="I3" s="287" t="s">
        <v>91</v>
      </c>
    </row>
    <row r="4" spans="1:9" ht="28.5" customHeight="1" thickBot="1">
      <c r="A4" s="292"/>
      <c r="B4" s="290"/>
      <c r="C4" s="290"/>
      <c r="D4" s="290"/>
      <c r="E4" s="28" t="s">
        <v>93</v>
      </c>
      <c r="F4" s="28" t="s">
        <v>94</v>
      </c>
      <c r="G4" s="28" t="s">
        <v>93</v>
      </c>
      <c r="H4" s="28" t="s">
        <v>94</v>
      </c>
      <c r="I4" s="288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8" customWidth="1"/>
    <col min="6" max="6" width="12.44140625" style="79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38" t="s">
        <v>254</v>
      </c>
      <c r="B1" s="238"/>
      <c r="C1" s="238"/>
      <c r="D1" s="238"/>
      <c r="E1" s="238"/>
      <c r="F1" s="238"/>
      <c r="G1" s="238"/>
      <c r="H1" s="238"/>
      <c r="I1" s="238"/>
    </row>
    <row r="2" spans="1:12" s="93" customFormat="1" ht="25.5" customHeight="1" thickBot="1">
      <c r="A2" s="82" t="s">
        <v>67</v>
      </c>
      <c r="B2" s="81" t="s">
        <v>48</v>
      </c>
      <c r="C2" s="80" t="s">
        <v>64</v>
      </c>
      <c r="D2" s="80" t="s">
        <v>0</v>
      </c>
      <c r="E2" s="104" t="s">
        <v>65</v>
      </c>
      <c r="F2" s="84" t="s">
        <v>49</v>
      </c>
      <c r="G2" s="80" t="s">
        <v>50</v>
      </c>
      <c r="H2" s="80" t="s">
        <v>124</v>
      </c>
      <c r="I2" s="83" t="s">
        <v>1</v>
      </c>
      <c r="J2" s="8"/>
      <c r="K2" s="9"/>
      <c r="L2" s="8"/>
    </row>
    <row r="3" spans="1:12" s="93" customFormat="1" ht="25.5" customHeight="1" thickTop="1">
      <c r="A3" s="211">
        <v>2023</v>
      </c>
      <c r="B3" s="212" t="s">
        <v>285</v>
      </c>
      <c r="C3" s="213" t="s">
        <v>284</v>
      </c>
      <c r="D3" s="187" t="s">
        <v>283</v>
      </c>
      <c r="E3" s="214">
        <v>13600</v>
      </c>
      <c r="F3" s="215" t="s">
        <v>282</v>
      </c>
      <c r="G3" s="187" t="s">
        <v>281</v>
      </c>
      <c r="H3" s="187" t="s">
        <v>280</v>
      </c>
      <c r="I3" s="188"/>
      <c r="J3" s="8"/>
      <c r="K3" s="9"/>
      <c r="L3" s="8"/>
    </row>
    <row r="4" spans="1:12" s="93" customFormat="1" ht="25.5" customHeight="1">
      <c r="A4" s="216">
        <v>2023</v>
      </c>
      <c r="B4" s="217" t="s">
        <v>256</v>
      </c>
      <c r="C4" s="218" t="s">
        <v>259</v>
      </c>
      <c r="D4" s="207" t="s">
        <v>214</v>
      </c>
      <c r="E4" s="208">
        <v>6600</v>
      </c>
      <c r="F4" s="219" t="s">
        <v>286</v>
      </c>
      <c r="G4" s="219" t="s">
        <v>257</v>
      </c>
      <c r="H4" s="219" t="s">
        <v>260</v>
      </c>
      <c r="I4" s="210" t="s">
        <v>258</v>
      </c>
      <c r="J4" s="8"/>
      <c r="K4" s="9"/>
      <c r="L4" s="8"/>
    </row>
    <row r="5" spans="1:12" s="93" customFormat="1" ht="25.5" customHeight="1">
      <c r="A5" s="204">
        <v>2023</v>
      </c>
      <c r="B5" s="205" t="s">
        <v>279</v>
      </c>
      <c r="C5" s="206" t="s">
        <v>278</v>
      </c>
      <c r="D5" s="207" t="s">
        <v>277</v>
      </c>
      <c r="E5" s="208">
        <v>3000</v>
      </c>
      <c r="F5" s="209" t="s">
        <v>276</v>
      </c>
      <c r="G5" s="207" t="s">
        <v>275</v>
      </c>
      <c r="H5" s="207" t="s">
        <v>274</v>
      </c>
      <c r="I5" s="210"/>
      <c r="J5" s="8"/>
      <c r="K5" s="9"/>
      <c r="L5" s="8"/>
    </row>
    <row r="6" spans="1:12" s="93" customFormat="1" ht="25.5" customHeight="1">
      <c r="A6" s="228">
        <v>2023</v>
      </c>
      <c r="B6" s="222" t="s">
        <v>261</v>
      </c>
      <c r="C6" s="223" t="s">
        <v>262</v>
      </c>
      <c r="D6" s="224" t="s">
        <v>263</v>
      </c>
      <c r="E6" s="225">
        <v>4000</v>
      </c>
      <c r="F6" s="226" t="s">
        <v>264</v>
      </c>
      <c r="G6" s="224" t="s">
        <v>265</v>
      </c>
      <c r="H6" s="224" t="s">
        <v>266</v>
      </c>
      <c r="I6" s="227"/>
      <c r="J6" s="8"/>
      <c r="K6" s="9"/>
      <c r="L6" s="8"/>
    </row>
    <row r="7" spans="1:12" s="131" customFormat="1" ht="24.95" customHeight="1" thickBot="1">
      <c r="A7" s="229">
        <v>2023</v>
      </c>
      <c r="B7" s="190" t="s">
        <v>292</v>
      </c>
      <c r="C7" s="191" t="s">
        <v>297</v>
      </c>
      <c r="D7" s="192" t="s">
        <v>293</v>
      </c>
      <c r="E7" s="189">
        <v>500</v>
      </c>
      <c r="F7" s="193" t="s">
        <v>294</v>
      </c>
      <c r="G7" s="192" t="s">
        <v>295</v>
      </c>
      <c r="H7" s="192" t="s">
        <v>296</v>
      </c>
      <c r="I7" s="230"/>
      <c r="J7" s="76"/>
      <c r="K7" s="77"/>
      <c r="L7" s="7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238" t="s">
        <v>255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27" customHeight="1" thickBot="1">
      <c r="A2" s="82" t="s">
        <v>47</v>
      </c>
      <c r="B2" s="81" t="s">
        <v>48</v>
      </c>
      <c r="C2" s="80" t="s">
        <v>88</v>
      </c>
      <c r="D2" s="80" t="s">
        <v>87</v>
      </c>
      <c r="E2" s="80" t="s">
        <v>0</v>
      </c>
      <c r="F2" s="81" t="s">
        <v>97</v>
      </c>
      <c r="G2" s="81" t="s">
        <v>86</v>
      </c>
      <c r="H2" s="81" t="s">
        <v>85</v>
      </c>
      <c r="I2" s="81" t="s">
        <v>84</v>
      </c>
      <c r="J2" s="84" t="s">
        <v>49</v>
      </c>
      <c r="K2" s="80" t="s">
        <v>50</v>
      </c>
      <c r="L2" s="80" t="s">
        <v>51</v>
      </c>
      <c r="M2" s="83" t="s">
        <v>1</v>
      </c>
    </row>
    <row r="3" spans="1:13" s="177" customFormat="1" ht="27" customHeight="1" thickTop="1">
      <c r="A3" s="170">
        <v>2023</v>
      </c>
      <c r="B3" s="171" t="s">
        <v>256</v>
      </c>
      <c r="C3" s="172" t="s">
        <v>267</v>
      </c>
      <c r="D3" s="173" t="s">
        <v>268</v>
      </c>
      <c r="E3" s="173" t="s">
        <v>269</v>
      </c>
      <c r="F3" s="194">
        <v>7000</v>
      </c>
      <c r="G3" s="171"/>
      <c r="H3" s="171"/>
      <c r="I3" s="174">
        <v>7000</v>
      </c>
      <c r="J3" s="175" t="s">
        <v>239</v>
      </c>
      <c r="K3" s="173" t="s">
        <v>237</v>
      </c>
      <c r="L3" s="173" t="s">
        <v>238</v>
      </c>
      <c r="M3" s="176"/>
    </row>
    <row r="4" spans="1:13" s="177" customFormat="1" ht="27" customHeight="1">
      <c r="A4" s="195">
        <v>2023</v>
      </c>
      <c r="B4" s="196">
        <v>5</v>
      </c>
      <c r="C4" s="197" t="s">
        <v>270</v>
      </c>
      <c r="D4" s="195" t="s">
        <v>271</v>
      </c>
      <c r="E4" s="198" t="s">
        <v>269</v>
      </c>
      <c r="F4" s="194">
        <v>5000</v>
      </c>
      <c r="G4" s="199"/>
      <c r="H4" s="199"/>
      <c r="I4" s="200">
        <v>5000</v>
      </c>
      <c r="J4" s="201" t="s">
        <v>239</v>
      </c>
      <c r="K4" s="202" t="s">
        <v>237</v>
      </c>
      <c r="L4" s="202" t="s">
        <v>238</v>
      </c>
      <c r="M4" s="203"/>
    </row>
    <row r="5" spans="1:13" s="177" customFormat="1" ht="27" customHeight="1" thickBot="1">
      <c r="A5" s="178">
        <v>2023</v>
      </c>
      <c r="B5" s="179">
        <v>5</v>
      </c>
      <c r="C5" s="41" t="s">
        <v>272</v>
      </c>
      <c r="D5" s="178" t="s">
        <v>236</v>
      </c>
      <c r="E5" s="180" t="s">
        <v>273</v>
      </c>
      <c r="F5" s="181">
        <v>55000</v>
      </c>
      <c r="G5" s="182"/>
      <c r="H5" s="182"/>
      <c r="I5" s="183">
        <v>55000</v>
      </c>
      <c r="J5" s="184" t="s">
        <v>239</v>
      </c>
      <c r="K5" s="185" t="s">
        <v>237</v>
      </c>
      <c r="L5" s="185" t="s">
        <v>238</v>
      </c>
      <c r="M5" s="186"/>
    </row>
  </sheetData>
  <mergeCells count="1">
    <mergeCell ref="A1:M1"/>
  </mergeCells>
  <phoneticPr fontId="5" type="noConversion"/>
  <dataValidations count="1">
    <dataValidation type="list" allowBlank="1" showInputMessage="1" showErrorMessage="1" sqref="D4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39" t="s">
        <v>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26.25" thickBot="1">
      <c r="A2" s="240"/>
      <c r="B2" s="240"/>
      <c r="C2" s="22"/>
      <c r="D2" s="22"/>
      <c r="E2" s="22"/>
      <c r="F2" s="35"/>
      <c r="G2" s="35"/>
      <c r="H2" s="35"/>
      <c r="I2" s="35"/>
      <c r="J2" s="241" t="s">
        <v>3</v>
      </c>
      <c r="K2" s="241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39" t="s">
        <v>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26.25" thickBot="1">
      <c r="A2" s="240"/>
      <c r="B2" s="240"/>
      <c r="C2" s="22"/>
      <c r="D2" s="22"/>
      <c r="E2" s="22"/>
      <c r="F2" s="35"/>
      <c r="G2" s="35"/>
      <c r="H2" s="35"/>
      <c r="I2" s="35"/>
      <c r="J2" s="241" t="s">
        <v>3</v>
      </c>
      <c r="K2" s="241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pane ySplit="3" topLeftCell="A6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39" t="s">
        <v>13</v>
      </c>
      <c r="B1" s="239"/>
      <c r="C1" s="239"/>
      <c r="D1" s="239"/>
      <c r="E1" s="239"/>
      <c r="F1" s="239"/>
      <c r="G1" s="239"/>
      <c r="H1" s="239"/>
      <c r="I1" s="239"/>
    </row>
    <row r="2" spans="1:11" ht="26.25" thickBot="1">
      <c r="A2" s="24"/>
      <c r="B2" s="24"/>
      <c r="C2" s="22"/>
      <c r="D2" s="22"/>
      <c r="E2" s="22"/>
      <c r="F2" s="35"/>
      <c r="G2" s="35"/>
      <c r="H2" s="241" t="s">
        <v>3</v>
      </c>
      <c r="I2" s="241"/>
    </row>
    <row r="3" spans="1:11" ht="29.25" customHeight="1" thickBot="1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>
      <c r="A4" s="94" t="s">
        <v>115</v>
      </c>
      <c r="B4" s="95" t="s">
        <v>111</v>
      </c>
      <c r="C4" s="96">
        <v>7101600</v>
      </c>
      <c r="D4" s="97" t="s">
        <v>215</v>
      </c>
      <c r="E4" s="98" t="s">
        <v>216</v>
      </c>
      <c r="F4" s="99" t="s">
        <v>218</v>
      </c>
      <c r="G4" s="98" t="s">
        <v>298</v>
      </c>
      <c r="H4" s="98" t="s">
        <v>298</v>
      </c>
      <c r="I4" s="100"/>
    </row>
    <row r="5" spans="1:11" ht="30" customHeight="1">
      <c r="A5" s="68" t="s">
        <v>116</v>
      </c>
      <c r="B5" s="64" t="s">
        <v>111</v>
      </c>
      <c r="C5" s="65">
        <v>2631000</v>
      </c>
      <c r="D5" s="66" t="s">
        <v>180</v>
      </c>
      <c r="E5" s="86" t="s">
        <v>217</v>
      </c>
      <c r="F5" s="87" t="s">
        <v>219</v>
      </c>
      <c r="G5" s="86" t="s">
        <v>298</v>
      </c>
      <c r="H5" s="86" t="s">
        <v>298</v>
      </c>
      <c r="I5" s="69"/>
    </row>
    <row r="6" spans="1:11" ht="30" customHeight="1">
      <c r="A6" s="68" t="s">
        <v>110</v>
      </c>
      <c r="B6" s="105" t="s">
        <v>117</v>
      </c>
      <c r="C6" s="65">
        <v>2640000</v>
      </c>
      <c r="D6" s="66" t="s">
        <v>169</v>
      </c>
      <c r="E6" s="86" t="s">
        <v>217</v>
      </c>
      <c r="F6" s="87" t="s">
        <v>219</v>
      </c>
      <c r="G6" s="86" t="s">
        <v>298</v>
      </c>
      <c r="H6" s="86" t="s">
        <v>298</v>
      </c>
      <c r="I6" s="69"/>
    </row>
    <row r="7" spans="1:11" ht="30" customHeight="1">
      <c r="A7" s="68" t="s">
        <v>98</v>
      </c>
      <c r="B7" s="105" t="s">
        <v>103</v>
      </c>
      <c r="C7" s="65">
        <v>3366000</v>
      </c>
      <c r="D7" s="66" t="s">
        <v>169</v>
      </c>
      <c r="E7" s="86" t="s">
        <v>217</v>
      </c>
      <c r="F7" s="87" t="s">
        <v>219</v>
      </c>
      <c r="G7" s="86" t="s">
        <v>298</v>
      </c>
      <c r="H7" s="86" t="s">
        <v>298</v>
      </c>
      <c r="I7" s="69"/>
    </row>
    <row r="8" spans="1:11" ht="30" customHeight="1">
      <c r="A8" s="68" t="s">
        <v>102</v>
      </c>
      <c r="B8" s="105" t="s">
        <v>104</v>
      </c>
      <c r="C8" s="65">
        <v>3564000</v>
      </c>
      <c r="D8" s="66" t="s">
        <v>220</v>
      </c>
      <c r="E8" s="86" t="s">
        <v>217</v>
      </c>
      <c r="F8" s="87" t="s">
        <v>219</v>
      </c>
      <c r="G8" s="86" t="s">
        <v>298</v>
      </c>
      <c r="H8" s="86" t="s">
        <v>298</v>
      </c>
      <c r="I8" s="69"/>
    </row>
    <row r="9" spans="1:11" ht="30" customHeight="1">
      <c r="A9" s="68" t="s">
        <v>108</v>
      </c>
      <c r="B9" s="105" t="s">
        <v>105</v>
      </c>
      <c r="C9" s="65">
        <v>10002720</v>
      </c>
      <c r="D9" s="66" t="s">
        <v>221</v>
      </c>
      <c r="E9" s="86" t="s">
        <v>217</v>
      </c>
      <c r="F9" s="87" t="s">
        <v>219</v>
      </c>
      <c r="G9" s="86" t="s">
        <v>298</v>
      </c>
      <c r="H9" s="86" t="s">
        <v>298</v>
      </c>
      <c r="I9" s="69"/>
    </row>
    <row r="10" spans="1:11" ht="29.25" customHeight="1">
      <c r="A10" s="68" t="s">
        <v>109</v>
      </c>
      <c r="B10" s="64" t="s">
        <v>106</v>
      </c>
      <c r="C10" s="65">
        <v>1200000</v>
      </c>
      <c r="D10" s="66" t="s">
        <v>220</v>
      </c>
      <c r="E10" s="86" t="s">
        <v>217</v>
      </c>
      <c r="F10" s="87" t="s">
        <v>219</v>
      </c>
      <c r="G10" s="86" t="s">
        <v>298</v>
      </c>
      <c r="H10" s="86" t="s">
        <v>298</v>
      </c>
      <c r="I10" s="70"/>
    </row>
    <row r="11" spans="1:11" s="93" customFormat="1" ht="30" customHeight="1">
      <c r="A11" s="68" t="s">
        <v>227</v>
      </c>
      <c r="B11" s="64" t="s">
        <v>106</v>
      </c>
      <c r="C11" s="66" t="s">
        <v>220</v>
      </c>
      <c r="D11" s="67" t="s">
        <v>126</v>
      </c>
      <c r="E11" s="86" t="s">
        <v>217</v>
      </c>
      <c r="F11" s="87" t="s">
        <v>219</v>
      </c>
      <c r="G11" s="86" t="s">
        <v>298</v>
      </c>
      <c r="H11" s="86" t="s">
        <v>298</v>
      </c>
      <c r="I11" s="69"/>
    </row>
    <row r="12" spans="1:11" ht="30" customHeight="1">
      <c r="A12" s="71" t="s">
        <v>99</v>
      </c>
      <c r="B12" s="64" t="s">
        <v>222</v>
      </c>
      <c r="C12" s="65">
        <v>321944670</v>
      </c>
      <c r="D12" s="66" t="s">
        <v>223</v>
      </c>
      <c r="E12" s="86" t="s">
        <v>217</v>
      </c>
      <c r="F12" s="87" t="s">
        <v>219</v>
      </c>
      <c r="G12" s="86" t="s">
        <v>298</v>
      </c>
      <c r="H12" s="86" t="s">
        <v>298</v>
      </c>
      <c r="I12" s="69"/>
    </row>
    <row r="13" spans="1:11" ht="30" customHeight="1">
      <c r="A13" s="68" t="s">
        <v>125</v>
      </c>
      <c r="B13" s="64" t="s">
        <v>106</v>
      </c>
      <c r="C13" s="65">
        <v>3240000</v>
      </c>
      <c r="D13" s="66" t="s">
        <v>169</v>
      </c>
      <c r="E13" s="86" t="s">
        <v>217</v>
      </c>
      <c r="F13" s="87" t="s">
        <v>219</v>
      </c>
      <c r="G13" s="86" t="s">
        <v>298</v>
      </c>
      <c r="H13" s="86" t="s">
        <v>298</v>
      </c>
      <c r="I13" s="69"/>
    </row>
    <row r="14" spans="1:11" s="85" customFormat="1" ht="30" customHeight="1">
      <c r="A14" s="68" t="s">
        <v>118</v>
      </c>
      <c r="B14" s="64" t="s">
        <v>225</v>
      </c>
      <c r="C14" s="65">
        <v>2988000</v>
      </c>
      <c r="D14" s="66" t="s">
        <v>224</v>
      </c>
      <c r="E14" s="86" t="s">
        <v>217</v>
      </c>
      <c r="F14" s="87" t="s">
        <v>219</v>
      </c>
      <c r="G14" s="86" t="s">
        <v>298</v>
      </c>
      <c r="H14" s="86" t="s">
        <v>298</v>
      </c>
      <c r="I14" s="69"/>
      <c r="K14" s="85" t="s">
        <v>253</v>
      </c>
    </row>
    <row r="15" spans="1:11" s="93" customFormat="1" ht="30" customHeight="1">
      <c r="A15" s="154" t="s">
        <v>230</v>
      </c>
      <c r="B15" s="155" t="s">
        <v>130</v>
      </c>
      <c r="C15" s="156">
        <v>41400000</v>
      </c>
      <c r="D15" s="157" t="s">
        <v>180</v>
      </c>
      <c r="E15" s="158" t="s">
        <v>216</v>
      </c>
      <c r="F15" s="159" t="s">
        <v>218</v>
      </c>
      <c r="G15" s="86" t="s">
        <v>298</v>
      </c>
      <c r="H15" s="86" t="s">
        <v>298</v>
      </c>
      <c r="I15" s="160"/>
    </row>
    <row r="16" spans="1:11" s="93" customFormat="1" ht="30" customHeight="1">
      <c r="A16" s="154" t="s">
        <v>232</v>
      </c>
      <c r="B16" s="155" t="s">
        <v>233</v>
      </c>
      <c r="C16" s="156">
        <v>3630000</v>
      </c>
      <c r="D16" s="157" t="s">
        <v>234</v>
      </c>
      <c r="E16" s="158" t="s">
        <v>235</v>
      </c>
      <c r="F16" s="159" t="s">
        <v>218</v>
      </c>
      <c r="G16" s="158" t="s">
        <v>299</v>
      </c>
      <c r="H16" s="158" t="s">
        <v>300</v>
      </c>
      <c r="I16" s="160"/>
    </row>
    <row r="17" spans="1:9" s="93" customFormat="1" ht="30" customHeight="1">
      <c r="A17" s="68" t="s">
        <v>301</v>
      </c>
      <c r="B17" s="64" t="s">
        <v>302</v>
      </c>
      <c r="C17" s="65">
        <v>2090000</v>
      </c>
      <c r="D17" s="66" t="s">
        <v>303</v>
      </c>
      <c r="E17" s="86" t="s">
        <v>304</v>
      </c>
      <c r="F17" s="87" t="s">
        <v>305</v>
      </c>
      <c r="G17" s="87" t="s">
        <v>305</v>
      </c>
      <c r="H17" s="87" t="s">
        <v>305</v>
      </c>
      <c r="I17" s="231"/>
    </row>
    <row r="18" spans="1:9" s="93" customFormat="1" ht="30" customHeight="1">
      <c r="A18" s="154" t="s">
        <v>306</v>
      </c>
      <c r="B18" s="155" t="s">
        <v>307</v>
      </c>
      <c r="C18" s="156">
        <v>5000000</v>
      </c>
      <c r="D18" s="157" t="s">
        <v>308</v>
      </c>
      <c r="E18" s="158" t="s">
        <v>309</v>
      </c>
      <c r="F18" s="159" t="s">
        <v>310</v>
      </c>
      <c r="G18" s="159" t="s">
        <v>310</v>
      </c>
      <c r="H18" s="159" t="s">
        <v>310</v>
      </c>
      <c r="I18" s="160"/>
    </row>
    <row r="19" spans="1:9" s="93" customFormat="1" ht="30" customHeight="1">
      <c r="A19" s="154" t="s">
        <v>311</v>
      </c>
      <c r="B19" s="155" t="s">
        <v>313</v>
      </c>
      <c r="C19" s="156">
        <v>3600000</v>
      </c>
      <c r="D19" s="157" t="s">
        <v>314</v>
      </c>
      <c r="E19" s="158" t="s">
        <v>315</v>
      </c>
      <c r="F19" s="159" t="s">
        <v>316</v>
      </c>
      <c r="G19" s="158" t="s">
        <v>317</v>
      </c>
      <c r="H19" s="158" t="s">
        <v>317</v>
      </c>
      <c r="I19" s="160"/>
    </row>
    <row r="20" spans="1:9" s="93" customFormat="1" ht="30" customHeight="1" thickBot="1">
      <c r="A20" s="123" t="s">
        <v>318</v>
      </c>
      <c r="B20" s="121" t="s">
        <v>319</v>
      </c>
      <c r="C20" s="122">
        <v>2460000</v>
      </c>
      <c r="D20" s="141" t="s">
        <v>320</v>
      </c>
      <c r="E20" s="142" t="s">
        <v>321</v>
      </c>
      <c r="F20" s="143" t="s">
        <v>322</v>
      </c>
      <c r="G20" s="143" t="s">
        <v>322</v>
      </c>
      <c r="H20" s="143" t="s">
        <v>322</v>
      </c>
      <c r="I20" s="144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4" customWidth="1"/>
  </cols>
  <sheetData>
    <row r="1" spans="1:11" ht="25.5">
      <c r="A1" s="239" t="s">
        <v>19</v>
      </c>
      <c r="B1" s="239"/>
      <c r="C1" s="239"/>
      <c r="D1" s="239"/>
      <c r="E1" s="239"/>
      <c r="F1" s="239"/>
      <c r="G1" s="239"/>
      <c r="H1" s="239"/>
      <c r="I1" s="239"/>
    </row>
    <row r="2" spans="1:11" ht="26.25" thickBot="1">
      <c r="A2" s="240"/>
      <c r="B2" s="240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62" t="s">
        <v>113</v>
      </c>
      <c r="B4" s="165" t="s">
        <v>115</v>
      </c>
      <c r="C4" s="95" t="s">
        <v>111</v>
      </c>
      <c r="D4" s="96">
        <v>7101600</v>
      </c>
      <c r="E4" s="102"/>
      <c r="F4" s="101">
        <v>642130</v>
      </c>
      <c r="G4" s="102"/>
      <c r="H4" s="101">
        <f>F4</f>
        <v>642130</v>
      </c>
      <c r="I4" s="103"/>
    </row>
    <row r="5" spans="1:11" ht="26.25" customHeight="1">
      <c r="A5" s="163" t="s">
        <v>112</v>
      </c>
      <c r="B5" s="166" t="s">
        <v>116</v>
      </c>
      <c r="C5" s="64" t="s">
        <v>111</v>
      </c>
      <c r="D5" s="65">
        <v>2631000</v>
      </c>
      <c r="E5" s="57"/>
      <c r="F5" s="62">
        <v>219510</v>
      </c>
      <c r="G5" s="57"/>
      <c r="H5" s="62">
        <f t="shared" ref="H5:H7" si="0">F5</f>
        <v>219510</v>
      </c>
      <c r="I5" s="58"/>
      <c r="K5" s="124" t="s">
        <v>136</v>
      </c>
    </row>
    <row r="6" spans="1:11" ht="26.25" customHeight="1">
      <c r="A6" s="163" t="s">
        <v>112</v>
      </c>
      <c r="B6" s="167" t="s">
        <v>110</v>
      </c>
      <c r="C6" s="105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>
      <c r="A7" s="163" t="s">
        <v>112</v>
      </c>
      <c r="B7" s="166" t="s">
        <v>98</v>
      </c>
      <c r="C7" s="105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>
      <c r="A8" s="163" t="s">
        <v>112</v>
      </c>
      <c r="B8" s="166" t="s">
        <v>102</v>
      </c>
      <c r="C8" s="105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>
      <c r="A9" s="163" t="s">
        <v>112</v>
      </c>
      <c r="B9" s="166" t="s">
        <v>108</v>
      </c>
      <c r="C9" s="105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>
      <c r="A10" s="163" t="s">
        <v>112</v>
      </c>
      <c r="B10" s="166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>
      <c r="A11" s="163" t="s">
        <v>112</v>
      </c>
      <c r="B11" s="166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3" customFormat="1" ht="26.25" customHeight="1">
      <c r="A12" s="163" t="s">
        <v>112</v>
      </c>
      <c r="B12" s="166" t="s">
        <v>226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4"/>
    </row>
    <row r="13" spans="1:11" ht="26.25" customHeight="1">
      <c r="A13" s="163" t="s">
        <v>112</v>
      </c>
      <c r="B13" s="166" t="s">
        <v>107</v>
      </c>
      <c r="C13" s="64" t="s">
        <v>127</v>
      </c>
      <c r="D13" s="65">
        <v>41400000</v>
      </c>
      <c r="E13" s="120"/>
      <c r="F13" s="62">
        <v>3732000</v>
      </c>
      <c r="G13" s="57"/>
      <c r="H13" s="62">
        <f t="shared" si="2"/>
        <v>3732000</v>
      </c>
      <c r="I13" s="58"/>
      <c r="K13" s="124" t="s">
        <v>135</v>
      </c>
    </row>
    <row r="14" spans="1:11" ht="26.25" customHeight="1">
      <c r="A14" s="163" t="s">
        <v>112</v>
      </c>
      <c r="B14" s="168" t="s">
        <v>99</v>
      </c>
      <c r="C14" s="64" t="s">
        <v>228</v>
      </c>
      <c r="D14" s="65">
        <v>321944670</v>
      </c>
      <c r="E14" s="57"/>
      <c r="F14" s="293">
        <v>24156000</v>
      </c>
      <c r="G14" s="57"/>
      <c r="H14" s="62">
        <f>F14</f>
        <v>24156000</v>
      </c>
      <c r="I14" s="58"/>
      <c r="K14" s="124" t="s">
        <v>135</v>
      </c>
    </row>
    <row r="15" spans="1:11" s="93" customFormat="1" ht="26.25" customHeight="1">
      <c r="A15" s="232" t="s">
        <v>112</v>
      </c>
      <c r="B15" s="237" t="s">
        <v>118</v>
      </c>
      <c r="C15" s="155" t="s">
        <v>201</v>
      </c>
      <c r="D15" s="156">
        <v>2988000</v>
      </c>
      <c r="E15" s="234"/>
      <c r="F15" s="235">
        <f>D15/6</f>
        <v>498000</v>
      </c>
      <c r="G15" s="234"/>
      <c r="H15" s="235">
        <f>F15</f>
        <v>498000</v>
      </c>
      <c r="I15" s="236"/>
      <c r="K15" s="149" t="s">
        <v>229</v>
      </c>
    </row>
    <row r="16" spans="1:11" s="93" customFormat="1" ht="26.25" customHeight="1">
      <c r="A16" s="232" t="s">
        <v>112</v>
      </c>
      <c r="B16" s="168" t="s">
        <v>323</v>
      </c>
      <c r="C16" s="64" t="s">
        <v>324</v>
      </c>
      <c r="D16" s="65">
        <v>2090000</v>
      </c>
      <c r="E16" s="57"/>
      <c r="F16" s="62">
        <v>2090000</v>
      </c>
      <c r="G16" s="57"/>
      <c r="H16" s="62">
        <v>2090000</v>
      </c>
      <c r="I16" s="58"/>
      <c r="K16" s="124"/>
    </row>
    <row r="17" spans="1:11" s="93" customFormat="1" ht="26.25" customHeight="1">
      <c r="A17" s="232" t="s">
        <v>112</v>
      </c>
      <c r="B17" s="233" t="s">
        <v>325</v>
      </c>
      <c r="C17" s="155" t="s">
        <v>326</v>
      </c>
      <c r="D17" s="156">
        <v>5000000</v>
      </c>
      <c r="E17" s="234"/>
      <c r="F17" s="235">
        <v>5000000</v>
      </c>
      <c r="G17" s="234"/>
      <c r="H17" s="235">
        <v>5000000</v>
      </c>
      <c r="I17" s="236"/>
      <c r="K17" s="124"/>
    </row>
    <row r="18" spans="1:11" s="93" customFormat="1" ht="26.25" customHeight="1">
      <c r="A18" s="232" t="s">
        <v>112</v>
      </c>
      <c r="B18" s="233" t="s">
        <v>327</v>
      </c>
      <c r="C18" s="155" t="s">
        <v>244</v>
      </c>
      <c r="D18" s="156">
        <v>19800000</v>
      </c>
      <c r="E18" s="234"/>
      <c r="F18" s="235">
        <f>2310000+1980000</f>
        <v>4290000</v>
      </c>
      <c r="G18" s="234"/>
      <c r="H18" s="235">
        <f>2310000+1980000</f>
        <v>4290000</v>
      </c>
      <c r="I18" s="236"/>
      <c r="K18" s="124"/>
    </row>
    <row r="19" spans="1:11" s="93" customFormat="1" ht="26.25" customHeight="1">
      <c r="A19" s="232" t="s">
        <v>112</v>
      </c>
      <c r="B19" s="233" t="s">
        <v>328</v>
      </c>
      <c r="C19" s="155" t="s">
        <v>312</v>
      </c>
      <c r="D19" s="156">
        <v>3600000</v>
      </c>
      <c r="E19" s="234"/>
      <c r="F19" s="235">
        <v>3600000</v>
      </c>
      <c r="G19" s="234"/>
      <c r="H19" s="235">
        <v>3600000</v>
      </c>
      <c r="I19" s="236"/>
      <c r="K19" s="124"/>
    </row>
    <row r="20" spans="1:11" s="93" customFormat="1" ht="26.25" customHeight="1" thickBot="1">
      <c r="A20" s="164" t="s">
        <v>112</v>
      </c>
      <c r="B20" s="169" t="s">
        <v>329</v>
      </c>
      <c r="C20" s="121" t="s">
        <v>330</v>
      </c>
      <c r="D20" s="122">
        <v>2460000</v>
      </c>
      <c r="E20" s="145"/>
      <c r="F20" s="122">
        <v>2460000</v>
      </c>
      <c r="G20" s="145"/>
      <c r="H20" s="146">
        <f>F20</f>
        <v>2460000</v>
      </c>
      <c r="I20" s="147"/>
      <c r="K20" s="149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8"/>
  </cols>
  <sheetData>
    <row r="1" spans="1:6" ht="25.5">
      <c r="A1" s="239" t="s">
        <v>21</v>
      </c>
      <c r="B1" s="239"/>
      <c r="C1" s="239"/>
      <c r="D1" s="239"/>
      <c r="E1" s="239"/>
    </row>
    <row r="2" spans="1:6" ht="26.25" thickBot="1">
      <c r="A2" s="89"/>
      <c r="B2" s="89"/>
      <c r="C2" s="88"/>
      <c r="D2" s="88"/>
      <c r="E2" s="90" t="s">
        <v>53</v>
      </c>
    </row>
    <row r="3" spans="1:6" ht="18.75" customHeight="1">
      <c r="A3" s="242" t="s">
        <v>54</v>
      </c>
      <c r="B3" s="92" t="s">
        <v>55</v>
      </c>
      <c r="C3" s="245" t="s">
        <v>331</v>
      </c>
      <c r="D3" s="246"/>
      <c r="E3" s="248"/>
    </row>
    <row r="4" spans="1:6" ht="18.75" customHeight="1">
      <c r="A4" s="243"/>
      <c r="B4" s="14" t="s">
        <v>56</v>
      </c>
      <c r="C4" s="20">
        <v>2230000</v>
      </c>
      <c r="D4" s="16" t="s">
        <v>57</v>
      </c>
      <c r="E4" s="113">
        <v>2090000</v>
      </c>
    </row>
    <row r="5" spans="1:6" ht="18.75" customHeight="1">
      <c r="A5" s="243"/>
      <c r="B5" s="14" t="s">
        <v>58</v>
      </c>
      <c r="C5" s="17">
        <f>E4/C4</f>
        <v>0.93721973094170408</v>
      </c>
      <c r="D5" s="16" t="s">
        <v>33</v>
      </c>
      <c r="E5" s="113">
        <f>E4</f>
        <v>2090000</v>
      </c>
    </row>
    <row r="6" spans="1:6" ht="18.75" customHeight="1">
      <c r="A6" s="243"/>
      <c r="B6" s="14" t="s">
        <v>32</v>
      </c>
      <c r="C6" s="18" t="s">
        <v>332</v>
      </c>
      <c r="D6" s="16" t="s">
        <v>83</v>
      </c>
      <c r="E6" s="114" t="s">
        <v>333</v>
      </c>
    </row>
    <row r="7" spans="1:6" ht="18.75" customHeight="1">
      <c r="A7" s="243"/>
      <c r="B7" s="14" t="s">
        <v>59</v>
      </c>
      <c r="C7" s="19" t="s">
        <v>231</v>
      </c>
      <c r="D7" s="16" t="s">
        <v>60</v>
      </c>
      <c r="E7" s="127" t="s">
        <v>135</v>
      </c>
    </row>
    <row r="8" spans="1:6" ht="18.75" customHeight="1">
      <c r="A8" s="243"/>
      <c r="B8" s="14" t="s">
        <v>61</v>
      </c>
      <c r="C8" s="19" t="s">
        <v>120</v>
      </c>
      <c r="D8" s="16" t="s">
        <v>35</v>
      </c>
      <c r="E8" s="115" t="s">
        <v>334</v>
      </c>
    </row>
    <row r="9" spans="1:6" ht="18.75" customHeight="1" thickBot="1">
      <c r="A9" s="244"/>
      <c r="B9" s="91" t="s">
        <v>62</v>
      </c>
      <c r="C9" s="106" t="s">
        <v>121</v>
      </c>
      <c r="D9" s="107" t="s">
        <v>63</v>
      </c>
      <c r="E9" s="148" t="s">
        <v>335</v>
      </c>
    </row>
    <row r="10" spans="1:6" s="93" customFormat="1" ht="18.75" customHeight="1">
      <c r="A10" s="242" t="s">
        <v>54</v>
      </c>
      <c r="B10" s="92" t="s">
        <v>55</v>
      </c>
      <c r="C10" s="245" t="s">
        <v>318</v>
      </c>
      <c r="D10" s="246"/>
      <c r="E10" s="249"/>
      <c r="F10" s="108"/>
    </row>
    <row r="11" spans="1:6" s="93" customFormat="1" ht="18.75" customHeight="1">
      <c r="A11" s="243"/>
      <c r="B11" s="14" t="s">
        <v>56</v>
      </c>
      <c r="C11" s="20">
        <v>2712000</v>
      </c>
      <c r="D11" s="16" t="s">
        <v>57</v>
      </c>
      <c r="E11" s="113">
        <v>2460000</v>
      </c>
      <c r="F11" s="108"/>
    </row>
    <row r="12" spans="1:6" s="93" customFormat="1" ht="18.75" customHeight="1">
      <c r="A12" s="243"/>
      <c r="B12" s="14" t="s">
        <v>58</v>
      </c>
      <c r="C12" s="17">
        <f>E11/C11</f>
        <v>0.90707964601769908</v>
      </c>
      <c r="D12" s="16" t="s">
        <v>33</v>
      </c>
      <c r="E12" s="113">
        <f>E11</f>
        <v>2460000</v>
      </c>
      <c r="F12" s="108"/>
    </row>
    <row r="13" spans="1:6" s="93" customFormat="1" ht="18.75" customHeight="1">
      <c r="A13" s="243"/>
      <c r="B13" s="14" t="s">
        <v>32</v>
      </c>
      <c r="C13" s="18" t="s">
        <v>316</v>
      </c>
      <c r="D13" s="16" t="s">
        <v>83</v>
      </c>
      <c r="E13" s="114" t="s">
        <v>336</v>
      </c>
      <c r="F13" s="108"/>
    </row>
    <row r="14" spans="1:6" s="93" customFormat="1" ht="18.75" customHeight="1">
      <c r="A14" s="243"/>
      <c r="B14" s="14" t="s">
        <v>59</v>
      </c>
      <c r="C14" s="19" t="s">
        <v>168</v>
      </c>
      <c r="D14" s="16" t="s">
        <v>60</v>
      </c>
      <c r="E14" s="127" t="s">
        <v>337</v>
      </c>
      <c r="F14" s="108"/>
    </row>
    <row r="15" spans="1:6" s="93" customFormat="1" ht="18.75" customHeight="1">
      <c r="A15" s="243"/>
      <c r="B15" s="14" t="s">
        <v>61</v>
      </c>
      <c r="C15" s="19" t="s">
        <v>120</v>
      </c>
      <c r="D15" s="16" t="s">
        <v>35</v>
      </c>
      <c r="E15" s="115" t="s">
        <v>338</v>
      </c>
      <c r="F15" s="108"/>
    </row>
    <row r="16" spans="1:6" s="93" customFormat="1" ht="18.75" customHeight="1" thickBot="1">
      <c r="A16" s="244"/>
      <c r="B16" s="91" t="s">
        <v>62</v>
      </c>
      <c r="C16" s="106" t="s">
        <v>121</v>
      </c>
      <c r="D16" s="107" t="s">
        <v>63</v>
      </c>
      <c r="E16" s="161" t="s">
        <v>339</v>
      </c>
      <c r="F16" s="108"/>
    </row>
    <row r="17" spans="1:5" ht="16.5">
      <c r="A17" s="242" t="s">
        <v>54</v>
      </c>
      <c r="B17" s="92" t="s">
        <v>55</v>
      </c>
      <c r="C17" s="245" t="s">
        <v>340</v>
      </c>
      <c r="D17" s="246"/>
      <c r="E17" s="248"/>
    </row>
    <row r="18" spans="1:5" ht="16.5">
      <c r="A18" s="243"/>
      <c r="B18" s="14" t="s">
        <v>56</v>
      </c>
      <c r="C18" s="20">
        <v>1468000</v>
      </c>
      <c r="D18" s="16" t="s">
        <v>57</v>
      </c>
      <c r="E18" s="113">
        <f>1460000+7480</f>
        <v>1467480</v>
      </c>
    </row>
    <row r="19" spans="1:5" ht="16.5">
      <c r="A19" s="243"/>
      <c r="B19" s="14" t="s">
        <v>58</v>
      </c>
      <c r="C19" s="17">
        <f>E18/C18</f>
        <v>0.99964577656675746</v>
      </c>
      <c r="D19" s="16" t="s">
        <v>33</v>
      </c>
      <c r="E19" s="113">
        <f>E18</f>
        <v>1467480</v>
      </c>
    </row>
    <row r="20" spans="1:5" ht="16.5">
      <c r="A20" s="243"/>
      <c r="B20" s="14" t="s">
        <v>32</v>
      </c>
      <c r="C20" s="18" t="s">
        <v>316</v>
      </c>
      <c r="D20" s="16" t="s">
        <v>83</v>
      </c>
      <c r="E20" s="114" t="s">
        <v>341</v>
      </c>
    </row>
    <row r="21" spans="1:5" ht="16.5">
      <c r="A21" s="243"/>
      <c r="B21" s="14" t="s">
        <v>59</v>
      </c>
      <c r="C21" s="19" t="s">
        <v>119</v>
      </c>
      <c r="D21" s="16" t="s">
        <v>60</v>
      </c>
      <c r="E21" s="127" t="s">
        <v>342</v>
      </c>
    </row>
    <row r="22" spans="1:5" ht="16.5">
      <c r="A22" s="243"/>
      <c r="B22" s="14" t="s">
        <v>61</v>
      </c>
      <c r="C22" s="19" t="s">
        <v>120</v>
      </c>
      <c r="D22" s="16" t="s">
        <v>35</v>
      </c>
      <c r="E22" s="117" t="s">
        <v>343</v>
      </c>
    </row>
    <row r="23" spans="1:5" ht="17.25" thickBot="1">
      <c r="A23" s="244"/>
      <c r="B23" s="91" t="s">
        <v>62</v>
      </c>
      <c r="C23" s="106" t="s">
        <v>121</v>
      </c>
      <c r="D23" s="107" t="s">
        <v>63</v>
      </c>
      <c r="E23" s="118" t="s">
        <v>344</v>
      </c>
    </row>
    <row r="24" spans="1:5" ht="16.5" hidden="1">
      <c r="A24" s="242" t="s">
        <v>54</v>
      </c>
      <c r="B24" s="92" t="s">
        <v>55</v>
      </c>
      <c r="C24" s="245" t="s">
        <v>240</v>
      </c>
      <c r="D24" s="246"/>
      <c r="E24" s="248"/>
    </row>
    <row r="25" spans="1:5" ht="16.5" hidden="1">
      <c r="A25" s="243"/>
      <c r="B25" s="14" t="s">
        <v>56</v>
      </c>
      <c r="C25" s="20">
        <v>21000000</v>
      </c>
      <c r="D25" s="16" t="s">
        <v>57</v>
      </c>
      <c r="E25" s="113">
        <v>19800000</v>
      </c>
    </row>
    <row r="26" spans="1:5" ht="16.5" hidden="1">
      <c r="A26" s="243"/>
      <c r="B26" s="14" t="s">
        <v>58</v>
      </c>
      <c r="C26" s="17">
        <f>E25/C25</f>
        <v>0.94285714285714284</v>
      </c>
      <c r="D26" s="16" t="s">
        <v>33</v>
      </c>
      <c r="E26" s="113">
        <f>E25</f>
        <v>19800000</v>
      </c>
    </row>
    <row r="27" spans="1:5" ht="16.5" hidden="1">
      <c r="A27" s="243"/>
      <c r="B27" s="14" t="s">
        <v>32</v>
      </c>
      <c r="C27" s="18" t="s">
        <v>241</v>
      </c>
      <c r="D27" s="16" t="s">
        <v>83</v>
      </c>
      <c r="E27" s="114" t="s">
        <v>242</v>
      </c>
    </row>
    <row r="28" spans="1:5" ht="16.5" hidden="1">
      <c r="A28" s="243"/>
      <c r="B28" s="14" t="s">
        <v>59</v>
      </c>
      <c r="C28" s="19" t="s">
        <v>119</v>
      </c>
      <c r="D28" s="16" t="s">
        <v>60</v>
      </c>
      <c r="E28" s="114" t="s">
        <v>243</v>
      </c>
    </row>
    <row r="29" spans="1:5" ht="16.5" hidden="1">
      <c r="A29" s="243"/>
      <c r="B29" s="14" t="s">
        <v>61</v>
      </c>
      <c r="C29" s="19" t="s">
        <v>120</v>
      </c>
      <c r="D29" s="16" t="s">
        <v>35</v>
      </c>
      <c r="E29" s="135" t="s">
        <v>244</v>
      </c>
    </row>
    <row r="30" spans="1:5" ht="18" hidden="1" customHeight="1" thickBot="1">
      <c r="A30" s="244"/>
      <c r="B30" s="91" t="s">
        <v>62</v>
      </c>
      <c r="C30" s="106" t="s">
        <v>121</v>
      </c>
      <c r="D30" s="107" t="s">
        <v>63</v>
      </c>
      <c r="E30" s="136" t="s">
        <v>245</v>
      </c>
    </row>
    <row r="31" spans="1:5" ht="16.5" hidden="1">
      <c r="A31" s="242" t="s">
        <v>54</v>
      </c>
      <c r="B31" s="92" t="s">
        <v>55</v>
      </c>
      <c r="C31" s="245" t="s">
        <v>246</v>
      </c>
      <c r="D31" s="246"/>
      <c r="E31" s="248"/>
    </row>
    <row r="32" spans="1:5" ht="16.5" hidden="1">
      <c r="A32" s="243"/>
      <c r="B32" s="14" t="s">
        <v>56</v>
      </c>
      <c r="C32" s="20">
        <v>4040000</v>
      </c>
      <c r="D32" s="16" t="s">
        <v>57</v>
      </c>
      <c r="E32" s="113">
        <v>3600000</v>
      </c>
    </row>
    <row r="33" spans="1:7" ht="16.5" hidden="1">
      <c r="A33" s="243"/>
      <c r="B33" s="14" t="s">
        <v>58</v>
      </c>
      <c r="C33" s="17">
        <f>E32/C32</f>
        <v>0.8910891089108911</v>
      </c>
      <c r="D33" s="16" t="s">
        <v>33</v>
      </c>
      <c r="E33" s="113">
        <f>E32</f>
        <v>3600000</v>
      </c>
    </row>
    <row r="34" spans="1:7" ht="16.5" hidden="1">
      <c r="A34" s="243"/>
      <c r="B34" s="14" t="s">
        <v>32</v>
      </c>
      <c r="C34" s="18" t="s">
        <v>241</v>
      </c>
      <c r="D34" s="16" t="s">
        <v>83</v>
      </c>
      <c r="E34" s="114" t="s">
        <v>247</v>
      </c>
    </row>
    <row r="35" spans="1:7" ht="16.5" hidden="1">
      <c r="A35" s="243"/>
      <c r="B35" s="14" t="s">
        <v>59</v>
      </c>
      <c r="C35" s="19" t="s">
        <v>119</v>
      </c>
      <c r="D35" s="16" t="s">
        <v>60</v>
      </c>
      <c r="E35" s="114" t="s">
        <v>248</v>
      </c>
    </row>
    <row r="36" spans="1:7" ht="16.5" hidden="1">
      <c r="A36" s="243"/>
      <c r="B36" s="14" t="s">
        <v>61</v>
      </c>
      <c r="C36" s="19" t="s">
        <v>120</v>
      </c>
      <c r="D36" s="16" t="s">
        <v>35</v>
      </c>
      <c r="E36" s="115" t="s">
        <v>249</v>
      </c>
    </row>
    <row r="37" spans="1:7" ht="17.25" hidden="1" thickBot="1">
      <c r="A37" s="244"/>
      <c r="B37" s="91" t="s">
        <v>62</v>
      </c>
      <c r="C37" s="106" t="s">
        <v>121</v>
      </c>
      <c r="D37" s="107" t="s">
        <v>63</v>
      </c>
      <c r="E37" s="116" t="s">
        <v>250</v>
      </c>
    </row>
    <row r="38" spans="1:7" s="93" customFormat="1" ht="16.5" hidden="1">
      <c r="A38" s="242" t="s">
        <v>54</v>
      </c>
      <c r="B38" s="92" t="s">
        <v>55</v>
      </c>
      <c r="C38" s="245" t="s">
        <v>173</v>
      </c>
      <c r="D38" s="246"/>
      <c r="E38" s="248"/>
      <c r="F38" s="108"/>
    </row>
    <row r="39" spans="1:7" s="93" customFormat="1" ht="16.5" hidden="1">
      <c r="A39" s="243"/>
      <c r="B39" s="14" t="s">
        <v>56</v>
      </c>
      <c r="C39" s="20">
        <v>3480000</v>
      </c>
      <c r="D39" s="16" t="s">
        <v>57</v>
      </c>
      <c r="E39" s="113">
        <v>3366000</v>
      </c>
      <c r="F39" s="108"/>
    </row>
    <row r="40" spans="1:7" s="93" customFormat="1" ht="16.5" hidden="1">
      <c r="A40" s="243"/>
      <c r="B40" s="14" t="s">
        <v>58</v>
      </c>
      <c r="C40" s="17">
        <f>E39/C39</f>
        <v>0.96724137931034482</v>
      </c>
      <c r="D40" s="16" t="s">
        <v>33</v>
      </c>
      <c r="E40" s="113">
        <f>E39</f>
        <v>3366000</v>
      </c>
      <c r="F40" s="108"/>
    </row>
    <row r="41" spans="1:7" s="93" customFormat="1" ht="16.5" hidden="1">
      <c r="A41" s="243"/>
      <c r="B41" s="14" t="s">
        <v>32</v>
      </c>
      <c r="C41" s="18" t="s">
        <v>169</v>
      </c>
      <c r="D41" s="16" t="s">
        <v>83</v>
      </c>
      <c r="E41" s="114" t="s">
        <v>170</v>
      </c>
      <c r="F41" s="108"/>
    </row>
    <row r="42" spans="1:7" s="93" customFormat="1" ht="16.5" hidden="1">
      <c r="A42" s="243"/>
      <c r="B42" s="14" t="s">
        <v>59</v>
      </c>
      <c r="C42" s="19" t="s">
        <v>119</v>
      </c>
      <c r="D42" s="16" t="s">
        <v>60</v>
      </c>
      <c r="E42" s="114"/>
      <c r="F42" s="108"/>
    </row>
    <row r="43" spans="1:7" s="93" customFormat="1" ht="16.5" hidden="1">
      <c r="A43" s="243"/>
      <c r="B43" s="14" t="s">
        <v>61</v>
      </c>
      <c r="C43" s="19" t="s">
        <v>120</v>
      </c>
      <c r="D43" s="16" t="s">
        <v>35</v>
      </c>
      <c r="E43" s="115" t="s">
        <v>103</v>
      </c>
      <c r="F43" s="108"/>
    </row>
    <row r="44" spans="1:7" s="93" customFormat="1" ht="17.25" hidden="1" thickBot="1">
      <c r="A44" s="244"/>
      <c r="B44" s="91" t="s">
        <v>62</v>
      </c>
      <c r="C44" s="106" t="s">
        <v>121</v>
      </c>
      <c r="D44" s="107" t="s">
        <v>63</v>
      </c>
      <c r="E44" s="119" t="s">
        <v>174</v>
      </c>
      <c r="F44" s="108"/>
    </row>
    <row r="45" spans="1:7" s="93" customFormat="1" ht="16.5" hidden="1">
      <c r="A45" s="242" t="s">
        <v>54</v>
      </c>
      <c r="B45" s="92" t="s">
        <v>55</v>
      </c>
      <c r="C45" s="245" t="s">
        <v>175</v>
      </c>
      <c r="D45" s="246"/>
      <c r="E45" s="248"/>
      <c r="F45" s="108"/>
      <c r="G45" s="134"/>
    </row>
    <row r="46" spans="1:7" s="93" customFormat="1" ht="16.5" hidden="1">
      <c r="A46" s="243"/>
      <c r="B46" s="14" t="s">
        <v>56</v>
      </c>
      <c r="C46" s="20">
        <v>10272000</v>
      </c>
      <c r="D46" s="16" t="s">
        <v>57</v>
      </c>
      <c r="E46" s="113">
        <v>10002720</v>
      </c>
      <c r="F46" s="108"/>
      <c r="G46" s="134"/>
    </row>
    <row r="47" spans="1:7" s="93" customFormat="1" ht="16.5" hidden="1">
      <c r="A47" s="243"/>
      <c r="B47" s="14" t="s">
        <v>58</v>
      </c>
      <c r="C47" s="17">
        <f>E46/C46</f>
        <v>0.97378504672897193</v>
      </c>
      <c r="D47" s="16" t="s">
        <v>33</v>
      </c>
      <c r="E47" s="113">
        <f>E46</f>
        <v>10002720</v>
      </c>
      <c r="F47" s="108"/>
    </row>
    <row r="48" spans="1:7" s="93" customFormat="1" ht="16.5" hidden="1">
      <c r="A48" s="243"/>
      <c r="B48" s="14" t="s">
        <v>32</v>
      </c>
      <c r="C48" s="18" t="s">
        <v>176</v>
      </c>
      <c r="D48" s="16" t="s">
        <v>83</v>
      </c>
      <c r="E48" s="114" t="s">
        <v>170</v>
      </c>
      <c r="F48" s="108"/>
    </row>
    <row r="49" spans="1:6" s="93" customFormat="1" ht="16.5" hidden="1">
      <c r="A49" s="243"/>
      <c r="B49" s="14" t="s">
        <v>59</v>
      </c>
      <c r="C49" s="19" t="s">
        <v>119</v>
      </c>
      <c r="D49" s="16" t="s">
        <v>60</v>
      </c>
      <c r="E49" s="114"/>
      <c r="F49" s="108"/>
    </row>
    <row r="50" spans="1:6" s="93" customFormat="1" ht="16.5" hidden="1">
      <c r="A50" s="243"/>
      <c r="B50" s="14" t="s">
        <v>61</v>
      </c>
      <c r="C50" s="19" t="s">
        <v>120</v>
      </c>
      <c r="D50" s="16" t="s">
        <v>35</v>
      </c>
      <c r="E50" s="115" t="s">
        <v>177</v>
      </c>
      <c r="F50" s="108"/>
    </row>
    <row r="51" spans="1:6" s="93" customFormat="1" ht="17.25" hidden="1" thickBot="1">
      <c r="A51" s="244"/>
      <c r="B51" s="91" t="s">
        <v>62</v>
      </c>
      <c r="C51" s="106" t="s">
        <v>121</v>
      </c>
      <c r="D51" s="107" t="s">
        <v>63</v>
      </c>
      <c r="E51" s="116" t="s">
        <v>178</v>
      </c>
      <c r="F51" s="108"/>
    </row>
    <row r="52" spans="1:6" s="93" customFormat="1" ht="16.5" hidden="1">
      <c r="A52" s="242" t="s">
        <v>54</v>
      </c>
      <c r="B52" s="92" t="s">
        <v>55</v>
      </c>
      <c r="C52" s="245" t="s">
        <v>179</v>
      </c>
      <c r="D52" s="246"/>
      <c r="E52" s="248"/>
      <c r="F52" s="108"/>
    </row>
    <row r="53" spans="1:6" s="93" customFormat="1" ht="16.5" hidden="1">
      <c r="A53" s="243"/>
      <c r="B53" s="14" t="s">
        <v>56</v>
      </c>
      <c r="C53" s="20">
        <v>7332000</v>
      </c>
      <c r="D53" s="16" t="s">
        <v>57</v>
      </c>
      <c r="E53" s="113">
        <v>7101600</v>
      </c>
      <c r="F53" s="108"/>
    </row>
    <row r="54" spans="1:6" s="93" customFormat="1" ht="16.5" hidden="1">
      <c r="A54" s="243"/>
      <c r="B54" s="14" t="s">
        <v>58</v>
      </c>
      <c r="C54" s="17">
        <f>E53/C53</f>
        <v>0.9685761047463175</v>
      </c>
      <c r="D54" s="16" t="s">
        <v>33</v>
      </c>
      <c r="E54" s="113">
        <f>E53</f>
        <v>7101600</v>
      </c>
      <c r="F54" s="108"/>
    </row>
    <row r="55" spans="1:6" s="93" customFormat="1" ht="16.5" hidden="1">
      <c r="A55" s="243"/>
      <c r="B55" s="14" t="s">
        <v>32</v>
      </c>
      <c r="C55" s="18" t="s">
        <v>180</v>
      </c>
      <c r="D55" s="16" t="s">
        <v>83</v>
      </c>
      <c r="E55" s="114" t="s">
        <v>170</v>
      </c>
      <c r="F55" s="108"/>
    </row>
    <row r="56" spans="1:6" s="93" customFormat="1" ht="16.5" hidden="1">
      <c r="A56" s="243"/>
      <c r="B56" s="14" t="s">
        <v>59</v>
      </c>
      <c r="C56" s="19" t="s">
        <v>119</v>
      </c>
      <c r="D56" s="16" t="s">
        <v>60</v>
      </c>
      <c r="E56" s="114"/>
      <c r="F56" s="108"/>
    </row>
    <row r="57" spans="1:6" s="93" customFormat="1" ht="16.5" hidden="1">
      <c r="A57" s="243"/>
      <c r="B57" s="14" t="s">
        <v>61</v>
      </c>
      <c r="C57" s="19" t="s">
        <v>120</v>
      </c>
      <c r="D57" s="16" t="s">
        <v>35</v>
      </c>
      <c r="E57" s="115" t="s">
        <v>181</v>
      </c>
      <c r="F57" s="108"/>
    </row>
    <row r="58" spans="1:6" s="93" customFormat="1" ht="17.25" hidden="1" thickBot="1">
      <c r="A58" s="244"/>
      <c r="B58" s="91" t="s">
        <v>62</v>
      </c>
      <c r="C58" s="106" t="s">
        <v>121</v>
      </c>
      <c r="D58" s="107" t="s">
        <v>63</v>
      </c>
      <c r="E58" s="116" t="s">
        <v>182</v>
      </c>
      <c r="F58" s="108"/>
    </row>
    <row r="59" spans="1:6" s="93" customFormat="1" ht="16.5" hidden="1">
      <c r="A59" s="242" t="s">
        <v>54</v>
      </c>
      <c r="B59" s="92" t="s">
        <v>55</v>
      </c>
      <c r="C59" s="245" t="s">
        <v>183</v>
      </c>
      <c r="D59" s="246"/>
      <c r="E59" s="248"/>
      <c r="F59" s="108"/>
    </row>
    <row r="60" spans="1:6" s="93" customFormat="1" ht="16.5" hidden="1">
      <c r="A60" s="243"/>
      <c r="B60" s="14" t="s">
        <v>56</v>
      </c>
      <c r="C60" s="20">
        <v>2631000</v>
      </c>
      <c r="D60" s="16" t="s">
        <v>57</v>
      </c>
      <c r="E60" s="113">
        <v>2631000</v>
      </c>
      <c r="F60" s="108"/>
    </row>
    <row r="61" spans="1:6" s="93" customFormat="1" ht="16.5" hidden="1">
      <c r="A61" s="243"/>
      <c r="B61" s="14" t="s">
        <v>58</v>
      </c>
      <c r="C61" s="17">
        <f>E60/C60</f>
        <v>1</v>
      </c>
      <c r="D61" s="16" t="s">
        <v>33</v>
      </c>
      <c r="E61" s="113">
        <f>E60</f>
        <v>2631000</v>
      </c>
      <c r="F61" s="108"/>
    </row>
    <row r="62" spans="1:6" s="93" customFormat="1" ht="16.5" hidden="1">
      <c r="A62" s="243"/>
      <c r="B62" s="14" t="s">
        <v>32</v>
      </c>
      <c r="C62" s="18" t="s">
        <v>180</v>
      </c>
      <c r="D62" s="16" t="s">
        <v>83</v>
      </c>
      <c r="E62" s="114" t="s">
        <v>170</v>
      </c>
      <c r="F62" s="108"/>
    </row>
    <row r="63" spans="1:6" s="93" customFormat="1" ht="16.5" hidden="1">
      <c r="A63" s="243"/>
      <c r="B63" s="14" t="s">
        <v>59</v>
      </c>
      <c r="C63" s="19" t="s">
        <v>119</v>
      </c>
      <c r="D63" s="16" t="s">
        <v>60</v>
      </c>
      <c r="E63" s="114"/>
      <c r="F63" s="108"/>
    </row>
    <row r="64" spans="1:6" s="93" customFormat="1" ht="16.5" hidden="1">
      <c r="A64" s="243"/>
      <c r="B64" s="14" t="s">
        <v>61</v>
      </c>
      <c r="C64" s="19" t="s">
        <v>120</v>
      </c>
      <c r="D64" s="16" t="s">
        <v>35</v>
      </c>
      <c r="E64" s="115" t="s">
        <v>181</v>
      </c>
      <c r="F64" s="108"/>
    </row>
    <row r="65" spans="1:6" s="93" customFormat="1" ht="17.25" hidden="1" thickBot="1">
      <c r="A65" s="244"/>
      <c r="B65" s="91" t="s">
        <v>62</v>
      </c>
      <c r="C65" s="106" t="s">
        <v>121</v>
      </c>
      <c r="D65" s="107" t="s">
        <v>63</v>
      </c>
      <c r="E65" s="116" t="s">
        <v>182</v>
      </c>
      <c r="F65" s="108"/>
    </row>
    <row r="66" spans="1:6" s="93" customFormat="1" ht="16.5" hidden="1">
      <c r="A66" s="242" t="s">
        <v>54</v>
      </c>
      <c r="B66" s="92" t="s">
        <v>55</v>
      </c>
      <c r="C66" s="245" t="s">
        <v>139</v>
      </c>
      <c r="D66" s="246"/>
      <c r="E66" s="248"/>
      <c r="F66" s="108"/>
    </row>
    <row r="67" spans="1:6" s="93" customFormat="1" ht="16.5" hidden="1">
      <c r="A67" s="243"/>
      <c r="B67" s="14" t="s">
        <v>56</v>
      </c>
      <c r="C67" s="20">
        <v>5979150</v>
      </c>
      <c r="D67" s="16" t="s">
        <v>57</v>
      </c>
      <c r="E67" s="113">
        <v>5300000</v>
      </c>
      <c r="F67" s="108"/>
    </row>
    <row r="68" spans="1:6" s="93" customFormat="1" ht="16.5" hidden="1">
      <c r="A68" s="243"/>
      <c r="B68" s="14" t="s">
        <v>58</v>
      </c>
      <c r="C68" s="17">
        <f>E67/C67</f>
        <v>0.88641362066514473</v>
      </c>
      <c r="D68" s="16" t="s">
        <v>33</v>
      </c>
      <c r="E68" s="113">
        <f>E67</f>
        <v>5300000</v>
      </c>
      <c r="F68" s="108"/>
    </row>
    <row r="69" spans="1:6" s="93" customFormat="1" ht="16.5" hidden="1">
      <c r="A69" s="243"/>
      <c r="B69" s="14" t="s">
        <v>32</v>
      </c>
      <c r="C69" s="18" t="s">
        <v>137</v>
      </c>
      <c r="D69" s="16" t="s">
        <v>83</v>
      </c>
      <c r="E69" s="114" t="s">
        <v>140</v>
      </c>
      <c r="F69" s="108"/>
    </row>
    <row r="70" spans="1:6" s="93" customFormat="1" ht="16.5" hidden="1">
      <c r="A70" s="243"/>
      <c r="B70" s="14" t="s">
        <v>59</v>
      </c>
      <c r="C70" s="19" t="s">
        <v>119</v>
      </c>
      <c r="D70" s="16" t="s">
        <v>60</v>
      </c>
      <c r="E70" s="18"/>
      <c r="F70" s="108"/>
    </row>
    <row r="71" spans="1:6" s="93" customFormat="1" ht="16.5" hidden="1">
      <c r="A71" s="243"/>
      <c r="B71" s="14" t="s">
        <v>61</v>
      </c>
      <c r="C71" s="19" t="s">
        <v>120</v>
      </c>
      <c r="D71" s="16" t="s">
        <v>35</v>
      </c>
      <c r="E71" s="115" t="s">
        <v>128</v>
      </c>
      <c r="F71" s="108"/>
    </row>
    <row r="72" spans="1:6" s="93" customFormat="1" ht="17.25" hidden="1" thickBot="1">
      <c r="A72" s="244"/>
      <c r="B72" s="91" t="s">
        <v>62</v>
      </c>
      <c r="C72" s="106" t="s">
        <v>121</v>
      </c>
      <c r="D72" s="107" t="s">
        <v>63</v>
      </c>
      <c r="E72" s="116" t="s">
        <v>141</v>
      </c>
      <c r="F72" s="108"/>
    </row>
    <row r="73" spans="1:6" s="93" customFormat="1" ht="16.5" hidden="1">
      <c r="A73" s="242" t="s">
        <v>54</v>
      </c>
      <c r="B73" s="92" t="s">
        <v>55</v>
      </c>
      <c r="C73" s="245" t="s">
        <v>142</v>
      </c>
      <c r="D73" s="246"/>
      <c r="E73" s="248"/>
      <c r="F73" s="108"/>
    </row>
    <row r="74" spans="1:6" s="93" customFormat="1" ht="16.5" hidden="1">
      <c r="A74" s="243"/>
      <c r="B74" s="14" t="s">
        <v>56</v>
      </c>
      <c r="C74" s="20">
        <v>8300000</v>
      </c>
      <c r="D74" s="16" t="s">
        <v>57</v>
      </c>
      <c r="E74" s="113">
        <v>7260000</v>
      </c>
      <c r="F74" s="108"/>
    </row>
    <row r="75" spans="1:6" s="93" customFormat="1" ht="16.5" hidden="1">
      <c r="A75" s="243"/>
      <c r="B75" s="14" t="s">
        <v>58</v>
      </c>
      <c r="C75" s="17">
        <f>E74/C74</f>
        <v>0.87469879518072291</v>
      </c>
      <c r="D75" s="16" t="s">
        <v>33</v>
      </c>
      <c r="E75" s="113">
        <f>E74</f>
        <v>7260000</v>
      </c>
      <c r="F75" s="108"/>
    </row>
    <row r="76" spans="1:6" s="93" customFormat="1" ht="16.5" hidden="1">
      <c r="A76" s="243"/>
      <c r="B76" s="14" t="s">
        <v>32</v>
      </c>
      <c r="C76" s="18" t="s">
        <v>137</v>
      </c>
      <c r="D76" s="16" t="s">
        <v>83</v>
      </c>
      <c r="E76" s="114" t="s">
        <v>143</v>
      </c>
      <c r="F76" s="108"/>
    </row>
    <row r="77" spans="1:6" s="93" customFormat="1" ht="16.5" hidden="1">
      <c r="A77" s="243"/>
      <c r="B77" s="14" t="s">
        <v>59</v>
      </c>
      <c r="C77" s="19" t="s">
        <v>119</v>
      </c>
      <c r="D77" s="16" t="s">
        <v>60</v>
      </c>
      <c r="E77" s="114" t="s">
        <v>133</v>
      </c>
      <c r="F77" s="108"/>
    </row>
    <row r="78" spans="1:6" s="93" customFormat="1" ht="16.5" hidden="1">
      <c r="A78" s="243"/>
      <c r="B78" s="14" t="s">
        <v>61</v>
      </c>
      <c r="C78" s="19" t="s">
        <v>120</v>
      </c>
      <c r="D78" s="16" t="s">
        <v>35</v>
      </c>
      <c r="E78" s="115" t="s">
        <v>132</v>
      </c>
      <c r="F78" s="108"/>
    </row>
    <row r="79" spans="1:6" s="93" customFormat="1" ht="17.25" hidden="1" thickBot="1">
      <c r="A79" s="244"/>
      <c r="B79" s="91" t="s">
        <v>62</v>
      </c>
      <c r="C79" s="106" t="s">
        <v>121</v>
      </c>
      <c r="D79" s="107" t="s">
        <v>63</v>
      </c>
      <c r="E79" s="116" t="s">
        <v>144</v>
      </c>
      <c r="F79" s="108"/>
    </row>
    <row r="80" spans="1:6" s="93" customFormat="1" ht="16.5" hidden="1">
      <c r="A80" s="242" t="s">
        <v>54</v>
      </c>
      <c r="B80" s="92" t="s">
        <v>55</v>
      </c>
      <c r="C80" s="245" t="s">
        <v>145</v>
      </c>
      <c r="D80" s="246"/>
      <c r="E80" s="248"/>
      <c r="F80" s="108"/>
    </row>
    <row r="81" spans="1:6" s="93" customFormat="1" ht="16.5" hidden="1">
      <c r="A81" s="243"/>
      <c r="B81" s="14" t="s">
        <v>56</v>
      </c>
      <c r="C81" s="20">
        <v>5632000</v>
      </c>
      <c r="D81" s="16" t="s">
        <v>57</v>
      </c>
      <c r="E81" s="113">
        <v>4910000</v>
      </c>
      <c r="F81" s="108"/>
    </row>
    <row r="82" spans="1:6" s="93" customFormat="1" ht="16.5" hidden="1">
      <c r="A82" s="243"/>
      <c r="B82" s="14" t="s">
        <v>58</v>
      </c>
      <c r="C82" s="17">
        <f>E81/C81</f>
        <v>0.87180397727272729</v>
      </c>
      <c r="D82" s="16" t="s">
        <v>33</v>
      </c>
      <c r="E82" s="113">
        <f>E81</f>
        <v>4910000</v>
      </c>
      <c r="F82" s="108"/>
    </row>
    <row r="83" spans="1:6" s="93" customFormat="1" ht="16.5" hidden="1">
      <c r="A83" s="243"/>
      <c r="B83" s="14" t="s">
        <v>32</v>
      </c>
      <c r="C83" s="18" t="s">
        <v>146</v>
      </c>
      <c r="D83" s="16" t="s">
        <v>83</v>
      </c>
      <c r="E83" s="114" t="s">
        <v>147</v>
      </c>
      <c r="F83" s="108"/>
    </row>
    <row r="84" spans="1:6" s="93" customFormat="1" ht="16.5" hidden="1">
      <c r="A84" s="243"/>
      <c r="B84" s="14" t="s">
        <v>59</v>
      </c>
      <c r="C84" s="19" t="s">
        <v>119</v>
      </c>
      <c r="D84" s="16" t="s">
        <v>60</v>
      </c>
      <c r="E84" s="114" t="s">
        <v>148</v>
      </c>
      <c r="F84" s="108"/>
    </row>
    <row r="85" spans="1:6" s="93" customFormat="1" ht="16.5" hidden="1">
      <c r="A85" s="243"/>
      <c r="B85" s="14" t="s">
        <v>61</v>
      </c>
      <c r="C85" s="19" t="s">
        <v>120</v>
      </c>
      <c r="D85" s="16" t="s">
        <v>35</v>
      </c>
      <c r="E85" s="115" t="s">
        <v>134</v>
      </c>
      <c r="F85" s="108"/>
    </row>
    <row r="86" spans="1:6" s="93" customFormat="1" ht="17.25" hidden="1" thickBot="1">
      <c r="A86" s="244"/>
      <c r="B86" s="91" t="s">
        <v>62</v>
      </c>
      <c r="C86" s="106" t="s">
        <v>121</v>
      </c>
      <c r="D86" s="107" t="s">
        <v>63</v>
      </c>
      <c r="E86" s="116" t="s">
        <v>149</v>
      </c>
      <c r="F86" s="108"/>
    </row>
    <row r="87" spans="1:6" s="93" customFormat="1" ht="16.5" hidden="1">
      <c r="A87" s="242" t="s">
        <v>54</v>
      </c>
      <c r="B87" s="92" t="s">
        <v>55</v>
      </c>
      <c r="C87" s="245" t="s">
        <v>163</v>
      </c>
      <c r="D87" s="246"/>
      <c r="E87" s="248"/>
      <c r="F87" s="108"/>
    </row>
    <row r="88" spans="1:6" s="93" customFormat="1" ht="16.5" hidden="1">
      <c r="A88" s="243"/>
      <c r="B88" s="14" t="s">
        <v>56</v>
      </c>
      <c r="C88" s="20">
        <v>3500000</v>
      </c>
      <c r="D88" s="16" t="s">
        <v>57</v>
      </c>
      <c r="E88" s="113">
        <v>2695000</v>
      </c>
      <c r="F88" s="108"/>
    </row>
    <row r="89" spans="1:6" s="93" customFormat="1" ht="16.5" hidden="1">
      <c r="A89" s="243"/>
      <c r="B89" s="14" t="s">
        <v>58</v>
      </c>
      <c r="C89" s="17">
        <f>E88/C88</f>
        <v>0.77</v>
      </c>
      <c r="D89" s="16" t="s">
        <v>33</v>
      </c>
      <c r="E89" s="113">
        <f>E88</f>
        <v>2695000</v>
      </c>
      <c r="F89" s="108"/>
    </row>
    <row r="90" spans="1:6" s="93" customFormat="1" ht="16.5" hidden="1">
      <c r="A90" s="243"/>
      <c r="B90" s="14" t="s">
        <v>32</v>
      </c>
      <c r="C90" s="18" t="s">
        <v>138</v>
      </c>
      <c r="D90" s="16" t="s">
        <v>83</v>
      </c>
      <c r="E90" s="114" t="s">
        <v>161</v>
      </c>
      <c r="F90" s="108"/>
    </row>
    <row r="91" spans="1:6" s="93" customFormat="1" ht="16.5" hidden="1">
      <c r="A91" s="243"/>
      <c r="B91" s="14" t="s">
        <v>59</v>
      </c>
      <c r="C91" s="19" t="s">
        <v>119</v>
      </c>
      <c r="D91" s="16" t="s">
        <v>60</v>
      </c>
      <c r="E91" s="114" t="s">
        <v>162</v>
      </c>
      <c r="F91" s="108"/>
    </row>
    <row r="92" spans="1:6" s="93" customFormat="1" ht="16.5" hidden="1">
      <c r="A92" s="243"/>
      <c r="B92" s="14" t="s">
        <v>61</v>
      </c>
      <c r="C92" s="19" t="s">
        <v>120</v>
      </c>
      <c r="D92" s="16" t="s">
        <v>35</v>
      </c>
      <c r="E92" s="115" t="s">
        <v>150</v>
      </c>
      <c r="F92" s="108"/>
    </row>
    <row r="93" spans="1:6" s="93" customFormat="1" ht="17.25" hidden="1" thickBot="1">
      <c r="A93" s="244"/>
      <c r="B93" s="91" t="s">
        <v>62</v>
      </c>
      <c r="C93" s="106" t="s">
        <v>121</v>
      </c>
      <c r="D93" s="107" t="s">
        <v>63</v>
      </c>
      <c r="E93" s="116" t="s">
        <v>151</v>
      </c>
      <c r="F93" s="108"/>
    </row>
    <row r="94" spans="1:6" s="93" customFormat="1" ht="16.5" hidden="1">
      <c r="A94" s="242" t="s">
        <v>54</v>
      </c>
      <c r="B94" s="92" t="s">
        <v>55</v>
      </c>
      <c r="C94" s="245" t="s">
        <v>164</v>
      </c>
      <c r="D94" s="246"/>
      <c r="E94" s="248"/>
      <c r="F94" s="108"/>
    </row>
    <row r="95" spans="1:6" s="93" customFormat="1" ht="16.5" hidden="1">
      <c r="A95" s="243"/>
      <c r="B95" s="14" t="s">
        <v>56</v>
      </c>
      <c r="C95" s="20">
        <v>2700000</v>
      </c>
      <c r="D95" s="16" t="s">
        <v>57</v>
      </c>
      <c r="E95" s="113">
        <v>2316000</v>
      </c>
      <c r="F95" s="108"/>
    </row>
    <row r="96" spans="1:6" s="93" customFormat="1" ht="16.5" hidden="1">
      <c r="A96" s="243"/>
      <c r="B96" s="14" t="s">
        <v>58</v>
      </c>
      <c r="C96" s="17">
        <f>E95/C95</f>
        <v>0.85777777777777775</v>
      </c>
      <c r="D96" s="16" t="s">
        <v>33</v>
      </c>
      <c r="E96" s="113">
        <f>E95</f>
        <v>2316000</v>
      </c>
      <c r="F96" s="108"/>
    </row>
    <row r="97" spans="1:6" s="93" customFormat="1" ht="16.5" hidden="1">
      <c r="A97" s="243"/>
      <c r="B97" s="14" t="s">
        <v>32</v>
      </c>
      <c r="C97" s="18" t="s">
        <v>131</v>
      </c>
      <c r="D97" s="16" t="s">
        <v>83</v>
      </c>
      <c r="E97" s="114" t="s">
        <v>161</v>
      </c>
      <c r="F97" s="108"/>
    </row>
    <row r="98" spans="1:6" s="93" customFormat="1" ht="16.5" hidden="1">
      <c r="A98" s="243"/>
      <c r="B98" s="14" t="s">
        <v>59</v>
      </c>
      <c r="C98" s="19" t="s">
        <v>119</v>
      </c>
      <c r="D98" s="16" t="s">
        <v>60</v>
      </c>
      <c r="E98" s="114" t="s">
        <v>162</v>
      </c>
      <c r="F98" s="108"/>
    </row>
    <row r="99" spans="1:6" s="93" customFormat="1" ht="16.5" hidden="1">
      <c r="A99" s="243"/>
      <c r="B99" s="14" t="s">
        <v>61</v>
      </c>
      <c r="C99" s="19" t="s">
        <v>120</v>
      </c>
      <c r="D99" s="16" t="s">
        <v>35</v>
      </c>
      <c r="E99" s="115" t="s">
        <v>150</v>
      </c>
      <c r="F99" s="108"/>
    </row>
    <row r="100" spans="1:6" s="93" customFormat="1" ht="17.25" hidden="1" thickBot="1">
      <c r="A100" s="244"/>
      <c r="B100" s="91" t="s">
        <v>62</v>
      </c>
      <c r="C100" s="106" t="s">
        <v>121</v>
      </c>
      <c r="D100" s="107" t="s">
        <v>63</v>
      </c>
      <c r="E100" s="116" t="s">
        <v>151</v>
      </c>
      <c r="F100" s="108"/>
    </row>
    <row r="101" spans="1:6" s="93" customFormat="1" ht="16.5" hidden="1">
      <c r="A101" s="242" t="s">
        <v>54</v>
      </c>
      <c r="B101" s="92" t="s">
        <v>55</v>
      </c>
      <c r="C101" s="245" t="s">
        <v>152</v>
      </c>
      <c r="D101" s="246"/>
      <c r="E101" s="248"/>
      <c r="F101" s="108"/>
    </row>
    <row r="102" spans="1:6" s="93" customFormat="1" ht="16.5" hidden="1">
      <c r="A102" s="243"/>
      <c r="B102" s="14" t="s">
        <v>56</v>
      </c>
      <c r="C102" s="20">
        <v>1790000</v>
      </c>
      <c r="D102" s="16" t="s">
        <v>57</v>
      </c>
      <c r="E102" s="113">
        <v>1683000</v>
      </c>
      <c r="F102" s="108"/>
    </row>
    <row r="103" spans="1:6" s="93" customFormat="1" ht="16.5" hidden="1">
      <c r="A103" s="243"/>
      <c r="B103" s="14" t="s">
        <v>58</v>
      </c>
      <c r="C103" s="17">
        <f>E102/C102</f>
        <v>0.94022346368715082</v>
      </c>
      <c r="D103" s="16" t="s">
        <v>33</v>
      </c>
      <c r="E103" s="113">
        <f>E102</f>
        <v>1683000</v>
      </c>
      <c r="F103" s="108"/>
    </row>
    <row r="104" spans="1:6" s="93" customFormat="1" ht="16.5" hidden="1">
      <c r="A104" s="243"/>
      <c r="B104" s="14" t="s">
        <v>32</v>
      </c>
      <c r="C104" s="18" t="s">
        <v>153</v>
      </c>
      <c r="D104" s="16" t="s">
        <v>83</v>
      </c>
      <c r="E104" s="114" t="s">
        <v>154</v>
      </c>
      <c r="F104" s="108"/>
    </row>
    <row r="105" spans="1:6" s="93" customFormat="1" ht="16.5" hidden="1">
      <c r="A105" s="243"/>
      <c r="B105" s="14" t="s">
        <v>59</v>
      </c>
      <c r="C105" s="19" t="s">
        <v>119</v>
      </c>
      <c r="D105" s="16" t="s">
        <v>60</v>
      </c>
      <c r="E105" s="114" t="s">
        <v>166</v>
      </c>
      <c r="F105" s="108"/>
    </row>
    <row r="106" spans="1:6" s="93" customFormat="1" ht="16.5" hidden="1">
      <c r="A106" s="243"/>
      <c r="B106" s="14" t="s">
        <v>61</v>
      </c>
      <c r="C106" s="19" t="s">
        <v>120</v>
      </c>
      <c r="D106" s="16" t="s">
        <v>35</v>
      </c>
      <c r="E106" s="115" t="s">
        <v>155</v>
      </c>
      <c r="F106" s="108"/>
    </row>
    <row r="107" spans="1:6" s="93" customFormat="1" ht="17.25" hidden="1" thickBot="1">
      <c r="A107" s="244"/>
      <c r="B107" s="91" t="s">
        <v>62</v>
      </c>
      <c r="C107" s="106" t="s">
        <v>121</v>
      </c>
      <c r="D107" s="107" t="s">
        <v>63</v>
      </c>
      <c r="E107" s="116" t="s">
        <v>167</v>
      </c>
      <c r="F107" s="108"/>
    </row>
    <row r="108" spans="1:6" s="93" customFormat="1" ht="16.5" hidden="1">
      <c r="A108" s="242" t="s">
        <v>54</v>
      </c>
      <c r="B108" s="92" t="s">
        <v>55</v>
      </c>
      <c r="C108" s="245" t="s">
        <v>206</v>
      </c>
      <c r="D108" s="246"/>
      <c r="E108" s="248"/>
      <c r="F108" s="108"/>
    </row>
    <row r="109" spans="1:6" s="93" customFormat="1" ht="16.5" hidden="1">
      <c r="A109" s="243"/>
      <c r="B109" s="14" t="s">
        <v>56</v>
      </c>
      <c r="C109" s="20">
        <v>43470000</v>
      </c>
      <c r="D109" s="16" t="s">
        <v>57</v>
      </c>
      <c r="E109" s="113">
        <v>41400000</v>
      </c>
      <c r="F109" s="108"/>
    </row>
    <row r="110" spans="1:6" s="93" customFormat="1" ht="16.5" hidden="1">
      <c r="A110" s="243"/>
      <c r="B110" s="14" t="s">
        <v>58</v>
      </c>
      <c r="C110" s="17">
        <f>E109/C109</f>
        <v>0.95238095238095233</v>
      </c>
      <c r="D110" s="16" t="s">
        <v>33</v>
      </c>
      <c r="E110" s="113">
        <f>E109</f>
        <v>41400000</v>
      </c>
      <c r="F110" s="108"/>
    </row>
    <row r="111" spans="1:6" s="93" customFormat="1" ht="16.5" hidden="1">
      <c r="A111" s="243"/>
      <c r="B111" s="14" t="s">
        <v>32</v>
      </c>
      <c r="C111" s="18" t="s">
        <v>180</v>
      </c>
      <c r="D111" s="126" t="s">
        <v>83</v>
      </c>
      <c r="E111" s="114" t="s">
        <v>170</v>
      </c>
      <c r="F111" s="128"/>
    </row>
    <row r="112" spans="1:6" s="93" customFormat="1" ht="16.5" hidden="1">
      <c r="A112" s="243"/>
      <c r="B112" s="14" t="s">
        <v>59</v>
      </c>
      <c r="C112" s="129" t="s">
        <v>119</v>
      </c>
      <c r="D112" s="126" t="s">
        <v>60</v>
      </c>
      <c r="E112" s="114"/>
      <c r="F112" s="128"/>
    </row>
    <row r="113" spans="1:6" s="93" customFormat="1" ht="16.5" hidden="1">
      <c r="A113" s="243"/>
      <c r="B113" s="14" t="s">
        <v>61</v>
      </c>
      <c r="C113" s="19" t="s">
        <v>120</v>
      </c>
      <c r="D113" s="16" t="s">
        <v>35</v>
      </c>
      <c r="E113" s="115" t="s">
        <v>129</v>
      </c>
      <c r="F113" s="108"/>
    </row>
    <row r="114" spans="1:6" s="93" customFormat="1" ht="17.25" hidden="1" thickBot="1">
      <c r="A114" s="244"/>
      <c r="B114" s="91" t="s">
        <v>62</v>
      </c>
      <c r="C114" s="106" t="s">
        <v>121</v>
      </c>
      <c r="D114" s="107" t="s">
        <v>63</v>
      </c>
      <c r="E114" s="116" t="s">
        <v>184</v>
      </c>
      <c r="F114" s="108"/>
    </row>
    <row r="115" spans="1:6" ht="16.5" hidden="1">
      <c r="A115" s="242" t="s">
        <v>185</v>
      </c>
      <c r="B115" s="92" t="s">
        <v>55</v>
      </c>
      <c r="C115" s="245" t="s">
        <v>186</v>
      </c>
      <c r="D115" s="246"/>
      <c r="E115" s="247"/>
    </row>
    <row r="116" spans="1:6" ht="16.5" hidden="1">
      <c r="A116" s="243"/>
      <c r="B116" s="14" t="s">
        <v>56</v>
      </c>
      <c r="C116" s="20">
        <v>1260000</v>
      </c>
      <c r="D116" s="16" t="s">
        <v>57</v>
      </c>
      <c r="E116" s="137">
        <v>1200000</v>
      </c>
    </row>
    <row r="117" spans="1:6" ht="16.5" hidden="1">
      <c r="A117" s="243"/>
      <c r="B117" s="14" t="s">
        <v>58</v>
      </c>
      <c r="C117" s="17">
        <f>E116/C116</f>
        <v>0.95238095238095233</v>
      </c>
      <c r="D117" s="16" t="s">
        <v>33</v>
      </c>
      <c r="E117" s="137">
        <f>SUM(E116)</f>
        <v>1200000</v>
      </c>
    </row>
    <row r="118" spans="1:6" ht="16.5" hidden="1">
      <c r="A118" s="243"/>
      <c r="B118" s="14" t="s">
        <v>32</v>
      </c>
      <c r="C118" s="18" t="s">
        <v>188</v>
      </c>
      <c r="D118" s="16" t="s">
        <v>83</v>
      </c>
      <c r="E118" s="114" t="s">
        <v>170</v>
      </c>
    </row>
    <row r="119" spans="1:6" ht="16.5" hidden="1">
      <c r="A119" s="243"/>
      <c r="B119" s="14" t="s">
        <v>59</v>
      </c>
      <c r="C119" s="19" t="s">
        <v>119</v>
      </c>
      <c r="D119" s="16" t="s">
        <v>60</v>
      </c>
      <c r="E119" s="114"/>
    </row>
    <row r="120" spans="1:6" ht="16.5" hidden="1">
      <c r="A120" s="243"/>
      <c r="B120" s="14" t="s">
        <v>61</v>
      </c>
      <c r="C120" s="19" t="s">
        <v>120</v>
      </c>
      <c r="D120" s="16" t="s">
        <v>35</v>
      </c>
      <c r="E120" s="135" t="s">
        <v>171</v>
      </c>
    </row>
    <row r="121" spans="1:6" ht="17.25" hidden="1" thickBot="1">
      <c r="A121" s="244"/>
      <c r="B121" s="91" t="s">
        <v>62</v>
      </c>
      <c r="C121" s="138" t="s">
        <v>187</v>
      </c>
      <c r="D121" s="139" t="s">
        <v>63</v>
      </c>
      <c r="E121" s="136" t="s">
        <v>172</v>
      </c>
    </row>
    <row r="122" spans="1:6" ht="16.5" hidden="1">
      <c r="A122" s="242" t="s">
        <v>185</v>
      </c>
      <c r="B122" s="92" t="s">
        <v>55</v>
      </c>
      <c r="C122" s="245" t="s">
        <v>189</v>
      </c>
      <c r="D122" s="246"/>
      <c r="E122" s="247"/>
    </row>
    <row r="123" spans="1:6" ht="16.5" hidden="1">
      <c r="A123" s="243"/>
      <c r="B123" s="14" t="s">
        <v>56</v>
      </c>
      <c r="C123" s="20">
        <v>660000</v>
      </c>
      <c r="D123" s="16" t="s">
        <v>57</v>
      </c>
      <c r="E123" s="137">
        <v>600000</v>
      </c>
    </row>
    <row r="124" spans="1:6" ht="16.5" hidden="1">
      <c r="A124" s="243"/>
      <c r="B124" s="14" t="s">
        <v>58</v>
      </c>
      <c r="C124" s="17">
        <f>E123/C123</f>
        <v>0.90909090909090906</v>
      </c>
      <c r="D124" s="16" t="s">
        <v>33</v>
      </c>
      <c r="E124" s="137">
        <f>SUM(E123)</f>
        <v>600000</v>
      </c>
    </row>
    <row r="125" spans="1:6" ht="16.5" hidden="1">
      <c r="A125" s="243"/>
      <c r="B125" s="14" t="s">
        <v>32</v>
      </c>
      <c r="C125" s="18" t="s">
        <v>188</v>
      </c>
      <c r="D125" s="16" t="s">
        <v>83</v>
      </c>
      <c r="E125" s="114" t="s">
        <v>170</v>
      </c>
    </row>
    <row r="126" spans="1:6" ht="16.5" hidden="1">
      <c r="A126" s="243"/>
      <c r="B126" s="14" t="s">
        <v>59</v>
      </c>
      <c r="C126" s="19" t="s">
        <v>119</v>
      </c>
      <c r="D126" s="16" t="s">
        <v>60</v>
      </c>
      <c r="E126" s="114"/>
    </row>
    <row r="127" spans="1:6" ht="16.5" hidden="1">
      <c r="A127" s="243"/>
      <c r="B127" s="14" t="s">
        <v>61</v>
      </c>
      <c r="C127" s="19" t="s">
        <v>120</v>
      </c>
      <c r="D127" s="16" t="s">
        <v>35</v>
      </c>
      <c r="E127" s="135" t="s">
        <v>171</v>
      </c>
    </row>
    <row r="128" spans="1:6" ht="17.25" hidden="1" thickBot="1">
      <c r="A128" s="244"/>
      <c r="B128" s="91" t="s">
        <v>62</v>
      </c>
      <c r="C128" s="138" t="s">
        <v>187</v>
      </c>
      <c r="D128" s="139" t="s">
        <v>63</v>
      </c>
      <c r="E128" s="136" t="s">
        <v>172</v>
      </c>
    </row>
    <row r="129" spans="1:5" ht="16.5" hidden="1">
      <c r="A129" s="242" t="s">
        <v>54</v>
      </c>
      <c r="B129" s="92" t="s">
        <v>55</v>
      </c>
      <c r="C129" s="245" t="s">
        <v>190</v>
      </c>
      <c r="D129" s="246"/>
      <c r="E129" s="247"/>
    </row>
    <row r="130" spans="1:5" ht="16.5" hidden="1">
      <c r="A130" s="243"/>
      <c r="B130" s="14" t="s">
        <v>56</v>
      </c>
      <c r="C130" s="20">
        <v>3660000</v>
      </c>
      <c r="D130" s="16" t="s">
        <v>57</v>
      </c>
      <c r="E130" s="137">
        <v>3564000</v>
      </c>
    </row>
    <row r="131" spans="1:5" ht="16.5" hidden="1">
      <c r="A131" s="243"/>
      <c r="B131" s="14" t="s">
        <v>58</v>
      </c>
      <c r="C131" s="17">
        <f>E130/C130</f>
        <v>0.97377049180327868</v>
      </c>
      <c r="D131" s="16" t="s">
        <v>33</v>
      </c>
      <c r="E131" s="137">
        <f>SUM(E130)</f>
        <v>3564000</v>
      </c>
    </row>
    <row r="132" spans="1:5" ht="16.5" hidden="1">
      <c r="A132" s="243"/>
      <c r="B132" s="14" t="s">
        <v>32</v>
      </c>
      <c r="C132" s="18" t="s">
        <v>188</v>
      </c>
      <c r="D132" s="16" t="s">
        <v>191</v>
      </c>
      <c r="E132" s="114" t="s">
        <v>170</v>
      </c>
    </row>
    <row r="133" spans="1:5" ht="16.5" hidden="1">
      <c r="A133" s="243"/>
      <c r="B133" s="14" t="s">
        <v>59</v>
      </c>
      <c r="C133" s="19" t="s">
        <v>119</v>
      </c>
      <c r="D133" s="16" t="s">
        <v>60</v>
      </c>
      <c r="E133" s="114"/>
    </row>
    <row r="134" spans="1:5" ht="16.5" hidden="1">
      <c r="A134" s="243"/>
      <c r="B134" s="14" t="s">
        <v>61</v>
      </c>
      <c r="C134" s="19" t="s">
        <v>120</v>
      </c>
      <c r="D134" s="16" t="s">
        <v>35</v>
      </c>
      <c r="E134" s="135" t="s">
        <v>192</v>
      </c>
    </row>
    <row r="135" spans="1:5" ht="17.25" hidden="1" thickBot="1">
      <c r="A135" s="244"/>
      <c r="B135" s="91" t="s">
        <v>62</v>
      </c>
      <c r="C135" s="106" t="s">
        <v>187</v>
      </c>
      <c r="D135" s="107" t="s">
        <v>63</v>
      </c>
      <c r="E135" s="140" t="s">
        <v>193</v>
      </c>
    </row>
    <row r="136" spans="1:5" ht="16.5" hidden="1">
      <c r="A136" s="242" t="s">
        <v>194</v>
      </c>
      <c r="B136" s="92" t="s">
        <v>55</v>
      </c>
      <c r="C136" s="245" t="s">
        <v>205</v>
      </c>
      <c r="D136" s="246"/>
      <c r="E136" s="247"/>
    </row>
    <row r="137" spans="1:5" ht="16.5" hidden="1">
      <c r="A137" s="243"/>
      <c r="B137" s="14" t="s">
        <v>56</v>
      </c>
      <c r="C137" s="20">
        <v>336674000</v>
      </c>
      <c r="D137" s="16" t="s">
        <v>57</v>
      </c>
      <c r="E137" s="137">
        <v>311484000</v>
      </c>
    </row>
    <row r="138" spans="1:5" ht="16.5" hidden="1">
      <c r="A138" s="243"/>
      <c r="B138" s="14" t="s">
        <v>58</v>
      </c>
      <c r="C138" s="17">
        <f>E137/C137</f>
        <v>0.92517984756767679</v>
      </c>
      <c r="D138" s="16" t="s">
        <v>33</v>
      </c>
      <c r="E138" s="137">
        <f>SUM(E137)</f>
        <v>311484000</v>
      </c>
    </row>
    <row r="139" spans="1:5" ht="16.5" hidden="1">
      <c r="A139" s="243"/>
      <c r="B139" s="14" t="s">
        <v>32</v>
      </c>
      <c r="C139" s="18" t="s">
        <v>195</v>
      </c>
      <c r="D139" s="16" t="s">
        <v>83</v>
      </c>
      <c r="E139" s="114" t="s">
        <v>170</v>
      </c>
    </row>
    <row r="140" spans="1:5" ht="16.5" hidden="1">
      <c r="A140" s="243"/>
      <c r="B140" s="14" t="s">
        <v>59</v>
      </c>
      <c r="C140" s="19" t="s">
        <v>196</v>
      </c>
      <c r="D140" s="16" t="s">
        <v>60</v>
      </c>
      <c r="E140" s="114"/>
    </row>
    <row r="141" spans="1:5" ht="16.5" hidden="1">
      <c r="A141" s="243"/>
      <c r="B141" s="14" t="s">
        <v>61</v>
      </c>
      <c r="C141" s="19" t="s">
        <v>120</v>
      </c>
      <c r="D141" s="16" t="s">
        <v>35</v>
      </c>
      <c r="E141" s="135" t="s">
        <v>197</v>
      </c>
    </row>
    <row r="142" spans="1:5" ht="17.25" hidden="1" thickBot="1">
      <c r="A142" s="244"/>
      <c r="B142" s="91" t="s">
        <v>62</v>
      </c>
      <c r="C142" s="138" t="s">
        <v>187</v>
      </c>
      <c r="D142" s="139" t="s">
        <v>63</v>
      </c>
      <c r="E142" s="136" t="s">
        <v>198</v>
      </c>
    </row>
    <row r="143" spans="1:5" ht="16.5" hidden="1">
      <c r="A143" s="242" t="s">
        <v>54</v>
      </c>
      <c r="B143" s="92" t="s">
        <v>55</v>
      </c>
      <c r="C143" s="245" t="s">
        <v>199</v>
      </c>
      <c r="D143" s="246"/>
      <c r="E143" s="247"/>
    </row>
    <row r="144" spans="1:5" ht="16.5" hidden="1">
      <c r="A144" s="243"/>
      <c r="B144" s="14" t="s">
        <v>56</v>
      </c>
      <c r="C144" s="20">
        <v>3321740</v>
      </c>
      <c r="D144" s="16" t="s">
        <v>57</v>
      </c>
      <c r="E144" s="137">
        <v>2988000</v>
      </c>
    </row>
    <row r="145" spans="1:5" ht="16.5" hidden="1">
      <c r="A145" s="243"/>
      <c r="B145" s="14" t="s">
        <v>58</v>
      </c>
      <c r="C145" s="17">
        <f>E144/C144</f>
        <v>0.89952856033283757</v>
      </c>
      <c r="D145" s="16" t="s">
        <v>33</v>
      </c>
      <c r="E145" s="137">
        <f>SUM(E144)</f>
        <v>2988000</v>
      </c>
    </row>
    <row r="146" spans="1:5" ht="16.5" hidden="1">
      <c r="A146" s="243"/>
      <c r="B146" s="14" t="s">
        <v>32</v>
      </c>
      <c r="C146" s="18" t="s">
        <v>200</v>
      </c>
      <c r="D146" s="16" t="s">
        <v>191</v>
      </c>
      <c r="E146" s="114" t="s">
        <v>170</v>
      </c>
    </row>
    <row r="147" spans="1:5" ht="16.5" hidden="1">
      <c r="A147" s="243"/>
      <c r="B147" s="14" t="s">
        <v>59</v>
      </c>
      <c r="C147" s="19" t="s">
        <v>119</v>
      </c>
      <c r="D147" s="16" t="s">
        <v>60</v>
      </c>
      <c r="E147" s="114"/>
    </row>
    <row r="148" spans="1:5" ht="16.5" hidden="1">
      <c r="A148" s="243"/>
      <c r="B148" s="14" t="s">
        <v>61</v>
      </c>
      <c r="C148" s="19" t="s">
        <v>120</v>
      </c>
      <c r="D148" s="16" t="s">
        <v>35</v>
      </c>
      <c r="E148" s="135" t="s">
        <v>201</v>
      </c>
    </row>
    <row r="149" spans="1:5" ht="17.25" hidden="1" thickBot="1">
      <c r="A149" s="244"/>
      <c r="B149" s="91" t="s">
        <v>62</v>
      </c>
      <c r="C149" s="106" t="s">
        <v>187</v>
      </c>
      <c r="D149" s="107" t="s">
        <v>63</v>
      </c>
      <c r="E149" s="140" t="s">
        <v>202</v>
      </c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39" t="s">
        <v>22</v>
      </c>
      <c r="B1" s="239"/>
      <c r="C1" s="239"/>
      <c r="D1" s="239"/>
      <c r="E1" s="239"/>
      <c r="F1" s="239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93" customFormat="1" ht="22.5" customHeight="1" thickTop="1">
      <c r="A3" s="10" t="s">
        <v>31</v>
      </c>
      <c r="B3" s="278" t="str">
        <f>계약현황공개!C3</f>
        <v>2023. 상반기 시설물 정기안전점검 실시</v>
      </c>
      <c r="C3" s="279"/>
      <c r="D3" s="279"/>
      <c r="E3" s="279"/>
      <c r="F3" s="280"/>
    </row>
    <row r="4" spans="1:6" s="93" customFormat="1" ht="18.75" customHeight="1">
      <c r="A4" s="250" t="s">
        <v>39</v>
      </c>
      <c r="B4" s="268" t="s">
        <v>32</v>
      </c>
      <c r="C4" s="268" t="s">
        <v>83</v>
      </c>
      <c r="D4" s="110" t="s">
        <v>40</v>
      </c>
      <c r="E4" s="110" t="s">
        <v>33</v>
      </c>
      <c r="F4" s="111" t="s">
        <v>44</v>
      </c>
    </row>
    <row r="5" spans="1:6" s="93" customFormat="1" ht="18.75" customHeight="1">
      <c r="A5" s="267"/>
      <c r="B5" s="269"/>
      <c r="C5" s="269"/>
      <c r="D5" s="12" t="s">
        <v>41</v>
      </c>
      <c r="E5" s="12" t="s">
        <v>34</v>
      </c>
      <c r="F5" s="13" t="s">
        <v>42</v>
      </c>
    </row>
    <row r="6" spans="1:6" s="93" customFormat="1" ht="18.75" customHeight="1">
      <c r="A6" s="267"/>
      <c r="B6" s="270" t="str">
        <f>계약현황공개!C6</f>
        <v>2023.04.10.</v>
      </c>
      <c r="C6" s="272" t="str">
        <f>계약현황공개!E6</f>
        <v>2023.04.11.~05.09.</v>
      </c>
      <c r="D6" s="274">
        <f>계약현황공개!C4</f>
        <v>2230000</v>
      </c>
      <c r="E6" s="274">
        <f>계약현황공개!E4</f>
        <v>2090000</v>
      </c>
      <c r="F6" s="276">
        <f>계약현황공개!C5</f>
        <v>0.93721973094170408</v>
      </c>
    </row>
    <row r="7" spans="1:6" s="93" customFormat="1" ht="18.75" customHeight="1">
      <c r="A7" s="251"/>
      <c r="B7" s="271"/>
      <c r="C7" s="273"/>
      <c r="D7" s="275"/>
      <c r="E7" s="275"/>
      <c r="F7" s="277"/>
    </row>
    <row r="8" spans="1:6" s="93" customFormat="1" ht="18.75" customHeight="1">
      <c r="A8" s="250" t="s">
        <v>35</v>
      </c>
      <c r="B8" s="110" t="s">
        <v>36</v>
      </c>
      <c r="C8" s="110" t="s">
        <v>46</v>
      </c>
      <c r="D8" s="252" t="s">
        <v>37</v>
      </c>
      <c r="E8" s="253"/>
      <c r="F8" s="254"/>
    </row>
    <row r="9" spans="1:6" s="93" customFormat="1" ht="18.75" customHeight="1">
      <c r="A9" s="251"/>
      <c r="B9" s="56" t="str">
        <f>계약현황공개!E8</f>
        <v>시설물안전연구원 주식회사</v>
      </c>
      <c r="C9" s="112" t="s">
        <v>345</v>
      </c>
      <c r="D9" s="255" t="str">
        <f>계약현황공개!E9</f>
        <v>성남시 중원구 광명로 115(동부주택브리앙뜨 205, 206호)</v>
      </c>
      <c r="E9" s="256"/>
      <c r="F9" s="257"/>
    </row>
    <row r="10" spans="1:6" s="93" customFormat="1" ht="18.75" customHeight="1">
      <c r="A10" s="109" t="s">
        <v>45</v>
      </c>
      <c r="B10" s="258" t="s">
        <v>122</v>
      </c>
      <c r="C10" s="259"/>
      <c r="D10" s="259"/>
      <c r="E10" s="259"/>
      <c r="F10" s="260"/>
    </row>
    <row r="11" spans="1:6" s="93" customFormat="1" ht="18.75" customHeight="1">
      <c r="A11" s="109" t="s">
        <v>43</v>
      </c>
      <c r="B11" s="258" t="s">
        <v>123</v>
      </c>
      <c r="C11" s="259"/>
      <c r="D11" s="259"/>
      <c r="E11" s="259"/>
      <c r="F11" s="260"/>
    </row>
    <row r="12" spans="1:6" s="93" customFormat="1" ht="18.75" customHeight="1" thickBot="1">
      <c r="A12" s="11" t="s">
        <v>38</v>
      </c>
      <c r="B12" s="261"/>
      <c r="C12" s="262"/>
      <c r="D12" s="262"/>
      <c r="E12" s="262"/>
      <c r="F12" s="263"/>
    </row>
    <row r="13" spans="1:6" s="93" customFormat="1" ht="22.5" customHeight="1" thickTop="1">
      <c r="A13" s="10" t="s">
        <v>31</v>
      </c>
      <c r="B13" s="278" t="str">
        <f>계약현황공개!C10</f>
        <v>청소년노동인권교육 교육물품 제작</v>
      </c>
      <c r="C13" s="279"/>
      <c r="D13" s="279"/>
      <c r="E13" s="279"/>
      <c r="F13" s="280"/>
    </row>
    <row r="14" spans="1:6" s="93" customFormat="1" ht="18.75" customHeight="1">
      <c r="A14" s="250" t="s">
        <v>39</v>
      </c>
      <c r="B14" s="268" t="s">
        <v>32</v>
      </c>
      <c r="C14" s="268" t="s">
        <v>83</v>
      </c>
      <c r="D14" s="110" t="s">
        <v>40</v>
      </c>
      <c r="E14" s="110" t="s">
        <v>33</v>
      </c>
      <c r="F14" s="111" t="s">
        <v>44</v>
      </c>
    </row>
    <row r="15" spans="1:6" s="93" customFormat="1" ht="18.75" customHeight="1">
      <c r="A15" s="267"/>
      <c r="B15" s="269"/>
      <c r="C15" s="269"/>
      <c r="D15" s="12" t="s">
        <v>41</v>
      </c>
      <c r="E15" s="12" t="s">
        <v>34</v>
      </c>
      <c r="F15" s="13" t="s">
        <v>42</v>
      </c>
    </row>
    <row r="16" spans="1:6" s="93" customFormat="1" ht="18.75" customHeight="1">
      <c r="A16" s="267"/>
      <c r="B16" s="270" t="str">
        <f>계약현황공개!C13</f>
        <v>2023.04.17.</v>
      </c>
      <c r="C16" s="272" t="str">
        <f>계약현황공개!E13</f>
        <v>2023.04.17.~04.19.</v>
      </c>
      <c r="D16" s="274">
        <f>계약현황공개!C11</f>
        <v>2712000</v>
      </c>
      <c r="E16" s="274">
        <f>계약현황공개!E12</f>
        <v>2460000</v>
      </c>
      <c r="F16" s="276">
        <f>계약현황공개!C12</f>
        <v>0.90707964601769908</v>
      </c>
    </row>
    <row r="17" spans="1:6" s="93" customFormat="1" ht="18.75" customHeight="1">
      <c r="A17" s="251"/>
      <c r="B17" s="271"/>
      <c r="C17" s="273"/>
      <c r="D17" s="275"/>
      <c r="E17" s="275"/>
      <c r="F17" s="277"/>
    </row>
    <row r="18" spans="1:6" s="93" customFormat="1" ht="18.75" customHeight="1">
      <c r="A18" s="250" t="s">
        <v>35</v>
      </c>
      <c r="B18" s="110" t="s">
        <v>36</v>
      </c>
      <c r="C18" s="110" t="s">
        <v>46</v>
      </c>
      <c r="D18" s="252" t="s">
        <v>37</v>
      </c>
      <c r="E18" s="253"/>
      <c r="F18" s="254"/>
    </row>
    <row r="19" spans="1:6" s="93" customFormat="1" ht="18.75" customHeight="1">
      <c r="A19" s="251"/>
      <c r="B19" s="56" t="str">
        <f>계약현황공개!E15</f>
        <v>조아트</v>
      </c>
      <c r="C19" s="112" t="s">
        <v>346</v>
      </c>
      <c r="D19" s="255" t="str">
        <f>계약현황공개!E16</f>
        <v>성남시 수정구 수정로 251번길7</v>
      </c>
      <c r="E19" s="256"/>
      <c r="F19" s="257"/>
    </row>
    <row r="20" spans="1:6" s="93" customFormat="1" ht="18.75" customHeight="1">
      <c r="A20" s="109" t="s">
        <v>45</v>
      </c>
      <c r="B20" s="258" t="s">
        <v>122</v>
      </c>
      <c r="C20" s="259"/>
      <c r="D20" s="259"/>
      <c r="E20" s="259"/>
      <c r="F20" s="260"/>
    </row>
    <row r="21" spans="1:6" s="93" customFormat="1" ht="18.75" customHeight="1">
      <c r="A21" s="109" t="s">
        <v>43</v>
      </c>
      <c r="B21" s="258" t="s">
        <v>113</v>
      </c>
      <c r="C21" s="259"/>
      <c r="D21" s="259"/>
      <c r="E21" s="259"/>
      <c r="F21" s="260"/>
    </row>
    <row r="22" spans="1:6" s="93" customFormat="1" ht="18.75" customHeight="1" thickBot="1">
      <c r="A22" s="11" t="s">
        <v>38</v>
      </c>
      <c r="B22" s="261"/>
      <c r="C22" s="262"/>
      <c r="D22" s="262"/>
      <c r="E22" s="262"/>
      <c r="F22" s="263"/>
    </row>
    <row r="23" spans="1:6" ht="22.5" customHeight="1" thickTop="1">
      <c r="A23" s="10" t="s">
        <v>31</v>
      </c>
      <c r="B23" s="278" t="str">
        <f>계약현황공개!C17</f>
        <v>제습기 구입</v>
      </c>
      <c r="C23" s="279"/>
      <c r="D23" s="279"/>
      <c r="E23" s="279"/>
      <c r="F23" s="280"/>
    </row>
    <row r="24" spans="1:6" ht="14.25">
      <c r="A24" s="250" t="s">
        <v>39</v>
      </c>
      <c r="B24" s="268" t="s">
        <v>32</v>
      </c>
      <c r="C24" s="268" t="s">
        <v>83</v>
      </c>
      <c r="D24" s="110" t="s">
        <v>40</v>
      </c>
      <c r="E24" s="110" t="s">
        <v>33</v>
      </c>
      <c r="F24" s="111" t="s">
        <v>44</v>
      </c>
    </row>
    <row r="25" spans="1:6" ht="14.25">
      <c r="A25" s="267"/>
      <c r="B25" s="269"/>
      <c r="C25" s="269"/>
      <c r="D25" s="12" t="s">
        <v>41</v>
      </c>
      <c r="E25" s="12" t="s">
        <v>34</v>
      </c>
      <c r="F25" s="13" t="s">
        <v>42</v>
      </c>
    </row>
    <row r="26" spans="1:6" ht="13.5" customHeight="1">
      <c r="A26" s="267"/>
      <c r="B26" s="270" t="str">
        <f>계약현황공개!C20</f>
        <v>2023.04.17.</v>
      </c>
      <c r="C26" s="272" t="str">
        <f>계약현황공개!E20</f>
        <v>2023.04.17.~05.27.</v>
      </c>
      <c r="D26" s="274">
        <f>계약현황공개!C18</f>
        <v>1468000</v>
      </c>
      <c r="E26" s="274">
        <f>계약현황공개!E18</f>
        <v>1467480</v>
      </c>
      <c r="F26" s="276">
        <f>계약현황공개!C19</f>
        <v>0.99964577656675746</v>
      </c>
    </row>
    <row r="27" spans="1:6" ht="13.5" customHeight="1">
      <c r="A27" s="251"/>
      <c r="B27" s="271"/>
      <c r="C27" s="273"/>
      <c r="D27" s="275"/>
      <c r="E27" s="275"/>
      <c r="F27" s="277"/>
    </row>
    <row r="28" spans="1:6" ht="14.25">
      <c r="A28" s="250" t="s">
        <v>35</v>
      </c>
      <c r="B28" s="110" t="s">
        <v>36</v>
      </c>
      <c r="C28" s="110" t="s">
        <v>46</v>
      </c>
      <c r="D28" s="252" t="s">
        <v>37</v>
      </c>
      <c r="E28" s="253"/>
      <c r="F28" s="254"/>
    </row>
    <row r="29" spans="1:6" ht="14.25">
      <c r="A29" s="251"/>
      <c r="B29" s="56" t="str">
        <f>계약현황공개!E22</f>
        <v>서울지방조달청</v>
      </c>
      <c r="C29" s="7" t="s">
        <v>347</v>
      </c>
      <c r="D29" s="255" t="str">
        <f>계약현황공개!E23</f>
        <v>서울 서초구 반포대로 217(반포동 520-3)</v>
      </c>
      <c r="E29" s="256"/>
      <c r="F29" s="257"/>
    </row>
    <row r="30" spans="1:6" ht="14.25" customHeight="1">
      <c r="A30" s="109" t="s">
        <v>45</v>
      </c>
      <c r="B30" s="258" t="s">
        <v>122</v>
      </c>
      <c r="C30" s="259"/>
      <c r="D30" s="259"/>
      <c r="E30" s="259"/>
      <c r="F30" s="260"/>
    </row>
    <row r="31" spans="1:6" ht="22.5" customHeight="1">
      <c r="A31" s="109" t="s">
        <v>43</v>
      </c>
      <c r="B31" s="258" t="s">
        <v>113</v>
      </c>
      <c r="C31" s="259"/>
      <c r="D31" s="259"/>
      <c r="E31" s="259"/>
      <c r="F31" s="260"/>
    </row>
    <row r="32" spans="1:6" ht="15" thickBot="1">
      <c r="A32" s="11" t="s">
        <v>38</v>
      </c>
      <c r="B32" s="261"/>
      <c r="C32" s="262"/>
      <c r="D32" s="262"/>
      <c r="E32" s="262"/>
      <c r="F32" s="263"/>
    </row>
    <row r="33" spans="1:6" ht="22.5" hidden="1" customHeight="1" thickTop="1">
      <c r="A33" s="10" t="s">
        <v>31</v>
      </c>
      <c r="B33" s="264" t="str">
        <f>계약현황공개!C24</f>
        <v>디지털 역량교육 학교연계 드론교실</v>
      </c>
      <c r="C33" s="265"/>
      <c r="D33" s="265"/>
      <c r="E33" s="265"/>
      <c r="F33" s="266"/>
    </row>
    <row r="34" spans="1:6" ht="14.25" hidden="1">
      <c r="A34" s="250" t="s">
        <v>39</v>
      </c>
      <c r="B34" s="268" t="s">
        <v>32</v>
      </c>
      <c r="C34" s="268" t="s">
        <v>83</v>
      </c>
      <c r="D34" s="110" t="s">
        <v>40</v>
      </c>
      <c r="E34" s="110" t="s">
        <v>33</v>
      </c>
      <c r="F34" s="111" t="s">
        <v>44</v>
      </c>
    </row>
    <row r="35" spans="1:6" ht="14.25" hidden="1">
      <c r="A35" s="267"/>
      <c r="B35" s="269"/>
      <c r="C35" s="269"/>
      <c r="D35" s="12" t="s">
        <v>41</v>
      </c>
      <c r="E35" s="12" t="s">
        <v>34</v>
      </c>
      <c r="F35" s="13" t="s">
        <v>42</v>
      </c>
    </row>
    <row r="36" spans="1:6" ht="13.5" hidden="1" customHeight="1">
      <c r="A36" s="267"/>
      <c r="B36" s="270" t="str">
        <f>계약현황공개!C27</f>
        <v>2023.03.30.</v>
      </c>
      <c r="C36" s="272" t="str">
        <f>계약현황공개!E27</f>
        <v>2023.04.04.~11.16.</v>
      </c>
      <c r="D36" s="274">
        <f>계약현황공개!C25</f>
        <v>21000000</v>
      </c>
      <c r="E36" s="274">
        <f>계약현황공개!E26</f>
        <v>19800000</v>
      </c>
      <c r="F36" s="276">
        <f>계약현황공개!C26</f>
        <v>0.94285714285714284</v>
      </c>
    </row>
    <row r="37" spans="1:6" ht="13.5" hidden="1" customHeight="1">
      <c r="A37" s="251"/>
      <c r="B37" s="271"/>
      <c r="C37" s="273"/>
      <c r="D37" s="275"/>
      <c r="E37" s="275"/>
      <c r="F37" s="277"/>
    </row>
    <row r="38" spans="1:6" ht="14.25" hidden="1">
      <c r="A38" s="250" t="s">
        <v>35</v>
      </c>
      <c r="B38" s="110" t="s">
        <v>36</v>
      </c>
      <c r="C38" s="110" t="s">
        <v>46</v>
      </c>
      <c r="D38" s="252" t="s">
        <v>37</v>
      </c>
      <c r="E38" s="253"/>
      <c r="F38" s="254"/>
    </row>
    <row r="39" spans="1:6" ht="14.25" hidden="1">
      <c r="A39" s="251"/>
      <c r="B39" s="56" t="str">
        <f>계약현황공개!E29</f>
        <v>사단법인 한국드론협회</v>
      </c>
      <c r="C39" s="7" t="s">
        <v>251</v>
      </c>
      <c r="D39" s="255" t="str">
        <f>계약현황공개!E30</f>
        <v>경기도 성남시 분당구 판교역로221, 1층(삼평동 투썬월드빌딩)</v>
      </c>
      <c r="E39" s="256"/>
      <c r="F39" s="257"/>
    </row>
    <row r="40" spans="1:6" ht="14.25" hidden="1" customHeight="1">
      <c r="A40" s="109" t="s">
        <v>45</v>
      </c>
      <c r="B40" s="258" t="s">
        <v>122</v>
      </c>
      <c r="C40" s="259"/>
      <c r="D40" s="259"/>
      <c r="E40" s="259"/>
      <c r="F40" s="260"/>
    </row>
    <row r="41" spans="1:6" ht="14.25" hidden="1">
      <c r="A41" s="109" t="s">
        <v>43</v>
      </c>
      <c r="B41" s="258" t="s">
        <v>113</v>
      </c>
      <c r="C41" s="259"/>
      <c r="D41" s="259"/>
      <c r="E41" s="259"/>
      <c r="F41" s="260"/>
    </row>
    <row r="42" spans="1:6" ht="15" hidden="1" thickBot="1">
      <c r="A42" s="11" t="s">
        <v>38</v>
      </c>
      <c r="B42" s="261"/>
      <c r="C42" s="262"/>
      <c r="D42" s="262"/>
      <c r="E42" s="262"/>
      <c r="F42" s="263"/>
    </row>
    <row r="43" spans="1:6" s="93" customFormat="1" ht="22.5" hidden="1" customHeight="1" thickTop="1">
      <c r="A43" s="10" t="s">
        <v>31</v>
      </c>
      <c r="B43" s="264" t="str">
        <f>계약현황공개!C31</f>
        <v>외부 대리석 보수공사 및 공연장 장금장치 설치</v>
      </c>
      <c r="C43" s="265"/>
      <c r="D43" s="265"/>
      <c r="E43" s="265"/>
      <c r="F43" s="266"/>
    </row>
    <row r="44" spans="1:6" s="93" customFormat="1" ht="14.25" hidden="1">
      <c r="A44" s="250" t="s">
        <v>39</v>
      </c>
      <c r="B44" s="268" t="s">
        <v>32</v>
      </c>
      <c r="C44" s="268" t="s">
        <v>83</v>
      </c>
      <c r="D44" s="110" t="s">
        <v>40</v>
      </c>
      <c r="E44" s="110" t="s">
        <v>33</v>
      </c>
      <c r="F44" s="111" t="s">
        <v>44</v>
      </c>
    </row>
    <row r="45" spans="1:6" s="93" customFormat="1" ht="14.25" hidden="1">
      <c r="A45" s="267"/>
      <c r="B45" s="269"/>
      <c r="C45" s="269"/>
      <c r="D45" s="12" t="s">
        <v>41</v>
      </c>
      <c r="E45" s="12" t="s">
        <v>34</v>
      </c>
      <c r="F45" s="13" t="s">
        <v>42</v>
      </c>
    </row>
    <row r="46" spans="1:6" s="93" customFormat="1" ht="13.5" hidden="1" customHeight="1">
      <c r="A46" s="267"/>
      <c r="B46" s="270" t="str">
        <f>계약현황공개!C34</f>
        <v>2023.03.30.</v>
      </c>
      <c r="C46" s="272" t="str">
        <f>계약현황공개!E34</f>
        <v>2023.04.03.~04.17.</v>
      </c>
      <c r="D46" s="274">
        <f>계약현황공개!C32</f>
        <v>4040000</v>
      </c>
      <c r="E46" s="274">
        <f>계약현황공개!E33</f>
        <v>3600000</v>
      </c>
      <c r="F46" s="276">
        <f>계약현황공개!C33</f>
        <v>0.8910891089108911</v>
      </c>
    </row>
    <row r="47" spans="1:6" s="93" customFormat="1" ht="13.5" hidden="1" customHeight="1">
      <c r="A47" s="251"/>
      <c r="B47" s="271"/>
      <c r="C47" s="273"/>
      <c r="D47" s="275"/>
      <c r="E47" s="275"/>
      <c r="F47" s="277"/>
    </row>
    <row r="48" spans="1:6" s="93" customFormat="1" ht="14.25" hidden="1">
      <c r="A48" s="250" t="s">
        <v>35</v>
      </c>
      <c r="B48" s="110" t="s">
        <v>36</v>
      </c>
      <c r="C48" s="110" t="s">
        <v>46</v>
      </c>
      <c r="D48" s="252" t="s">
        <v>37</v>
      </c>
      <c r="E48" s="253"/>
      <c r="F48" s="254"/>
    </row>
    <row r="49" spans="1:6" s="93" customFormat="1" ht="14.25" hidden="1">
      <c r="A49" s="251"/>
      <c r="B49" s="56" t="str">
        <f>계약현황공개!E36</f>
        <v>공간디자인컴퍼니</v>
      </c>
      <c r="C49" s="7" t="s">
        <v>252</v>
      </c>
      <c r="D49" s="255" t="str">
        <f>계약현황공개!E37</f>
        <v>성남시 중원구 둔촌대로 171번길 6</v>
      </c>
      <c r="E49" s="256"/>
      <c r="F49" s="257"/>
    </row>
    <row r="50" spans="1:6" s="93" customFormat="1" ht="14.25" hidden="1" customHeight="1">
      <c r="A50" s="109" t="s">
        <v>45</v>
      </c>
      <c r="B50" s="258" t="s">
        <v>122</v>
      </c>
      <c r="C50" s="259"/>
      <c r="D50" s="259"/>
      <c r="E50" s="259"/>
      <c r="F50" s="260"/>
    </row>
    <row r="51" spans="1:6" s="93" customFormat="1" ht="14.25" hidden="1">
      <c r="A51" s="109" t="s">
        <v>43</v>
      </c>
      <c r="B51" s="258" t="s">
        <v>113</v>
      </c>
      <c r="C51" s="259"/>
      <c r="D51" s="259"/>
      <c r="E51" s="259"/>
      <c r="F51" s="260"/>
    </row>
    <row r="52" spans="1:6" s="93" customFormat="1" ht="15" hidden="1" thickBot="1">
      <c r="A52" s="11" t="s">
        <v>38</v>
      </c>
      <c r="B52" s="281"/>
      <c r="C52" s="282"/>
      <c r="D52" s="282"/>
      <c r="E52" s="282"/>
      <c r="F52" s="283"/>
    </row>
    <row r="53" spans="1:6" s="93" customFormat="1" ht="22.5" hidden="1" customHeight="1" thickTop="1">
      <c r="A53" s="10" t="s">
        <v>31</v>
      </c>
      <c r="B53" s="264" t="str">
        <f>계약현황공개!C38</f>
        <v>2023년 보안 시스템 위탁관리</v>
      </c>
      <c r="C53" s="265"/>
      <c r="D53" s="265"/>
      <c r="E53" s="265"/>
      <c r="F53" s="266"/>
    </row>
    <row r="54" spans="1:6" s="93" customFormat="1" ht="14.25" hidden="1">
      <c r="A54" s="250" t="s">
        <v>39</v>
      </c>
      <c r="B54" s="268" t="s">
        <v>32</v>
      </c>
      <c r="C54" s="268" t="s">
        <v>83</v>
      </c>
      <c r="D54" s="110" t="s">
        <v>40</v>
      </c>
      <c r="E54" s="110" t="s">
        <v>33</v>
      </c>
      <c r="F54" s="111" t="s">
        <v>44</v>
      </c>
    </row>
    <row r="55" spans="1:6" s="93" customFormat="1" ht="14.25" hidden="1">
      <c r="A55" s="267"/>
      <c r="B55" s="269"/>
      <c r="C55" s="269"/>
      <c r="D55" s="12" t="s">
        <v>41</v>
      </c>
      <c r="E55" s="12" t="s">
        <v>34</v>
      </c>
      <c r="F55" s="13" t="s">
        <v>42</v>
      </c>
    </row>
    <row r="56" spans="1:6" s="93" customFormat="1" ht="13.5" hidden="1" customHeight="1">
      <c r="A56" s="267"/>
      <c r="B56" s="270" t="str">
        <f>계약현황공개!C41</f>
        <v>2022.12.20.</v>
      </c>
      <c r="C56" s="272" t="str">
        <f>계약현황공개!E41</f>
        <v>2023.01.01.~12.31.</v>
      </c>
      <c r="D56" s="274">
        <f>계약현황공개!C39</f>
        <v>3480000</v>
      </c>
      <c r="E56" s="274">
        <f>계약현황공개!E40</f>
        <v>3366000</v>
      </c>
      <c r="F56" s="276">
        <f>계약현황공개!C40</f>
        <v>0.96724137931034482</v>
      </c>
    </row>
    <row r="57" spans="1:6" s="93" customFormat="1" ht="13.5" hidden="1" customHeight="1">
      <c r="A57" s="251"/>
      <c r="B57" s="271"/>
      <c r="C57" s="273"/>
      <c r="D57" s="275"/>
      <c r="E57" s="275"/>
      <c r="F57" s="277"/>
    </row>
    <row r="58" spans="1:6" s="93" customFormat="1" ht="14.25" hidden="1">
      <c r="A58" s="250" t="s">
        <v>35</v>
      </c>
      <c r="B58" s="110" t="s">
        <v>36</v>
      </c>
      <c r="C58" s="110" t="s">
        <v>46</v>
      </c>
      <c r="D58" s="252" t="s">
        <v>37</v>
      </c>
      <c r="E58" s="253"/>
      <c r="F58" s="254"/>
    </row>
    <row r="59" spans="1:6" s="93" customFormat="1" ht="14.25" hidden="1">
      <c r="A59" s="251"/>
      <c r="B59" s="56" t="str">
        <f>계약현황공개!E43</f>
        <v>㈜에스원</v>
      </c>
      <c r="C59" s="112" t="s">
        <v>207</v>
      </c>
      <c r="D59" s="255" t="str">
        <f>계약현황공개!E44</f>
        <v>서울시 중구 세종대로 7길 25(순화동, 삼성생명에스원 빌딩)</v>
      </c>
      <c r="E59" s="256"/>
      <c r="F59" s="257"/>
    </row>
    <row r="60" spans="1:6" s="93" customFormat="1" ht="14.25" hidden="1" customHeight="1">
      <c r="A60" s="109" t="s">
        <v>45</v>
      </c>
      <c r="B60" s="258" t="s">
        <v>122</v>
      </c>
      <c r="C60" s="259"/>
      <c r="D60" s="259"/>
      <c r="E60" s="259"/>
      <c r="F60" s="260"/>
    </row>
    <row r="61" spans="1:6" s="93" customFormat="1" ht="14.25" hidden="1">
      <c r="A61" s="109" t="s">
        <v>43</v>
      </c>
      <c r="B61" s="258" t="s">
        <v>113</v>
      </c>
      <c r="C61" s="259"/>
      <c r="D61" s="259"/>
      <c r="E61" s="259"/>
      <c r="F61" s="260"/>
    </row>
    <row r="62" spans="1:6" s="93" customFormat="1" ht="15" hidden="1" thickBot="1">
      <c r="A62" s="11" t="s">
        <v>38</v>
      </c>
      <c r="B62" s="261"/>
      <c r="C62" s="262"/>
      <c r="D62" s="262"/>
      <c r="E62" s="262"/>
      <c r="F62" s="263"/>
    </row>
    <row r="63" spans="1:6" s="93" customFormat="1" ht="22.5" hidden="1" customHeight="1" thickTop="1">
      <c r="A63" s="10" t="s">
        <v>31</v>
      </c>
      <c r="B63" s="264" t="str">
        <f>계약현황공개!C45</f>
        <v xml:space="preserve">2023년 위생설비 위탁관리 </v>
      </c>
      <c r="C63" s="265"/>
      <c r="D63" s="265"/>
      <c r="E63" s="265"/>
      <c r="F63" s="266"/>
    </row>
    <row r="64" spans="1:6" s="93" customFormat="1" ht="14.25" hidden="1">
      <c r="A64" s="250" t="s">
        <v>39</v>
      </c>
      <c r="B64" s="268" t="s">
        <v>32</v>
      </c>
      <c r="C64" s="268" t="s">
        <v>83</v>
      </c>
      <c r="D64" s="110" t="s">
        <v>40</v>
      </c>
      <c r="E64" s="110" t="s">
        <v>33</v>
      </c>
      <c r="F64" s="111" t="s">
        <v>44</v>
      </c>
    </row>
    <row r="65" spans="1:6" s="93" customFormat="1" ht="14.25" hidden="1">
      <c r="A65" s="267"/>
      <c r="B65" s="269"/>
      <c r="C65" s="269"/>
      <c r="D65" s="12" t="s">
        <v>41</v>
      </c>
      <c r="E65" s="12" t="s">
        <v>34</v>
      </c>
      <c r="F65" s="13" t="s">
        <v>42</v>
      </c>
    </row>
    <row r="66" spans="1:6" s="93" customFormat="1" ht="13.5" hidden="1" customHeight="1">
      <c r="A66" s="267"/>
      <c r="B66" s="270" t="str">
        <f>계약현황공개!C48</f>
        <v>2022.12.21.</v>
      </c>
      <c r="C66" s="272" t="str">
        <f>계약현황공개!E48</f>
        <v>2023.01.01.~12.31.</v>
      </c>
      <c r="D66" s="274">
        <f>계약현황공개!C46</f>
        <v>10272000</v>
      </c>
      <c r="E66" s="274">
        <f>계약현황공개!E47</f>
        <v>10002720</v>
      </c>
      <c r="F66" s="276">
        <f>계약현황공개!C47</f>
        <v>0.97378504672897193</v>
      </c>
    </row>
    <row r="67" spans="1:6" s="93" customFormat="1" ht="13.5" hidden="1" customHeight="1">
      <c r="A67" s="251"/>
      <c r="B67" s="271"/>
      <c r="C67" s="273"/>
      <c r="D67" s="275"/>
      <c r="E67" s="275"/>
      <c r="F67" s="277"/>
    </row>
    <row r="68" spans="1:6" s="93" customFormat="1" ht="14.25" hidden="1">
      <c r="A68" s="250" t="s">
        <v>35</v>
      </c>
      <c r="B68" s="110" t="s">
        <v>36</v>
      </c>
      <c r="C68" s="110" t="s">
        <v>46</v>
      </c>
      <c r="D68" s="252" t="s">
        <v>37</v>
      </c>
      <c r="E68" s="253"/>
      <c r="F68" s="254"/>
    </row>
    <row r="69" spans="1:6" s="93" customFormat="1" ht="14.25" hidden="1">
      <c r="A69" s="251"/>
      <c r="B69" s="56" t="str">
        <f>계약현황공개!E50</f>
        <v>코웨이㈜</v>
      </c>
      <c r="C69" s="7" t="s">
        <v>208</v>
      </c>
      <c r="D69" s="255" t="str">
        <f>계약현황공개!E51</f>
        <v>충청남도 공주시 유구읍 유구마곡사로 136-23</v>
      </c>
      <c r="E69" s="256"/>
      <c r="F69" s="257"/>
    </row>
    <row r="70" spans="1:6" s="93" customFormat="1" ht="14.25" hidden="1" customHeight="1">
      <c r="A70" s="109" t="s">
        <v>45</v>
      </c>
      <c r="B70" s="258" t="s">
        <v>122</v>
      </c>
      <c r="C70" s="259"/>
      <c r="D70" s="259"/>
      <c r="E70" s="259"/>
      <c r="F70" s="260"/>
    </row>
    <row r="71" spans="1:6" s="93" customFormat="1" ht="14.25" hidden="1">
      <c r="A71" s="109" t="s">
        <v>43</v>
      </c>
      <c r="B71" s="258" t="s">
        <v>113</v>
      </c>
      <c r="C71" s="259"/>
      <c r="D71" s="259"/>
      <c r="E71" s="259"/>
      <c r="F71" s="260"/>
    </row>
    <row r="72" spans="1:6" s="93" customFormat="1" ht="15" hidden="1" thickBot="1">
      <c r="A72" s="11" t="s">
        <v>38</v>
      </c>
      <c r="B72" s="261"/>
      <c r="C72" s="262"/>
      <c r="D72" s="262"/>
      <c r="E72" s="262"/>
      <c r="F72" s="263"/>
    </row>
    <row r="73" spans="1:6" s="93" customFormat="1" ht="22.5" hidden="1" customHeight="1" thickTop="1">
      <c r="A73" s="10" t="s">
        <v>31</v>
      </c>
      <c r="B73" s="264" t="str">
        <f>계약현황공개!C52</f>
        <v>인터넷망 사용신청</v>
      </c>
      <c r="C73" s="265"/>
      <c r="D73" s="265"/>
      <c r="E73" s="265"/>
      <c r="F73" s="266"/>
    </row>
    <row r="74" spans="1:6" s="93" customFormat="1" ht="14.25" hidden="1">
      <c r="A74" s="250" t="s">
        <v>39</v>
      </c>
      <c r="B74" s="268" t="s">
        <v>32</v>
      </c>
      <c r="C74" s="268" t="s">
        <v>83</v>
      </c>
      <c r="D74" s="110" t="s">
        <v>40</v>
      </c>
      <c r="E74" s="110" t="s">
        <v>33</v>
      </c>
      <c r="F74" s="111" t="s">
        <v>44</v>
      </c>
    </row>
    <row r="75" spans="1:6" s="93" customFormat="1" ht="14.25" hidden="1">
      <c r="A75" s="267"/>
      <c r="B75" s="269"/>
      <c r="C75" s="269"/>
      <c r="D75" s="12" t="s">
        <v>41</v>
      </c>
      <c r="E75" s="12" t="s">
        <v>34</v>
      </c>
      <c r="F75" s="13" t="s">
        <v>42</v>
      </c>
    </row>
    <row r="76" spans="1:6" s="93" customFormat="1" ht="13.5" hidden="1" customHeight="1">
      <c r="A76" s="267"/>
      <c r="B76" s="270" t="str">
        <f>계약현황공개!C55</f>
        <v>2022.12.22.</v>
      </c>
      <c r="C76" s="272" t="str">
        <f>계약현황공개!E55</f>
        <v>2023.01.01.~12.31.</v>
      </c>
      <c r="D76" s="274">
        <f>계약현황공개!C53</f>
        <v>7332000</v>
      </c>
      <c r="E76" s="274">
        <f>계약현황공개!E54</f>
        <v>7101600</v>
      </c>
      <c r="F76" s="276">
        <f>계약현황공개!C54</f>
        <v>0.9685761047463175</v>
      </c>
    </row>
    <row r="77" spans="1:6" s="93" customFormat="1" ht="13.5" hidden="1" customHeight="1">
      <c r="A77" s="251"/>
      <c r="B77" s="271"/>
      <c r="C77" s="273"/>
      <c r="D77" s="275"/>
      <c r="E77" s="275"/>
      <c r="F77" s="277"/>
    </row>
    <row r="78" spans="1:6" s="93" customFormat="1" ht="14.25" hidden="1">
      <c r="A78" s="250" t="s">
        <v>35</v>
      </c>
      <c r="B78" s="110" t="s">
        <v>36</v>
      </c>
      <c r="C78" s="110" t="s">
        <v>46</v>
      </c>
      <c r="D78" s="252" t="s">
        <v>37</v>
      </c>
      <c r="E78" s="253"/>
      <c r="F78" s="254"/>
    </row>
    <row r="79" spans="1:6" s="93" customFormat="1" ht="14.25" hidden="1">
      <c r="A79" s="251"/>
      <c r="B79" s="56" t="str">
        <f>계약현황공개!E57</f>
        <v>케이티</v>
      </c>
      <c r="C79" s="7" t="s">
        <v>209</v>
      </c>
      <c r="D79" s="255" t="str">
        <f>계약현황공개!E58</f>
        <v>경기도 성남시 분당구 불정로 90(정자동)</v>
      </c>
      <c r="E79" s="256"/>
      <c r="F79" s="257"/>
    </row>
    <row r="80" spans="1:6" s="93" customFormat="1" ht="14.25" hidden="1" customHeight="1">
      <c r="A80" s="109" t="s">
        <v>45</v>
      </c>
      <c r="B80" s="258" t="s">
        <v>122</v>
      </c>
      <c r="C80" s="259"/>
      <c r="D80" s="259"/>
      <c r="E80" s="259"/>
      <c r="F80" s="260"/>
    </row>
    <row r="81" spans="1:6" s="93" customFormat="1" ht="14.25" hidden="1">
      <c r="A81" s="109" t="s">
        <v>43</v>
      </c>
      <c r="B81" s="258" t="s">
        <v>113</v>
      </c>
      <c r="C81" s="259"/>
      <c r="D81" s="259"/>
      <c r="E81" s="259"/>
      <c r="F81" s="260"/>
    </row>
    <row r="82" spans="1:6" s="93" customFormat="1" ht="15" hidden="1" thickBot="1">
      <c r="A82" s="11" t="s">
        <v>38</v>
      </c>
      <c r="B82" s="261"/>
      <c r="C82" s="262"/>
      <c r="D82" s="262"/>
      <c r="E82" s="262"/>
      <c r="F82" s="263"/>
    </row>
    <row r="83" spans="1:6" s="93" customFormat="1" ht="22.5" hidden="1" customHeight="1" thickTop="1">
      <c r="A83" s="10" t="s">
        <v>31</v>
      </c>
      <c r="B83" s="264" t="str">
        <f>계약현황공개!C59</f>
        <v>인터넷전화 사용신청</v>
      </c>
      <c r="C83" s="265"/>
      <c r="D83" s="265"/>
      <c r="E83" s="265"/>
      <c r="F83" s="266"/>
    </row>
    <row r="84" spans="1:6" s="93" customFormat="1" ht="14.25" hidden="1">
      <c r="A84" s="250" t="s">
        <v>39</v>
      </c>
      <c r="B84" s="268" t="s">
        <v>32</v>
      </c>
      <c r="C84" s="268" t="s">
        <v>83</v>
      </c>
      <c r="D84" s="110" t="s">
        <v>40</v>
      </c>
      <c r="E84" s="110" t="s">
        <v>33</v>
      </c>
      <c r="F84" s="111" t="s">
        <v>44</v>
      </c>
    </row>
    <row r="85" spans="1:6" s="93" customFormat="1" ht="14.25" hidden="1">
      <c r="A85" s="267"/>
      <c r="B85" s="269"/>
      <c r="C85" s="269"/>
      <c r="D85" s="12" t="s">
        <v>41</v>
      </c>
      <c r="E85" s="12" t="s">
        <v>34</v>
      </c>
      <c r="F85" s="13" t="s">
        <v>42</v>
      </c>
    </row>
    <row r="86" spans="1:6" s="93" customFormat="1" ht="13.5" hidden="1" customHeight="1">
      <c r="A86" s="267"/>
      <c r="B86" s="270" t="str">
        <f>계약현황공개!C62</f>
        <v>2022.12.22.</v>
      </c>
      <c r="C86" s="272" t="str">
        <f>계약현황공개!E62</f>
        <v>2023.01.01.~12.31.</v>
      </c>
      <c r="D86" s="274">
        <f>계약현황공개!C60</f>
        <v>2631000</v>
      </c>
      <c r="E86" s="274">
        <f>계약현황공개!E61</f>
        <v>2631000</v>
      </c>
      <c r="F86" s="276">
        <f>계약현황공개!C61</f>
        <v>1</v>
      </c>
    </row>
    <row r="87" spans="1:6" s="93" customFormat="1" ht="13.5" hidden="1" customHeight="1">
      <c r="A87" s="251"/>
      <c r="B87" s="271"/>
      <c r="C87" s="273"/>
      <c r="D87" s="275"/>
      <c r="E87" s="275"/>
      <c r="F87" s="277"/>
    </row>
    <row r="88" spans="1:6" s="93" customFormat="1" ht="14.25" hidden="1">
      <c r="A88" s="250" t="s">
        <v>35</v>
      </c>
      <c r="B88" s="110" t="s">
        <v>36</v>
      </c>
      <c r="C88" s="110" t="s">
        <v>46</v>
      </c>
      <c r="D88" s="252" t="s">
        <v>37</v>
      </c>
      <c r="E88" s="253"/>
      <c r="F88" s="254"/>
    </row>
    <row r="89" spans="1:6" s="93" customFormat="1" ht="14.25" hidden="1">
      <c r="A89" s="251"/>
      <c r="B89" s="56" t="str">
        <f>계약현황공개!E64</f>
        <v>케이티</v>
      </c>
      <c r="C89" s="7" t="s">
        <v>209</v>
      </c>
      <c r="D89" s="255" t="str">
        <f>계약현황공개!E65</f>
        <v>경기도 성남시 분당구 불정로 90(정자동)</v>
      </c>
      <c r="E89" s="256"/>
      <c r="F89" s="257"/>
    </row>
    <row r="90" spans="1:6" s="93" customFormat="1" ht="14.25" hidden="1" customHeight="1">
      <c r="A90" s="109" t="s">
        <v>45</v>
      </c>
      <c r="B90" s="258" t="s">
        <v>122</v>
      </c>
      <c r="C90" s="259"/>
      <c r="D90" s="259"/>
      <c r="E90" s="259"/>
      <c r="F90" s="260"/>
    </row>
    <row r="91" spans="1:6" s="93" customFormat="1" ht="14.25" hidden="1">
      <c r="A91" s="109" t="s">
        <v>43</v>
      </c>
      <c r="B91" s="258" t="s">
        <v>113</v>
      </c>
      <c r="C91" s="259"/>
      <c r="D91" s="259"/>
      <c r="E91" s="259"/>
      <c r="F91" s="260"/>
    </row>
    <row r="92" spans="1:6" s="93" customFormat="1" ht="15" hidden="1" thickBot="1">
      <c r="A92" s="11" t="s">
        <v>38</v>
      </c>
      <c r="B92" s="261"/>
      <c r="C92" s="262"/>
      <c r="D92" s="262"/>
      <c r="E92" s="262"/>
      <c r="F92" s="263"/>
    </row>
    <row r="93" spans="1:6" s="93" customFormat="1" ht="22.5" hidden="1" customHeight="1" thickTop="1">
      <c r="A93" s="10" t="s">
        <v>31</v>
      </c>
      <c r="B93" s="264" t="str">
        <f>계약현황공개!C66</f>
        <v>외벽 보수 및 샷시 교체공사 설계용역</v>
      </c>
      <c r="C93" s="265"/>
      <c r="D93" s="265"/>
      <c r="E93" s="265"/>
      <c r="F93" s="266"/>
    </row>
    <row r="94" spans="1:6" s="93" customFormat="1" ht="14.25" hidden="1">
      <c r="A94" s="250" t="s">
        <v>39</v>
      </c>
      <c r="B94" s="268" t="s">
        <v>32</v>
      </c>
      <c r="C94" s="268" t="s">
        <v>83</v>
      </c>
      <c r="D94" s="110" t="s">
        <v>40</v>
      </c>
      <c r="E94" s="110" t="s">
        <v>33</v>
      </c>
      <c r="F94" s="111" t="s">
        <v>44</v>
      </c>
    </row>
    <row r="95" spans="1:6" s="93" customFormat="1" ht="14.25" hidden="1">
      <c r="A95" s="267"/>
      <c r="B95" s="269"/>
      <c r="C95" s="269"/>
      <c r="D95" s="12" t="s">
        <v>41</v>
      </c>
      <c r="E95" s="12" t="s">
        <v>34</v>
      </c>
      <c r="F95" s="13" t="s">
        <v>42</v>
      </c>
    </row>
    <row r="96" spans="1:6" s="93" customFormat="1" ht="13.5" hidden="1" customHeight="1">
      <c r="A96" s="267"/>
      <c r="B96" s="270" t="str">
        <f>계약현황공개!C69</f>
        <v>2022.09.21.</v>
      </c>
      <c r="C96" s="284" t="str">
        <f>계약현황공개!E69</f>
        <v>2022.09.23.~10.07.</v>
      </c>
      <c r="D96" s="274">
        <f>계약현황공개!C67</f>
        <v>5979150</v>
      </c>
      <c r="E96" s="274">
        <f>계약현황공개!E67</f>
        <v>5300000</v>
      </c>
      <c r="F96" s="276">
        <f>계약현황공개!C68</f>
        <v>0.88641362066514473</v>
      </c>
    </row>
    <row r="97" spans="1:6" s="93" customFormat="1" ht="13.5" hidden="1" customHeight="1">
      <c r="A97" s="251"/>
      <c r="B97" s="271"/>
      <c r="C97" s="273"/>
      <c r="D97" s="275"/>
      <c r="E97" s="275"/>
      <c r="F97" s="277"/>
    </row>
    <row r="98" spans="1:6" s="93" customFormat="1" ht="14.25" hidden="1">
      <c r="A98" s="250" t="s">
        <v>35</v>
      </c>
      <c r="B98" s="110" t="s">
        <v>36</v>
      </c>
      <c r="C98" s="110" t="s">
        <v>46</v>
      </c>
      <c r="D98" s="252" t="s">
        <v>37</v>
      </c>
      <c r="E98" s="253"/>
      <c r="F98" s="254"/>
    </row>
    <row r="99" spans="1:6" s="93" customFormat="1" ht="14.25" hidden="1">
      <c r="A99" s="251"/>
      <c r="B99" s="56" t="str">
        <f>계약현황공개!E71</f>
        <v>건축사사무소 에이엠</v>
      </c>
      <c r="C99" s="7" t="s">
        <v>156</v>
      </c>
      <c r="D99" s="255" t="str">
        <f>계약현황공개!E72</f>
        <v>경기도 성남시 수정구 위례서일로 22, 102호(창곡동, 이너매스우남)</v>
      </c>
      <c r="E99" s="256"/>
      <c r="F99" s="257"/>
    </row>
    <row r="100" spans="1:6" s="93" customFormat="1" ht="14.25" hidden="1" customHeight="1">
      <c r="A100" s="109" t="s">
        <v>45</v>
      </c>
      <c r="B100" s="258" t="s">
        <v>122</v>
      </c>
      <c r="C100" s="259"/>
      <c r="D100" s="259"/>
      <c r="E100" s="259"/>
      <c r="F100" s="260"/>
    </row>
    <row r="101" spans="1:6" s="93" customFormat="1" ht="14.25" hidden="1">
      <c r="A101" s="109" t="s">
        <v>43</v>
      </c>
      <c r="B101" s="258" t="s">
        <v>113</v>
      </c>
      <c r="C101" s="259"/>
      <c r="D101" s="259"/>
      <c r="E101" s="259"/>
      <c r="F101" s="260"/>
    </row>
    <row r="102" spans="1:6" s="93" customFormat="1" ht="15" hidden="1" thickBot="1">
      <c r="A102" s="11" t="s">
        <v>38</v>
      </c>
      <c r="B102" s="261"/>
      <c r="C102" s="262"/>
      <c r="D102" s="262"/>
      <c r="E102" s="262"/>
      <c r="F102" s="263"/>
    </row>
    <row r="103" spans="1:6" s="93" customFormat="1" ht="22.5" hidden="1" customHeight="1" thickTop="1">
      <c r="A103" s="10" t="s">
        <v>31</v>
      </c>
      <c r="B103" s="264" t="str">
        <f>계약현황공개!C73</f>
        <v>4차 산업 체험랩 상상플러스 공간구성 기자재 구입</v>
      </c>
      <c r="C103" s="265"/>
      <c r="D103" s="265"/>
      <c r="E103" s="265"/>
      <c r="F103" s="266"/>
    </row>
    <row r="104" spans="1:6" s="93" customFormat="1" ht="14.25" hidden="1">
      <c r="A104" s="250" t="s">
        <v>39</v>
      </c>
      <c r="B104" s="268" t="s">
        <v>32</v>
      </c>
      <c r="C104" s="268" t="s">
        <v>83</v>
      </c>
      <c r="D104" s="110" t="s">
        <v>40</v>
      </c>
      <c r="E104" s="110" t="s">
        <v>33</v>
      </c>
      <c r="F104" s="111" t="s">
        <v>44</v>
      </c>
    </row>
    <row r="105" spans="1:6" s="93" customFormat="1" ht="14.25" hidden="1">
      <c r="A105" s="267"/>
      <c r="B105" s="269"/>
      <c r="C105" s="269"/>
      <c r="D105" s="12" t="s">
        <v>41</v>
      </c>
      <c r="E105" s="12" t="s">
        <v>34</v>
      </c>
      <c r="F105" s="13" t="s">
        <v>42</v>
      </c>
    </row>
    <row r="106" spans="1:6" s="93" customFormat="1" ht="13.5" hidden="1" customHeight="1">
      <c r="A106" s="267"/>
      <c r="B106" s="270" t="str">
        <f>계약현황공개!C76</f>
        <v>2022.09.21.</v>
      </c>
      <c r="C106" s="284" t="str">
        <f>계약현황공개!E76</f>
        <v>2022.09.21.~09.28.</v>
      </c>
      <c r="D106" s="274">
        <f>계약현황공개!C74</f>
        <v>8300000</v>
      </c>
      <c r="E106" s="274">
        <f>계약현황공개!E74</f>
        <v>7260000</v>
      </c>
      <c r="F106" s="276">
        <f>계약현황공개!C75</f>
        <v>0.87469879518072291</v>
      </c>
    </row>
    <row r="107" spans="1:6" s="93" customFormat="1" ht="13.5" hidden="1" customHeight="1">
      <c r="A107" s="251"/>
      <c r="B107" s="271"/>
      <c r="C107" s="273"/>
      <c r="D107" s="275"/>
      <c r="E107" s="275"/>
      <c r="F107" s="277"/>
    </row>
    <row r="108" spans="1:6" s="93" customFormat="1" ht="14.25" hidden="1">
      <c r="A108" s="250" t="s">
        <v>35</v>
      </c>
      <c r="B108" s="110" t="s">
        <v>36</v>
      </c>
      <c r="C108" s="110" t="s">
        <v>46</v>
      </c>
      <c r="D108" s="252" t="s">
        <v>37</v>
      </c>
      <c r="E108" s="253"/>
      <c r="F108" s="254"/>
    </row>
    <row r="109" spans="1:6" s="93" customFormat="1" ht="14.25" hidden="1">
      <c r="A109" s="251"/>
      <c r="B109" s="56" t="str">
        <f>계약현황공개!E78</f>
        <v>㈜청우씨엔티</v>
      </c>
      <c r="C109" s="7" t="s">
        <v>157</v>
      </c>
      <c r="D109" s="255" t="str">
        <f>계약현황공개!E79</f>
        <v>경기도 안산시 단원구 해안로 290, 나동(원시동)</v>
      </c>
      <c r="E109" s="256"/>
      <c r="F109" s="257"/>
    </row>
    <row r="110" spans="1:6" s="93" customFormat="1" ht="14.25" hidden="1" customHeight="1">
      <c r="A110" s="109" t="s">
        <v>45</v>
      </c>
      <c r="B110" s="258" t="s">
        <v>122</v>
      </c>
      <c r="C110" s="259"/>
      <c r="D110" s="259"/>
      <c r="E110" s="259"/>
      <c r="F110" s="260"/>
    </row>
    <row r="111" spans="1:6" s="93" customFormat="1" ht="14.25" hidden="1">
      <c r="A111" s="109" t="s">
        <v>43</v>
      </c>
      <c r="B111" s="258" t="s">
        <v>113</v>
      </c>
      <c r="C111" s="259"/>
      <c r="D111" s="259"/>
      <c r="E111" s="259"/>
      <c r="F111" s="260"/>
    </row>
    <row r="112" spans="1:6" s="93" customFormat="1" ht="15" hidden="1" thickBot="1">
      <c r="A112" s="11" t="s">
        <v>38</v>
      </c>
      <c r="B112" s="261" t="s">
        <v>165</v>
      </c>
      <c r="C112" s="262"/>
      <c r="D112" s="262"/>
      <c r="E112" s="262"/>
      <c r="F112" s="263"/>
    </row>
    <row r="113" spans="1:6" s="93" customFormat="1" ht="22.5" hidden="1" customHeight="1" thickTop="1">
      <c r="A113" s="10" t="s">
        <v>31</v>
      </c>
      <c r="B113" s="264" t="str">
        <f>계약현황공개!C80</f>
        <v>탁구장 및 방풍실 방수공사</v>
      </c>
      <c r="C113" s="265"/>
      <c r="D113" s="265"/>
      <c r="E113" s="265"/>
      <c r="F113" s="266"/>
    </row>
    <row r="114" spans="1:6" s="93" customFormat="1" ht="14.25" hidden="1">
      <c r="A114" s="250" t="s">
        <v>39</v>
      </c>
      <c r="B114" s="268" t="s">
        <v>32</v>
      </c>
      <c r="C114" s="268" t="s">
        <v>83</v>
      </c>
      <c r="D114" s="110" t="s">
        <v>40</v>
      </c>
      <c r="E114" s="110" t="s">
        <v>33</v>
      </c>
      <c r="F114" s="111" t="s">
        <v>44</v>
      </c>
    </row>
    <row r="115" spans="1:6" s="93" customFormat="1" ht="14.25" hidden="1">
      <c r="A115" s="267"/>
      <c r="B115" s="269"/>
      <c r="C115" s="269"/>
      <c r="D115" s="12" t="s">
        <v>41</v>
      </c>
      <c r="E115" s="12" t="s">
        <v>34</v>
      </c>
      <c r="F115" s="13" t="s">
        <v>42</v>
      </c>
    </row>
    <row r="116" spans="1:6" s="93" customFormat="1" ht="13.5" hidden="1" customHeight="1">
      <c r="A116" s="267"/>
      <c r="B116" s="270" t="str">
        <f>계약현황공개!C83</f>
        <v>2022.09.22.</v>
      </c>
      <c r="C116" s="272" t="str">
        <f>계약현황공개!E83</f>
        <v>2022.09.26.~09.27.</v>
      </c>
      <c r="D116" s="274">
        <f>계약현황공개!C81</f>
        <v>5632000</v>
      </c>
      <c r="E116" s="274">
        <f>계약현황공개!E81</f>
        <v>4910000</v>
      </c>
      <c r="F116" s="276">
        <f>계약현황공개!C82</f>
        <v>0.87180397727272729</v>
      </c>
    </row>
    <row r="117" spans="1:6" s="93" customFormat="1" ht="13.5" hidden="1" customHeight="1">
      <c r="A117" s="251"/>
      <c r="B117" s="271"/>
      <c r="C117" s="273"/>
      <c r="D117" s="275"/>
      <c r="E117" s="275"/>
      <c r="F117" s="277"/>
    </row>
    <row r="118" spans="1:6" s="93" customFormat="1" ht="14.25" hidden="1">
      <c r="A118" s="250" t="s">
        <v>35</v>
      </c>
      <c r="B118" s="110" t="s">
        <v>36</v>
      </c>
      <c r="C118" s="110" t="s">
        <v>46</v>
      </c>
      <c r="D118" s="252" t="s">
        <v>37</v>
      </c>
      <c r="E118" s="253"/>
      <c r="F118" s="254"/>
    </row>
    <row r="119" spans="1:6" s="93" customFormat="1" ht="14.25" hidden="1">
      <c r="A119" s="251"/>
      <c r="B119" s="56" t="str">
        <f>계약현황공개!E85</f>
        <v>IPALG 종합특수방수</v>
      </c>
      <c r="C119" s="7" t="s">
        <v>158</v>
      </c>
      <c r="D119" s="255" t="str">
        <f>계약현황공개!E86</f>
        <v>성남시 수정구 양지동 262</v>
      </c>
      <c r="E119" s="256"/>
      <c r="F119" s="257"/>
    </row>
    <row r="120" spans="1:6" s="93" customFormat="1" ht="14.25" hidden="1" customHeight="1">
      <c r="A120" s="109" t="s">
        <v>45</v>
      </c>
      <c r="B120" s="258" t="s">
        <v>122</v>
      </c>
      <c r="C120" s="259"/>
      <c r="D120" s="259"/>
      <c r="E120" s="259"/>
      <c r="F120" s="260"/>
    </row>
    <row r="121" spans="1:6" s="93" customFormat="1" ht="14.25" hidden="1">
      <c r="A121" s="109" t="s">
        <v>43</v>
      </c>
      <c r="B121" s="258" t="s">
        <v>113</v>
      </c>
      <c r="C121" s="259"/>
      <c r="D121" s="259"/>
      <c r="E121" s="259"/>
      <c r="F121" s="260"/>
    </row>
    <row r="122" spans="1:6" s="93" customFormat="1" ht="15" hidden="1" thickBot="1">
      <c r="A122" s="11" t="s">
        <v>38</v>
      </c>
      <c r="B122" s="261"/>
      <c r="C122" s="262"/>
      <c r="D122" s="262"/>
      <c r="E122" s="262"/>
      <c r="F122" s="263"/>
    </row>
    <row r="123" spans="1:6" s="93" customFormat="1" ht="22.5" hidden="1" customHeight="1" thickTop="1">
      <c r="A123" s="10" t="s">
        <v>31</v>
      </c>
      <c r="B123" s="264" t="str">
        <f>계약현황공개!C87</f>
        <v>강의실 의자 구입</v>
      </c>
      <c r="C123" s="265"/>
      <c r="D123" s="265"/>
      <c r="E123" s="265"/>
      <c r="F123" s="266"/>
    </row>
    <row r="124" spans="1:6" s="93" customFormat="1" ht="14.25" hidden="1">
      <c r="A124" s="250" t="s">
        <v>39</v>
      </c>
      <c r="B124" s="268" t="s">
        <v>32</v>
      </c>
      <c r="C124" s="268" t="s">
        <v>83</v>
      </c>
      <c r="D124" s="110" t="s">
        <v>40</v>
      </c>
      <c r="E124" s="110" t="s">
        <v>33</v>
      </c>
      <c r="F124" s="111" t="s">
        <v>44</v>
      </c>
    </row>
    <row r="125" spans="1:6" s="93" customFormat="1" ht="14.25" hidden="1">
      <c r="A125" s="267"/>
      <c r="B125" s="269"/>
      <c r="C125" s="269"/>
      <c r="D125" s="12" t="s">
        <v>41</v>
      </c>
      <c r="E125" s="12" t="s">
        <v>34</v>
      </c>
      <c r="F125" s="13" t="s">
        <v>42</v>
      </c>
    </row>
    <row r="126" spans="1:6" s="93" customFormat="1" ht="13.5" hidden="1" customHeight="1">
      <c r="A126" s="267"/>
      <c r="B126" s="270" t="str">
        <f>계약현황공개!C90</f>
        <v>2022.09.23.</v>
      </c>
      <c r="C126" s="272" t="str">
        <f>계약현황공개!E90</f>
        <v>2022.09.23.~10.07.</v>
      </c>
      <c r="D126" s="274">
        <f>계약현황공개!C88</f>
        <v>3500000</v>
      </c>
      <c r="E126" s="274">
        <f>계약현황공개!E88</f>
        <v>2695000</v>
      </c>
      <c r="F126" s="276">
        <f>계약현황공개!C89</f>
        <v>0.77</v>
      </c>
    </row>
    <row r="127" spans="1:6" s="93" customFormat="1" ht="13.5" hidden="1" customHeight="1">
      <c r="A127" s="251"/>
      <c r="B127" s="271"/>
      <c r="C127" s="273"/>
      <c r="D127" s="275"/>
      <c r="E127" s="275"/>
      <c r="F127" s="277"/>
    </row>
    <row r="128" spans="1:6" s="93" customFormat="1" ht="14.25" hidden="1">
      <c r="A128" s="250" t="s">
        <v>35</v>
      </c>
      <c r="B128" s="110" t="s">
        <v>36</v>
      </c>
      <c r="C128" s="110" t="s">
        <v>46</v>
      </c>
      <c r="D128" s="252" t="s">
        <v>37</v>
      </c>
      <c r="E128" s="253"/>
      <c r="F128" s="254"/>
    </row>
    <row r="129" spans="1:6" s="93" customFormat="1" ht="14.25" hidden="1">
      <c r="A129" s="251"/>
      <c r="B129" s="56" t="str">
        <f>계약현황공개!E92</f>
        <v>㈜위드</v>
      </c>
      <c r="C129" s="7" t="s">
        <v>159</v>
      </c>
      <c r="D129" s="255" t="str">
        <f>계약현황공개!E93</f>
        <v>성남시 분당구 서현로255번길 1(서현동)현정빌딩 2층 20</v>
      </c>
      <c r="E129" s="256"/>
      <c r="F129" s="257"/>
    </row>
    <row r="130" spans="1:6" s="93" customFormat="1" ht="14.25" hidden="1" customHeight="1">
      <c r="A130" s="109" t="s">
        <v>45</v>
      </c>
      <c r="B130" s="258" t="s">
        <v>122</v>
      </c>
      <c r="C130" s="259"/>
      <c r="D130" s="259"/>
      <c r="E130" s="259"/>
      <c r="F130" s="260"/>
    </row>
    <row r="131" spans="1:6" s="93" customFormat="1" ht="14.25" hidden="1">
      <c r="A131" s="109" t="s">
        <v>43</v>
      </c>
      <c r="B131" s="258" t="s">
        <v>113</v>
      </c>
      <c r="C131" s="259"/>
      <c r="D131" s="259"/>
      <c r="E131" s="259"/>
      <c r="F131" s="260"/>
    </row>
    <row r="132" spans="1:6" s="93" customFormat="1" ht="15" hidden="1" thickBot="1">
      <c r="A132" s="11" t="s">
        <v>38</v>
      </c>
      <c r="B132" s="261" t="s">
        <v>165</v>
      </c>
      <c r="C132" s="262"/>
      <c r="D132" s="262"/>
      <c r="E132" s="262"/>
      <c r="F132" s="263"/>
    </row>
    <row r="133" spans="1:6" s="93" customFormat="1" ht="22.5" hidden="1" customHeight="1" thickTop="1">
      <c r="A133" s="10" t="s">
        <v>31</v>
      </c>
      <c r="B133" s="264" t="str">
        <f>계약현황공개!C94</f>
        <v>강의실 책상 구입</v>
      </c>
      <c r="C133" s="265"/>
      <c r="D133" s="265"/>
      <c r="E133" s="265"/>
      <c r="F133" s="266"/>
    </row>
    <row r="134" spans="1:6" s="93" customFormat="1" ht="14.25" hidden="1">
      <c r="A134" s="250" t="s">
        <v>39</v>
      </c>
      <c r="B134" s="268" t="s">
        <v>32</v>
      </c>
      <c r="C134" s="268" t="s">
        <v>83</v>
      </c>
      <c r="D134" s="110" t="s">
        <v>40</v>
      </c>
      <c r="E134" s="110" t="s">
        <v>33</v>
      </c>
      <c r="F134" s="111" t="s">
        <v>44</v>
      </c>
    </row>
    <row r="135" spans="1:6" s="93" customFormat="1" ht="14.25" hidden="1">
      <c r="A135" s="267"/>
      <c r="B135" s="269"/>
      <c r="C135" s="269"/>
      <c r="D135" s="12" t="s">
        <v>41</v>
      </c>
      <c r="E135" s="12" t="s">
        <v>34</v>
      </c>
      <c r="F135" s="13" t="s">
        <v>42</v>
      </c>
    </row>
    <row r="136" spans="1:6" s="93" customFormat="1" ht="13.5" hidden="1" customHeight="1">
      <c r="A136" s="267"/>
      <c r="B136" s="270" t="str">
        <f>계약현황공개!C97</f>
        <v>2022.09.23.</v>
      </c>
      <c r="C136" s="272" t="str">
        <f>계약현황공개!E97</f>
        <v>2022.09.23.~10.07.</v>
      </c>
      <c r="D136" s="274">
        <f>계약현황공개!C95</f>
        <v>2700000</v>
      </c>
      <c r="E136" s="274">
        <f>계약현황공개!E96</f>
        <v>2316000</v>
      </c>
      <c r="F136" s="276">
        <f>계약현황공개!C96</f>
        <v>0.85777777777777775</v>
      </c>
    </row>
    <row r="137" spans="1:6" s="93" customFormat="1" ht="13.5" hidden="1" customHeight="1">
      <c r="A137" s="251"/>
      <c r="B137" s="271"/>
      <c r="C137" s="273"/>
      <c r="D137" s="275"/>
      <c r="E137" s="275"/>
      <c r="F137" s="277"/>
    </row>
    <row r="138" spans="1:6" s="93" customFormat="1" ht="14.25" hidden="1">
      <c r="A138" s="250" t="s">
        <v>35</v>
      </c>
      <c r="B138" s="110" t="s">
        <v>36</v>
      </c>
      <c r="C138" s="110" t="s">
        <v>46</v>
      </c>
      <c r="D138" s="252" t="s">
        <v>37</v>
      </c>
      <c r="E138" s="253"/>
      <c r="F138" s="254"/>
    </row>
    <row r="139" spans="1:6" s="93" customFormat="1" ht="14.25" hidden="1">
      <c r="A139" s="251"/>
      <c r="B139" s="56" t="str">
        <f>계약현황공개!E99</f>
        <v>㈜위드</v>
      </c>
      <c r="C139" s="7" t="s">
        <v>159</v>
      </c>
      <c r="D139" s="255" t="str">
        <f>계약현황공개!E100</f>
        <v>성남시 분당구 서현로255번길 1(서현동)현정빌딩 2층 20</v>
      </c>
      <c r="E139" s="256"/>
      <c r="F139" s="257"/>
    </row>
    <row r="140" spans="1:6" s="93" customFormat="1" ht="14.25" hidden="1" customHeight="1">
      <c r="A140" s="109" t="s">
        <v>45</v>
      </c>
      <c r="B140" s="258" t="s">
        <v>122</v>
      </c>
      <c r="C140" s="259"/>
      <c r="D140" s="259"/>
      <c r="E140" s="259"/>
      <c r="F140" s="260"/>
    </row>
    <row r="141" spans="1:6" s="93" customFormat="1" ht="14.25" hidden="1">
      <c r="A141" s="109" t="s">
        <v>43</v>
      </c>
      <c r="B141" s="258" t="s">
        <v>113</v>
      </c>
      <c r="C141" s="259"/>
      <c r="D141" s="259"/>
      <c r="E141" s="259"/>
      <c r="F141" s="260"/>
    </row>
    <row r="142" spans="1:6" s="93" customFormat="1" ht="15" hidden="1" thickBot="1">
      <c r="A142" s="11" t="s">
        <v>38</v>
      </c>
      <c r="B142" s="261" t="s">
        <v>165</v>
      </c>
      <c r="C142" s="262"/>
      <c r="D142" s="262"/>
      <c r="E142" s="262"/>
      <c r="F142" s="263"/>
    </row>
    <row r="143" spans="1:6" s="93" customFormat="1" ht="22.5" hidden="1" customHeight="1" thickTop="1">
      <c r="A143" s="10" t="s">
        <v>31</v>
      </c>
      <c r="B143" s="264" t="str">
        <f>계약현황공개!C101</f>
        <v>2022. 하반기 시설물 정기안전점검 실시</v>
      </c>
      <c r="C143" s="265"/>
      <c r="D143" s="265"/>
      <c r="E143" s="265"/>
      <c r="F143" s="266"/>
    </row>
    <row r="144" spans="1:6" s="93" customFormat="1" ht="14.25" hidden="1">
      <c r="A144" s="250" t="s">
        <v>39</v>
      </c>
      <c r="B144" s="268" t="s">
        <v>32</v>
      </c>
      <c r="C144" s="268" t="s">
        <v>83</v>
      </c>
      <c r="D144" s="110" t="s">
        <v>40</v>
      </c>
      <c r="E144" s="110" t="s">
        <v>33</v>
      </c>
      <c r="F144" s="111" t="s">
        <v>44</v>
      </c>
    </row>
    <row r="145" spans="1:6" s="93" customFormat="1" ht="14.25" hidden="1">
      <c r="A145" s="267"/>
      <c r="B145" s="269"/>
      <c r="C145" s="269"/>
      <c r="D145" s="12" t="s">
        <v>41</v>
      </c>
      <c r="E145" s="12" t="s">
        <v>34</v>
      </c>
      <c r="F145" s="13" t="s">
        <v>42</v>
      </c>
    </row>
    <row r="146" spans="1:6" s="93" customFormat="1" ht="13.5" hidden="1" customHeight="1">
      <c r="A146" s="267"/>
      <c r="B146" s="270" t="str">
        <f>계약현황공개!C104</f>
        <v>2022.09.29.</v>
      </c>
      <c r="C146" s="272" t="str">
        <f>계약현황공개!E104</f>
        <v>2022.09.29.~10.28.</v>
      </c>
      <c r="D146" s="274">
        <f>계약현황공개!C102</f>
        <v>1790000</v>
      </c>
      <c r="E146" s="274">
        <f>계약현황공개!E103</f>
        <v>1683000</v>
      </c>
      <c r="F146" s="276">
        <f>계약현황공개!C103</f>
        <v>0.94022346368715082</v>
      </c>
    </row>
    <row r="147" spans="1:6" s="93" customFormat="1" ht="13.5" hidden="1" customHeight="1">
      <c r="A147" s="251"/>
      <c r="B147" s="271"/>
      <c r="C147" s="273"/>
      <c r="D147" s="275"/>
      <c r="E147" s="275"/>
      <c r="F147" s="277"/>
    </row>
    <row r="148" spans="1:6" s="93" customFormat="1" ht="14.25" hidden="1">
      <c r="A148" s="250" t="s">
        <v>35</v>
      </c>
      <c r="B148" s="110" t="s">
        <v>36</v>
      </c>
      <c r="C148" s="110" t="s">
        <v>46</v>
      </c>
      <c r="D148" s="252" t="s">
        <v>37</v>
      </c>
      <c r="E148" s="253"/>
      <c r="F148" s="254"/>
    </row>
    <row r="149" spans="1:6" s="93" customFormat="1" ht="14.25" hidden="1">
      <c r="A149" s="251"/>
      <c r="B149" s="56" t="str">
        <f>계약현황공개!E106</f>
        <v>시설물안전연구원㈜</v>
      </c>
      <c r="C149" s="125" t="s">
        <v>160</v>
      </c>
      <c r="D149" s="255" t="str">
        <f>계약현황공개!E107</f>
        <v>성남시 중원구 광명로 115 205호(성남동, 동부주택브리앙뜨)</v>
      </c>
      <c r="E149" s="256"/>
      <c r="F149" s="257"/>
    </row>
    <row r="150" spans="1:6" s="93" customFormat="1" ht="14.25" hidden="1" customHeight="1">
      <c r="A150" s="109" t="s">
        <v>45</v>
      </c>
      <c r="B150" s="258" t="s">
        <v>122</v>
      </c>
      <c r="C150" s="259"/>
      <c r="D150" s="259"/>
      <c r="E150" s="259"/>
      <c r="F150" s="260"/>
    </row>
    <row r="151" spans="1:6" s="93" customFormat="1" ht="14.25" hidden="1">
      <c r="A151" s="109" t="s">
        <v>43</v>
      </c>
      <c r="B151" s="258" t="s">
        <v>113</v>
      </c>
      <c r="C151" s="259"/>
      <c r="D151" s="259"/>
      <c r="E151" s="259"/>
      <c r="F151" s="260"/>
    </row>
    <row r="152" spans="1:6" s="93" customFormat="1" ht="15" hidden="1" thickBot="1">
      <c r="A152" s="11" t="s">
        <v>38</v>
      </c>
      <c r="B152" s="261"/>
      <c r="C152" s="262"/>
      <c r="D152" s="262"/>
      <c r="E152" s="262"/>
      <c r="F152" s="263"/>
    </row>
    <row r="153" spans="1:6" s="93" customFormat="1" ht="22.5" hidden="1" customHeight="1" thickTop="1">
      <c r="A153" s="10" t="s">
        <v>31</v>
      </c>
      <c r="B153" s="264" t="str">
        <f>계약현황공개!C108</f>
        <v>2022년 청소년방과후아카데미 위탁급식 계약(단가계약)</v>
      </c>
      <c r="C153" s="265"/>
      <c r="D153" s="265"/>
      <c r="E153" s="265"/>
      <c r="F153" s="266"/>
    </row>
    <row r="154" spans="1:6" s="93" customFormat="1" ht="14.25" hidden="1">
      <c r="A154" s="250" t="s">
        <v>39</v>
      </c>
      <c r="B154" s="268" t="s">
        <v>32</v>
      </c>
      <c r="C154" s="268" t="s">
        <v>83</v>
      </c>
      <c r="D154" s="110" t="s">
        <v>40</v>
      </c>
      <c r="E154" s="110" t="s">
        <v>33</v>
      </c>
      <c r="F154" s="111" t="s">
        <v>44</v>
      </c>
    </row>
    <row r="155" spans="1:6" s="93" customFormat="1" ht="14.25" hidden="1">
      <c r="A155" s="267"/>
      <c r="B155" s="269"/>
      <c r="C155" s="269"/>
      <c r="D155" s="12" t="s">
        <v>41</v>
      </c>
      <c r="E155" s="12" t="s">
        <v>34</v>
      </c>
      <c r="F155" s="13" t="s">
        <v>42</v>
      </c>
    </row>
    <row r="156" spans="1:6" s="93" customFormat="1" ht="13.5" hidden="1" customHeight="1">
      <c r="A156" s="267"/>
      <c r="B156" s="270" t="str">
        <f>계약현황공개!C111</f>
        <v>2022.12.22.</v>
      </c>
      <c r="C156" s="272" t="str">
        <f>계약현황공개!E111</f>
        <v>2023.01.01.~12.31.</v>
      </c>
      <c r="D156" s="274">
        <f>계약현황공개!C109</f>
        <v>43470000</v>
      </c>
      <c r="E156" s="274">
        <f>계약현황공개!E110</f>
        <v>41400000</v>
      </c>
      <c r="F156" s="276">
        <f>계약현황공개!C110</f>
        <v>0.95238095238095233</v>
      </c>
    </row>
    <row r="157" spans="1:6" s="93" customFormat="1" ht="13.5" hidden="1" customHeight="1">
      <c r="A157" s="251"/>
      <c r="B157" s="271"/>
      <c r="C157" s="273"/>
      <c r="D157" s="275"/>
      <c r="E157" s="275"/>
      <c r="F157" s="277"/>
    </row>
    <row r="158" spans="1:6" s="93" customFormat="1" ht="14.25" hidden="1">
      <c r="A158" s="250" t="s">
        <v>35</v>
      </c>
      <c r="B158" s="110" t="s">
        <v>36</v>
      </c>
      <c r="C158" s="110" t="s">
        <v>46</v>
      </c>
      <c r="D158" s="252" t="s">
        <v>37</v>
      </c>
      <c r="E158" s="253"/>
      <c r="F158" s="254"/>
    </row>
    <row r="159" spans="1:6" s="93" customFormat="1" ht="14.25" hidden="1">
      <c r="A159" s="251"/>
      <c r="B159" s="56" t="str">
        <f>계약현황공개!E113</f>
        <v>㈜행복도시락 성남점</v>
      </c>
      <c r="C159" s="130" t="s">
        <v>210</v>
      </c>
      <c r="D159" s="255" t="str">
        <f>계약현황공개!E114</f>
        <v>성남시 분당구 야탑ㅂ동 166 목련주공아파트종합상가지하1호</v>
      </c>
      <c r="E159" s="256"/>
      <c r="F159" s="257"/>
    </row>
    <row r="160" spans="1:6" s="93" customFormat="1" ht="14.25" hidden="1" customHeight="1">
      <c r="A160" s="109" t="s">
        <v>45</v>
      </c>
      <c r="B160" s="258" t="s">
        <v>122</v>
      </c>
      <c r="C160" s="259"/>
      <c r="D160" s="259"/>
      <c r="E160" s="259"/>
      <c r="F160" s="260"/>
    </row>
    <row r="161" spans="1:6" s="93" customFormat="1" ht="14.25" hidden="1">
      <c r="A161" s="109" t="s">
        <v>43</v>
      </c>
      <c r="B161" s="258" t="s">
        <v>113</v>
      </c>
      <c r="C161" s="259"/>
      <c r="D161" s="259"/>
      <c r="E161" s="259"/>
      <c r="F161" s="260"/>
    </row>
    <row r="162" spans="1:6" s="93" customFormat="1" ht="15" hidden="1" thickBot="1">
      <c r="A162" s="11" t="s">
        <v>38</v>
      </c>
      <c r="B162" s="261" t="s">
        <v>213</v>
      </c>
      <c r="C162" s="262"/>
      <c r="D162" s="262"/>
      <c r="E162" s="262"/>
      <c r="F162" s="263"/>
    </row>
    <row r="163" spans="1:6" ht="22.5" hidden="1" customHeight="1" thickTop="1">
      <c r="A163" s="10" t="s">
        <v>31</v>
      </c>
      <c r="B163" s="264" t="str">
        <f>계약현황공개!C115</f>
        <v>방과후아카데미 복합기 임대</v>
      </c>
      <c r="C163" s="265"/>
      <c r="D163" s="265"/>
      <c r="E163" s="265"/>
      <c r="F163" s="266"/>
    </row>
    <row r="164" spans="1:6" ht="14.25" hidden="1">
      <c r="A164" s="250" t="s">
        <v>39</v>
      </c>
      <c r="B164" s="268" t="s">
        <v>32</v>
      </c>
      <c r="C164" s="268" t="s">
        <v>83</v>
      </c>
      <c r="D164" s="110" t="s">
        <v>40</v>
      </c>
      <c r="E164" s="110" t="s">
        <v>33</v>
      </c>
      <c r="F164" s="111" t="s">
        <v>44</v>
      </c>
    </row>
    <row r="165" spans="1:6" ht="14.25" hidden="1">
      <c r="A165" s="267"/>
      <c r="B165" s="269"/>
      <c r="C165" s="269"/>
      <c r="D165" s="12" t="s">
        <v>41</v>
      </c>
      <c r="E165" s="12" t="s">
        <v>34</v>
      </c>
      <c r="F165" s="13" t="s">
        <v>42</v>
      </c>
    </row>
    <row r="166" spans="1:6" hidden="1">
      <c r="A166" s="267"/>
      <c r="B166" s="270" t="str">
        <f>계약현황공개!C118</f>
        <v>2022.12.27.</v>
      </c>
      <c r="C166" s="272" t="str">
        <f>계약현황공개!E118</f>
        <v>2023.01.01.~12.31.</v>
      </c>
      <c r="D166" s="274">
        <f>계약현황공개!C116</f>
        <v>1260000</v>
      </c>
      <c r="E166" s="274">
        <f>계약현황공개!E117</f>
        <v>1200000</v>
      </c>
      <c r="F166" s="276">
        <f>계약현황공개!C117</f>
        <v>0.95238095238095233</v>
      </c>
    </row>
    <row r="167" spans="1:6" hidden="1">
      <c r="A167" s="251"/>
      <c r="B167" s="271"/>
      <c r="C167" s="273"/>
      <c r="D167" s="275"/>
      <c r="E167" s="275"/>
      <c r="F167" s="277"/>
    </row>
    <row r="168" spans="1:6" ht="14.25" hidden="1">
      <c r="A168" s="250" t="s">
        <v>35</v>
      </c>
      <c r="B168" s="110" t="s">
        <v>36</v>
      </c>
      <c r="C168" s="110" t="s">
        <v>46</v>
      </c>
      <c r="D168" s="252" t="s">
        <v>37</v>
      </c>
      <c r="E168" s="253"/>
      <c r="F168" s="254"/>
    </row>
    <row r="169" spans="1:6" ht="14.25" hidden="1">
      <c r="A169" s="251"/>
      <c r="B169" s="56" t="str">
        <f>계약현황공개!E120</f>
        <v>신도종합서비스</v>
      </c>
      <c r="C169" s="130" t="s">
        <v>203</v>
      </c>
      <c r="D169" s="255" t="str">
        <f>계약현황공개!E121</f>
        <v>경기도 성남시 분당구 장미로100번길 9-1(야탑동, 1층)</v>
      </c>
      <c r="E169" s="256"/>
      <c r="F169" s="257"/>
    </row>
    <row r="170" spans="1:6" ht="14.25" hidden="1">
      <c r="A170" s="109" t="s">
        <v>45</v>
      </c>
      <c r="B170" s="258" t="s">
        <v>122</v>
      </c>
      <c r="C170" s="259"/>
      <c r="D170" s="259"/>
      <c r="E170" s="259"/>
      <c r="F170" s="260"/>
    </row>
    <row r="171" spans="1:6" ht="14.25" hidden="1">
      <c r="A171" s="109" t="s">
        <v>43</v>
      </c>
      <c r="B171" s="258" t="s">
        <v>113</v>
      </c>
      <c r="C171" s="259"/>
      <c r="D171" s="259"/>
      <c r="E171" s="259"/>
      <c r="F171" s="260"/>
    </row>
    <row r="172" spans="1:6" ht="15" hidden="1" thickBot="1">
      <c r="A172" s="11" t="s">
        <v>38</v>
      </c>
      <c r="B172" s="261"/>
      <c r="C172" s="262"/>
      <c r="D172" s="262"/>
      <c r="E172" s="262"/>
      <c r="F172" s="263"/>
    </row>
    <row r="173" spans="1:6" ht="22.5" hidden="1" customHeight="1" thickTop="1">
      <c r="A173" s="10" t="s">
        <v>31</v>
      </c>
      <c r="B173" s="264" t="str">
        <f>계약현황공개!C122</f>
        <v>작은도서관 프린터기 임차 계약</v>
      </c>
      <c r="C173" s="265"/>
      <c r="D173" s="265"/>
      <c r="E173" s="265"/>
      <c r="F173" s="266"/>
    </row>
    <row r="174" spans="1:6" ht="14.25" hidden="1">
      <c r="A174" s="250" t="s">
        <v>39</v>
      </c>
      <c r="B174" s="268" t="s">
        <v>32</v>
      </c>
      <c r="C174" s="268" t="s">
        <v>83</v>
      </c>
      <c r="D174" s="110" t="s">
        <v>40</v>
      </c>
      <c r="E174" s="110" t="s">
        <v>33</v>
      </c>
      <c r="F174" s="111" t="s">
        <v>44</v>
      </c>
    </row>
    <row r="175" spans="1:6" ht="14.25" hidden="1">
      <c r="A175" s="267"/>
      <c r="B175" s="269"/>
      <c r="C175" s="269"/>
      <c r="D175" s="12" t="s">
        <v>41</v>
      </c>
      <c r="E175" s="12" t="s">
        <v>34</v>
      </c>
      <c r="F175" s="13" t="s">
        <v>42</v>
      </c>
    </row>
    <row r="176" spans="1:6" hidden="1">
      <c r="A176" s="267"/>
      <c r="B176" s="270" t="str">
        <f>계약현황공개!C125</f>
        <v>2022.12.27.</v>
      </c>
      <c r="C176" s="272" t="str">
        <f>계약현황공개!E125</f>
        <v>2023.01.01.~12.31.</v>
      </c>
      <c r="D176" s="274">
        <f>계약현황공개!C123</f>
        <v>660000</v>
      </c>
      <c r="E176" s="274">
        <f>계약현황공개!E124</f>
        <v>600000</v>
      </c>
      <c r="F176" s="276">
        <f>계약현황공개!C124</f>
        <v>0.90909090909090906</v>
      </c>
    </row>
    <row r="177" spans="1:6" hidden="1">
      <c r="A177" s="251"/>
      <c r="B177" s="271"/>
      <c r="C177" s="273"/>
      <c r="D177" s="275"/>
      <c r="E177" s="275"/>
      <c r="F177" s="277"/>
    </row>
    <row r="178" spans="1:6" ht="14.25" hidden="1">
      <c r="A178" s="250" t="s">
        <v>35</v>
      </c>
      <c r="B178" s="110" t="s">
        <v>36</v>
      </c>
      <c r="C178" s="110" t="s">
        <v>46</v>
      </c>
      <c r="D178" s="252" t="s">
        <v>37</v>
      </c>
      <c r="E178" s="253"/>
      <c r="F178" s="254"/>
    </row>
    <row r="179" spans="1:6" ht="14.25" hidden="1">
      <c r="A179" s="251"/>
      <c r="B179" s="56" t="str">
        <f>계약현황공개!E127</f>
        <v>신도종합서비스</v>
      </c>
      <c r="C179" s="130" t="s">
        <v>203</v>
      </c>
      <c r="D179" s="255" t="str">
        <f>계약현황공개!E128</f>
        <v>경기도 성남시 분당구 장미로100번길 9-1(야탑동, 1층)</v>
      </c>
      <c r="E179" s="256"/>
      <c r="F179" s="257"/>
    </row>
    <row r="180" spans="1:6" ht="14.25" hidden="1">
      <c r="A180" s="109" t="s">
        <v>45</v>
      </c>
      <c r="B180" s="258" t="s">
        <v>122</v>
      </c>
      <c r="C180" s="259"/>
      <c r="D180" s="259"/>
      <c r="E180" s="259"/>
      <c r="F180" s="260"/>
    </row>
    <row r="181" spans="1:6" ht="14.25" hidden="1">
      <c r="A181" s="109" t="s">
        <v>43</v>
      </c>
      <c r="B181" s="258" t="s">
        <v>113</v>
      </c>
      <c r="C181" s="259"/>
      <c r="D181" s="259"/>
      <c r="E181" s="259"/>
      <c r="F181" s="260"/>
    </row>
    <row r="182" spans="1:6" ht="15" hidden="1" thickBot="1">
      <c r="A182" s="11" t="s">
        <v>38</v>
      </c>
      <c r="B182" s="261"/>
      <c r="C182" s="262"/>
      <c r="D182" s="262"/>
      <c r="E182" s="262"/>
      <c r="F182" s="263"/>
    </row>
    <row r="183" spans="1:6" ht="22.5" hidden="1" customHeight="1" thickTop="1">
      <c r="A183" s="10" t="s">
        <v>31</v>
      </c>
      <c r="B183" s="264" t="str">
        <f>계약현황공개!C129</f>
        <v>승강기 유지관리</v>
      </c>
      <c r="C183" s="265"/>
      <c r="D183" s="265"/>
      <c r="E183" s="265"/>
      <c r="F183" s="266"/>
    </row>
    <row r="184" spans="1:6" ht="14.25" hidden="1">
      <c r="A184" s="250" t="s">
        <v>39</v>
      </c>
      <c r="B184" s="268" t="s">
        <v>32</v>
      </c>
      <c r="C184" s="268" t="s">
        <v>83</v>
      </c>
      <c r="D184" s="110" t="s">
        <v>40</v>
      </c>
      <c r="E184" s="110" t="s">
        <v>33</v>
      </c>
      <c r="F184" s="111" t="s">
        <v>44</v>
      </c>
    </row>
    <row r="185" spans="1:6" ht="14.25" hidden="1">
      <c r="A185" s="267"/>
      <c r="B185" s="269"/>
      <c r="C185" s="269"/>
      <c r="D185" s="12" t="s">
        <v>41</v>
      </c>
      <c r="E185" s="12" t="s">
        <v>34</v>
      </c>
      <c r="F185" s="13" t="s">
        <v>42</v>
      </c>
    </row>
    <row r="186" spans="1:6" hidden="1">
      <c r="A186" s="267"/>
      <c r="B186" s="270" t="str">
        <f>계약현황공개!C132</f>
        <v>2022.12.27.</v>
      </c>
      <c r="C186" s="272" t="str">
        <f>계약현황공개!E132</f>
        <v>2023.01.01.~12.31.</v>
      </c>
      <c r="D186" s="274">
        <f>계약현황공개!C130</f>
        <v>3660000</v>
      </c>
      <c r="E186" s="274">
        <f>계약현황공개!E131</f>
        <v>3564000</v>
      </c>
      <c r="F186" s="276">
        <f>계약현황공개!C131</f>
        <v>0.97377049180327868</v>
      </c>
    </row>
    <row r="187" spans="1:6" hidden="1">
      <c r="A187" s="251"/>
      <c r="B187" s="271"/>
      <c r="C187" s="273"/>
      <c r="D187" s="275"/>
      <c r="E187" s="275"/>
      <c r="F187" s="277"/>
    </row>
    <row r="188" spans="1:6" ht="14.25" hidden="1">
      <c r="A188" s="250" t="s">
        <v>35</v>
      </c>
      <c r="B188" s="110" t="s">
        <v>36</v>
      </c>
      <c r="C188" s="110" t="s">
        <v>46</v>
      </c>
      <c r="D188" s="252" t="s">
        <v>37</v>
      </c>
      <c r="E188" s="253"/>
      <c r="F188" s="254"/>
    </row>
    <row r="189" spans="1:6" ht="14.25" hidden="1">
      <c r="A189" s="251"/>
      <c r="B189" s="56" t="str">
        <f>계약현황공개!E134</f>
        <v>오티스엘리베이터</v>
      </c>
      <c r="C189" s="130" t="s">
        <v>204</v>
      </c>
      <c r="D189" s="255" t="str">
        <f>계약현황공개!E135</f>
        <v>경기도 성남시 분당구 대왕판교로 373(백현동 2층)</v>
      </c>
      <c r="E189" s="256"/>
      <c r="F189" s="257"/>
    </row>
    <row r="190" spans="1:6" ht="14.25" hidden="1">
      <c r="A190" s="109" t="s">
        <v>45</v>
      </c>
      <c r="B190" s="258" t="s">
        <v>122</v>
      </c>
      <c r="C190" s="259"/>
      <c r="D190" s="259"/>
      <c r="E190" s="259"/>
      <c r="F190" s="260"/>
    </row>
    <row r="191" spans="1:6" ht="14.25" hidden="1">
      <c r="A191" s="109" t="s">
        <v>43</v>
      </c>
      <c r="B191" s="258" t="s">
        <v>113</v>
      </c>
      <c r="C191" s="259"/>
      <c r="D191" s="259"/>
      <c r="E191" s="259"/>
      <c r="F191" s="260"/>
    </row>
    <row r="192" spans="1:6" ht="15" hidden="1" thickBot="1">
      <c r="A192" s="11" t="s">
        <v>38</v>
      </c>
      <c r="B192" s="261"/>
      <c r="C192" s="262"/>
      <c r="D192" s="262"/>
      <c r="E192" s="262"/>
      <c r="F192" s="263"/>
    </row>
    <row r="193" spans="1:6" ht="22.5" hidden="1" customHeight="1" thickTop="1">
      <c r="A193" s="10" t="s">
        <v>31</v>
      </c>
      <c r="B193" s="264" t="str">
        <f>계약현황공개!C136</f>
        <v>시설관리용역</v>
      </c>
      <c r="C193" s="265"/>
      <c r="D193" s="265"/>
      <c r="E193" s="265"/>
      <c r="F193" s="266"/>
    </row>
    <row r="194" spans="1:6" ht="14.25" hidden="1">
      <c r="A194" s="250" t="s">
        <v>39</v>
      </c>
      <c r="B194" s="268" t="s">
        <v>32</v>
      </c>
      <c r="C194" s="268" t="s">
        <v>83</v>
      </c>
      <c r="D194" s="110" t="s">
        <v>40</v>
      </c>
      <c r="E194" s="110" t="s">
        <v>33</v>
      </c>
      <c r="F194" s="111" t="s">
        <v>44</v>
      </c>
    </row>
    <row r="195" spans="1:6" ht="14.25" hidden="1">
      <c r="A195" s="267"/>
      <c r="B195" s="269"/>
      <c r="C195" s="269"/>
      <c r="D195" s="12" t="s">
        <v>41</v>
      </c>
      <c r="E195" s="12" t="s">
        <v>34</v>
      </c>
      <c r="F195" s="13" t="s">
        <v>42</v>
      </c>
    </row>
    <row r="196" spans="1:6" ht="13.5" hidden="1" customHeight="1">
      <c r="A196" s="267"/>
      <c r="B196" s="270" t="str">
        <f>계약현황공개!C139</f>
        <v>2022.12.21.</v>
      </c>
      <c r="C196" s="272" t="str">
        <f>계약현황공개!E139</f>
        <v>2023.01.01.~12.31.</v>
      </c>
      <c r="D196" s="274">
        <f>계약현황공개!C137</f>
        <v>336674000</v>
      </c>
      <c r="E196" s="274">
        <f>계약현황공개!E138</f>
        <v>311484000</v>
      </c>
      <c r="F196" s="276">
        <f>계약현황공개!C138</f>
        <v>0.92517984756767679</v>
      </c>
    </row>
    <row r="197" spans="1:6" ht="13.5" hidden="1" customHeight="1">
      <c r="A197" s="251"/>
      <c r="B197" s="271"/>
      <c r="C197" s="273"/>
      <c r="D197" s="275"/>
      <c r="E197" s="275"/>
      <c r="F197" s="277"/>
    </row>
    <row r="198" spans="1:6" ht="14.25" hidden="1">
      <c r="A198" s="250" t="s">
        <v>35</v>
      </c>
      <c r="B198" s="110" t="s">
        <v>36</v>
      </c>
      <c r="C198" s="110" t="s">
        <v>46</v>
      </c>
      <c r="D198" s="252" t="s">
        <v>37</v>
      </c>
      <c r="E198" s="253"/>
      <c r="F198" s="254"/>
    </row>
    <row r="199" spans="1:6" ht="14.25" hidden="1">
      <c r="A199" s="251"/>
      <c r="B199" s="56" t="str">
        <f>계약현황공개!E141</f>
        <v>주식회사 레인보우</v>
      </c>
      <c r="C199" s="130" t="s">
        <v>211</v>
      </c>
      <c r="D199" s="255" t="str">
        <f>계약현황공개!E142</f>
        <v>성남시 수정구 위례서일로 12, 402호(창곡동, 우남 이타워프라자)</v>
      </c>
      <c r="E199" s="256"/>
      <c r="F199" s="257"/>
    </row>
    <row r="200" spans="1:6" ht="14.25" hidden="1" customHeight="1">
      <c r="A200" s="109" t="s">
        <v>45</v>
      </c>
      <c r="B200" s="258" t="s">
        <v>122</v>
      </c>
      <c r="C200" s="259"/>
      <c r="D200" s="259"/>
      <c r="E200" s="259"/>
      <c r="F200" s="260"/>
    </row>
    <row r="201" spans="1:6" ht="14.25" hidden="1">
      <c r="A201" s="109" t="s">
        <v>43</v>
      </c>
      <c r="B201" s="258" t="s">
        <v>113</v>
      </c>
      <c r="C201" s="259"/>
      <c r="D201" s="259"/>
      <c r="E201" s="259"/>
      <c r="F201" s="260"/>
    </row>
    <row r="202" spans="1:6" ht="15" hidden="1" thickBot="1">
      <c r="A202" s="11" t="s">
        <v>38</v>
      </c>
      <c r="B202" s="261" t="s">
        <v>213</v>
      </c>
      <c r="C202" s="262"/>
      <c r="D202" s="262"/>
      <c r="E202" s="262"/>
      <c r="F202" s="263"/>
    </row>
    <row r="203" spans="1:6" ht="22.5" hidden="1" customHeight="1" thickTop="1">
      <c r="A203" s="10" t="s">
        <v>31</v>
      </c>
      <c r="B203" s="264" t="str">
        <f>계약현황공개!C143</f>
        <v>방역소독</v>
      </c>
      <c r="C203" s="265"/>
      <c r="D203" s="265"/>
      <c r="E203" s="265"/>
      <c r="F203" s="266"/>
    </row>
    <row r="204" spans="1:6" ht="14.25" hidden="1">
      <c r="A204" s="250" t="s">
        <v>39</v>
      </c>
      <c r="B204" s="268" t="s">
        <v>32</v>
      </c>
      <c r="C204" s="268" t="s">
        <v>83</v>
      </c>
      <c r="D204" s="110" t="s">
        <v>40</v>
      </c>
      <c r="E204" s="110" t="s">
        <v>33</v>
      </c>
      <c r="F204" s="111" t="s">
        <v>44</v>
      </c>
    </row>
    <row r="205" spans="1:6" ht="14.25" hidden="1">
      <c r="A205" s="267"/>
      <c r="B205" s="269"/>
      <c r="C205" s="269"/>
      <c r="D205" s="12" t="s">
        <v>41</v>
      </c>
      <c r="E205" s="12" t="s">
        <v>34</v>
      </c>
      <c r="F205" s="13" t="s">
        <v>42</v>
      </c>
    </row>
    <row r="206" spans="1:6" hidden="1">
      <c r="A206" s="267"/>
      <c r="B206" s="270" t="str">
        <f>계약현황공개!C146</f>
        <v>2022.12.30.</v>
      </c>
      <c r="C206" s="272" t="str">
        <f>계약현황공개!E146</f>
        <v>2023.01.01.~12.31.</v>
      </c>
      <c r="D206" s="274">
        <f>계약현황공개!C144</f>
        <v>3321740</v>
      </c>
      <c r="E206" s="274">
        <f>계약현황공개!E145</f>
        <v>2988000</v>
      </c>
      <c r="F206" s="276">
        <f>계약현황공개!C145</f>
        <v>0.89952856033283757</v>
      </c>
    </row>
    <row r="207" spans="1:6" hidden="1">
      <c r="A207" s="251"/>
      <c r="B207" s="271"/>
      <c r="C207" s="273"/>
      <c r="D207" s="275"/>
      <c r="E207" s="275"/>
      <c r="F207" s="277"/>
    </row>
    <row r="208" spans="1:6" ht="14.25" hidden="1">
      <c r="A208" s="250" t="s">
        <v>35</v>
      </c>
      <c r="B208" s="110" t="s">
        <v>36</v>
      </c>
      <c r="C208" s="110" t="s">
        <v>46</v>
      </c>
      <c r="D208" s="252" t="s">
        <v>37</v>
      </c>
      <c r="E208" s="253"/>
      <c r="F208" s="254"/>
    </row>
    <row r="209" spans="1:6" ht="14.25" hidden="1">
      <c r="A209" s="251"/>
      <c r="B209" s="56" t="str">
        <f>계약현황공개!E148</f>
        <v>삼우개발</v>
      </c>
      <c r="C209" s="130" t="s">
        <v>212</v>
      </c>
      <c r="D209" s="255" t="str">
        <f>계약현황공개!E149</f>
        <v>성남시 중원구 원터로105번길 12(성남동)</v>
      </c>
      <c r="E209" s="256"/>
      <c r="F209" s="257"/>
    </row>
    <row r="210" spans="1:6" ht="14.25" hidden="1">
      <c r="A210" s="109" t="s">
        <v>45</v>
      </c>
      <c r="B210" s="258" t="s">
        <v>122</v>
      </c>
      <c r="C210" s="259"/>
      <c r="D210" s="259"/>
      <c r="E210" s="259"/>
      <c r="F210" s="260"/>
    </row>
    <row r="211" spans="1:6" ht="14.25" hidden="1">
      <c r="A211" s="109" t="s">
        <v>43</v>
      </c>
      <c r="B211" s="258" t="s">
        <v>113</v>
      </c>
      <c r="C211" s="259"/>
      <c r="D211" s="259"/>
      <c r="E211" s="259"/>
      <c r="F211" s="260"/>
    </row>
    <row r="212" spans="1:6" ht="15" hidden="1" thickBot="1">
      <c r="A212" s="11" t="s">
        <v>38</v>
      </c>
      <c r="B212" s="261"/>
      <c r="C212" s="262"/>
      <c r="D212" s="262"/>
      <c r="E212" s="262"/>
      <c r="F212" s="263"/>
    </row>
    <row r="213" spans="1:6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2023-05-10T01:59:50Z</dcterms:modified>
</cp:coreProperties>
</file>