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D69" i="9" l="1"/>
  <c r="B69" i="9"/>
  <c r="F66" i="9"/>
  <c r="E66" i="9"/>
  <c r="D66" i="9"/>
  <c r="C66" i="9"/>
  <c r="B66" i="9"/>
  <c r="B63" i="9"/>
  <c r="E47" i="8"/>
  <c r="C47" i="8"/>
  <c r="D119" i="9" l="1"/>
  <c r="B119" i="9"/>
  <c r="F116" i="9"/>
  <c r="E116" i="9"/>
  <c r="D116" i="9"/>
  <c r="C116" i="9"/>
  <c r="B116" i="9"/>
  <c r="B113" i="9" l="1"/>
  <c r="D109" i="9"/>
  <c r="B109" i="9"/>
  <c r="F106" i="9"/>
  <c r="E106" i="9"/>
  <c r="D106" i="9"/>
  <c r="C106" i="9"/>
  <c r="B106" i="9"/>
  <c r="B103" i="9"/>
  <c r="D99" i="9"/>
  <c r="B99" i="9"/>
  <c r="F96" i="9"/>
  <c r="E96" i="9"/>
  <c r="D96" i="9"/>
  <c r="C96" i="9"/>
  <c r="B96" i="9"/>
  <c r="B93" i="9"/>
  <c r="D89" i="9"/>
  <c r="B89" i="9"/>
  <c r="F86" i="9"/>
  <c r="E86" i="9"/>
  <c r="D86" i="9"/>
  <c r="C86" i="9"/>
  <c r="B86" i="9"/>
  <c r="B83" i="9"/>
  <c r="E5" i="8"/>
  <c r="E82" i="8"/>
  <c r="C82" i="8"/>
  <c r="E75" i="8"/>
  <c r="C75" i="8"/>
  <c r="E68" i="8"/>
  <c r="C68" i="8"/>
  <c r="E61" i="8"/>
  <c r="C61" i="8"/>
  <c r="D79" i="9" l="1"/>
  <c r="B79" i="9"/>
  <c r="D76" i="9"/>
  <c r="C76" i="9"/>
  <c r="B76" i="9"/>
  <c r="B73" i="9"/>
  <c r="D59" i="9"/>
  <c r="B59" i="9"/>
  <c r="D56" i="9"/>
  <c r="C56" i="9"/>
  <c r="B56" i="9"/>
  <c r="B53" i="9"/>
  <c r="D49" i="9"/>
  <c r="B49" i="9"/>
  <c r="D46" i="9"/>
  <c r="C46" i="9"/>
  <c r="B46" i="9"/>
  <c r="C5" i="8" l="1"/>
  <c r="B43" i="9"/>
  <c r="E54" i="8"/>
  <c r="E76" i="9" s="1"/>
  <c r="C54" i="8"/>
  <c r="F76" i="9" s="1"/>
  <c r="E40" i="8"/>
  <c r="E56" i="9" s="1"/>
  <c r="C40" i="8"/>
  <c r="F56" i="9" s="1"/>
  <c r="E33" i="8"/>
  <c r="E46" i="9" s="1"/>
  <c r="C33" i="8"/>
  <c r="F46" i="9" s="1"/>
  <c r="F16" i="6" l="1"/>
  <c r="H16" i="6" l="1"/>
  <c r="F14" i="6"/>
  <c r="H15" i="6"/>
  <c r="D39" i="9" l="1"/>
  <c r="B39" i="9"/>
  <c r="D36" i="9"/>
  <c r="C36" i="9"/>
  <c r="B36" i="9"/>
  <c r="D29" i="9"/>
  <c r="B29" i="9"/>
  <c r="D26" i="9"/>
  <c r="C26" i="9"/>
  <c r="B26" i="9"/>
  <c r="B33" i="9"/>
  <c r="B23" i="9"/>
  <c r="C16" i="9"/>
  <c r="B16" i="9"/>
  <c r="B13" i="9"/>
  <c r="B3" i="9"/>
  <c r="B6" i="9"/>
  <c r="C6" i="9"/>
  <c r="D6" i="9"/>
  <c r="E6" i="9"/>
  <c r="B9" i="9"/>
  <c r="D9" i="9"/>
  <c r="D16" i="9"/>
  <c r="E16" i="9"/>
  <c r="B19" i="9"/>
  <c r="D19" i="9"/>
  <c r="E26" i="8" l="1"/>
  <c r="E36" i="9" s="1"/>
  <c r="C26" i="8"/>
  <c r="F36" i="9" s="1"/>
  <c r="E19" i="8"/>
  <c r="E26" i="9" s="1"/>
  <c r="C19" i="8"/>
  <c r="F26" i="9" s="1"/>
  <c r="E12" i="8"/>
  <c r="C12" i="8"/>
  <c r="F16" i="9" s="1"/>
  <c r="H12" i="6" l="1"/>
  <c r="H11" i="6"/>
  <c r="H14" i="6" l="1"/>
  <c r="F13" i="6"/>
  <c r="H13" i="6" s="1"/>
  <c r="F6" i="9" l="1"/>
  <c r="H5" i="6" l="1"/>
  <c r="F6" i="6"/>
  <c r="H6" i="6" s="1"/>
  <c r="F7" i="6"/>
  <c r="H7" i="6" s="1"/>
  <c r="F8" i="6"/>
  <c r="H8" i="6" s="1"/>
  <c r="F9" i="6"/>
  <c r="H9" i="6" s="1"/>
  <c r="F10" i="6"/>
  <c r="H10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<sst xmlns="http://schemas.openxmlformats.org/spreadsheetml/2006/main" count="933" uniqueCount="332">
  <si>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</si>
  <si>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</si>
  <si>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</si>
  <si>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</si>
  <si>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</si>
  <si>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</si>
  <si>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</si>
  <si>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</si>
  <si>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</si>
  <si>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</si>
  <si>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</si>
  <si>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</si>
  <si>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</si>
  <si>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</si>
  <si>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</si>
  <si>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</si>
  <si>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</si>
  <si>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</si>
  <si>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</si>
  <si>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</si>
  <si>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</si>
  <si>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</si>
  <si>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</si>
  <si>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</si>
  <si>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</si>
  <si>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</si>
  <si>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</si>
  <si>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</si>
  <si>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</si>
  <si>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</si>
  <si>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</si>
  <si>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</si>
  <si>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</si>
  <si>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</si>
  <si>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</si>
  <si>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</si>
  <si>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</si>
  <si>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</si>
  <si>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</si>
  <si>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</si>
  <si>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</si>
  <si>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</si>
  <si>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</si>
  <si>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</si>
  <si>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</si>
  <si>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</si>
  <si>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</si>
  <si>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</si>
  <si>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</si>
  <si>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</si>
  <si>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</si>
  <si>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</si>
  <si>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</si>
  <si>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</si>
  <si>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</si>
  <si>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</si>
  <si>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</si>
  <si>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</si>
  <si>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</si>
  <si>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</si>
  <si>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</si>
  <si>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</si>
  <si>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</si>
  <si>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</si>
  <si>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</si>
  <si>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</si>
  <si>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</si>
  <si>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</si>
  <si>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</si>
  <si>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</si>
  <si>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</si>
  <si>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</si>
  <si>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</si>
  <si>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</si>
  <si>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</si>
  <si>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</si>
  <si>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</si>
  <si>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</si>
  <si>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</si>
  <si>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</si>
  <si>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</si>
  <si>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</si>
  <si>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</si>
  <si>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</si>
  <si>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</si>
  <si>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</si>
  <si>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</si>
  <si>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</si>
  <si>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</si>
  <si>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</si>
  <si>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</si>
  <si>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</si>
  <si>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</si>
  <si>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</si>
  <si>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</si>
  <si>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</si>
  <si>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</si>
  <si>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</si>
  <si>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</si>
  <si>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</si>
  <si>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</si>
  <si>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</si>
  <si>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</si>
  <si>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</si>
  <si>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</si>
  <si>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</si>
  <si>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</si>
  <si>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</si>
  <si>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</si>
  <si>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</si>
  <si>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</si>
  <si>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</si>
  <si>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</si>
  <si>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</si>
  <si>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</si>
  <si>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</si>
  <si>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</si>
  <si>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</si>
  <si>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대한민국특수임무유공자회</t>
    <phoneticPr fontId="28" type="noConversion"/>
  </si>
  <si>
    <t>(연중)방역소독</t>
  </si>
  <si>
    <t>㈜블루에스디</t>
  </si>
  <si>
    <t>수의 1인 견적</t>
  </si>
  <si>
    <t>일반</t>
    <phoneticPr fontId="5" type="noConversion"/>
  </si>
  <si>
    <t>소액수의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</si>
  <si>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</si>
  <si>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</si>
  <si>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</si>
  <si>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</si>
  <si>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</si>
  <si>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</si>
  <si>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</si>
  <si>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2021.12.27</t>
    <phoneticPr fontId="5" type="noConversion"/>
  </si>
  <si>
    <t>2021.12.27.</t>
    <phoneticPr fontId="5" type="noConversion"/>
  </si>
  <si>
    <t>2021.12.28.</t>
    <phoneticPr fontId="5" type="noConversion"/>
  </si>
  <si>
    <t>2021.12.23.</t>
    <phoneticPr fontId="5" type="noConversion"/>
  </si>
  <si>
    <t>2022.01.01.</t>
    <phoneticPr fontId="5" type="noConversion"/>
  </si>
  <si>
    <t>2022.01.01</t>
    <phoneticPr fontId="5" type="noConversion"/>
  </si>
  <si>
    <t>2022.12.31</t>
    <phoneticPr fontId="5" type="noConversion"/>
  </si>
  <si>
    <t>주식회사 엠지엠</t>
    <phoneticPr fontId="28" type="noConversion"/>
  </si>
  <si>
    <t>(연중)업무용 복합기 임대</t>
    <phoneticPr fontId="5" type="noConversion"/>
  </si>
  <si>
    <t>2021.12.31.</t>
    <phoneticPr fontId="5" type="noConversion"/>
  </si>
  <si>
    <t>김종훈</t>
    <phoneticPr fontId="5" type="noConversion"/>
  </si>
  <si>
    <t>2022.02.21.</t>
    <phoneticPr fontId="5" type="noConversion"/>
  </si>
  <si>
    <t>2022.03.01.</t>
    <phoneticPr fontId="5" type="noConversion"/>
  </si>
  <si>
    <t>2022.12.31.</t>
    <phoneticPr fontId="5" type="noConversion"/>
  </si>
  <si>
    <t>(연중)2022년 작은도서관 프린터기 임차 계약</t>
    <phoneticPr fontId="5" type="noConversion"/>
  </si>
  <si>
    <t>전략사업팀</t>
    <phoneticPr fontId="5" type="noConversion"/>
  </si>
  <si>
    <t>건축</t>
  </si>
  <si>
    <t>수의계약</t>
    <phoneticPr fontId="5" type="noConversion"/>
  </si>
  <si>
    <t>대</t>
    <phoneticPr fontId="5" type="noConversion"/>
  </si>
  <si>
    <t>031-729-9416</t>
    <phoneticPr fontId="5" type="noConversion"/>
  </si>
  <si>
    <t>노루페인트 성남점</t>
    <phoneticPr fontId="5" type="noConversion"/>
  </si>
  <si>
    <t>㈜행복도시락 성남점</t>
    <phoneticPr fontId="5" type="noConversion"/>
  </si>
  <si>
    <t>상상플러스 냉난방기 구입</t>
  </si>
  <si>
    <t>서울지방조달청</t>
    <phoneticPr fontId="5" type="noConversion"/>
  </si>
  <si>
    <t>2022.07.01.</t>
    <phoneticPr fontId="5" type="noConversion"/>
  </si>
  <si>
    <t>경일전기소방 주식회사</t>
  </si>
  <si>
    <t>2022.08.07.</t>
    <phoneticPr fontId="5" type="noConversion"/>
  </si>
  <si>
    <t>일반(단가계약)</t>
    <phoneticPr fontId="5" type="noConversion"/>
  </si>
  <si>
    <t>2022.08.20.</t>
    <phoneticPr fontId="5" type="noConversion"/>
  </si>
  <si>
    <t>㈜이커리어</t>
  </si>
  <si>
    <t>이전 급식업체 엠지엠(~2022.06.10.) 2022.06.11. 계약해지</t>
    <phoneticPr fontId="5" type="noConversion"/>
  </si>
  <si>
    <t>4차산업 체험 랩 공간 조성</t>
    <phoneticPr fontId="5" type="noConversion"/>
  </si>
  <si>
    <t>식</t>
    <phoneticPr fontId="5" type="noConversion"/>
  </si>
  <si>
    <t>박태형</t>
    <phoneticPr fontId="5" type="noConversion"/>
  </si>
  <si>
    <t>031-729-9452</t>
    <phoneticPr fontId="5" type="noConversion"/>
  </si>
  <si>
    <t>3D프린터</t>
    <phoneticPr fontId="5" type="noConversion"/>
  </si>
  <si>
    <t>입찰</t>
    <phoneticPr fontId="5" type="noConversion"/>
  </si>
  <si>
    <t>VR레이싱 외 3종</t>
    <phoneticPr fontId="5" type="noConversion"/>
  </si>
  <si>
    <t>본부계약</t>
    <phoneticPr fontId="5" type="noConversion"/>
  </si>
  <si>
    <t>선반장 및 테이블 등</t>
    <phoneticPr fontId="5" type="noConversion"/>
  </si>
  <si>
    <t>pc</t>
    <phoneticPr fontId="5" type="noConversion"/>
  </si>
  <si>
    <t>세트</t>
    <phoneticPr fontId="5" type="noConversion"/>
  </si>
  <si>
    <t>청소년활동팀</t>
    <phoneticPr fontId="5" type="noConversion"/>
  </si>
  <si>
    <t>기획운영팀</t>
    <phoneticPr fontId="5" type="noConversion"/>
  </si>
  <si>
    <t>물품 발주계획(9월)</t>
    <phoneticPr fontId="5" type="noConversion"/>
  </si>
  <si>
    <t>용역 발주계획(9월)</t>
    <phoneticPr fontId="5" type="noConversion"/>
  </si>
  <si>
    <t>공사 발주계획(9월)</t>
    <phoneticPr fontId="5" type="noConversion"/>
  </si>
  <si>
    <t>9월</t>
    <phoneticPr fontId="5" type="noConversion"/>
  </si>
  <si>
    <t>공감동감 성인지 장인[공동성장]영상제작</t>
    <phoneticPr fontId="5" type="noConversion"/>
  </si>
  <si>
    <t>박영석</t>
    <phoneticPr fontId="5" type="noConversion"/>
  </si>
  <si>
    <t>031-729-9436</t>
    <phoneticPr fontId="5" type="noConversion"/>
  </si>
  <si>
    <t>제13회 성남시청소년창의과학축제 창의융합과학 부스운영 물품 구입</t>
    <phoneticPr fontId="5" type="noConversion"/>
  </si>
  <si>
    <t>수의계약</t>
    <phoneticPr fontId="5" type="noConversion"/>
  </si>
  <si>
    <t>부스 운영 물품</t>
    <phoneticPr fontId="5" type="noConversion"/>
  </si>
  <si>
    <t>전략사업팀</t>
    <phoneticPr fontId="5" type="noConversion"/>
  </si>
  <si>
    <t>이환주</t>
    <phoneticPr fontId="5" type="noConversion"/>
  </si>
  <si>
    <t>031-729-9453</t>
    <phoneticPr fontId="5" type="noConversion"/>
  </si>
  <si>
    <t>9월</t>
    <phoneticPr fontId="5" type="noConversion"/>
  </si>
  <si>
    <t>수의계약</t>
    <phoneticPr fontId="5" type="noConversion"/>
  </si>
  <si>
    <t>전략사업팀</t>
    <phoneticPr fontId="5" type="noConversion"/>
  </si>
  <si>
    <t>이환주</t>
    <phoneticPr fontId="5" type="noConversion"/>
  </si>
  <si>
    <t>031-729-9453</t>
    <phoneticPr fontId="5" type="noConversion"/>
  </si>
  <si>
    <t>9월</t>
    <phoneticPr fontId="5" type="noConversion"/>
  </si>
  <si>
    <t>리더십교육</t>
    <phoneticPr fontId="5" type="noConversion"/>
  </si>
  <si>
    <t>수의계약</t>
    <phoneticPr fontId="5" type="noConversion"/>
  </si>
  <si>
    <t>전략사업팀</t>
    <phoneticPr fontId="5" type="noConversion"/>
  </si>
  <si>
    <t>유상희</t>
  </si>
  <si>
    <t>031-729-9451</t>
  </si>
  <si>
    <t>학교맞춤형교육</t>
    <phoneticPr fontId="5" type="noConversion"/>
  </si>
  <si>
    <t>외벽 보수 및 샷시 교체공사 설계용역</t>
    <phoneticPr fontId="5" type="noConversion"/>
  </si>
  <si>
    <t>임흥국</t>
    <phoneticPr fontId="5" type="noConversion"/>
  </si>
  <si>
    <t>제13회 성남시청소년창의과학축제 4차산업 ((로봇)  프로그램 운영</t>
    <phoneticPr fontId="5" type="noConversion"/>
  </si>
  <si>
    <t>지하 공연연습실 전기공사</t>
    <phoneticPr fontId="5" type="noConversion"/>
  </si>
  <si>
    <t>전기</t>
  </si>
  <si>
    <t>수의계약</t>
    <phoneticPr fontId="5" type="noConversion"/>
  </si>
  <si>
    <t>기획운영팀</t>
    <phoneticPr fontId="5" type="noConversion"/>
  </si>
  <si>
    <t>임흥국</t>
    <phoneticPr fontId="5" type="noConversion"/>
  </si>
  <si>
    <t>031-729-9416</t>
    <phoneticPr fontId="5" type="noConversion"/>
  </si>
  <si>
    <t>1층 화장실 방수공사</t>
    <phoneticPr fontId="5" type="noConversion"/>
  </si>
  <si>
    <t>입찰</t>
    <phoneticPr fontId="5" type="noConversion"/>
  </si>
  <si>
    <t>본부계약</t>
    <phoneticPr fontId="5" type="noConversion"/>
  </si>
  <si>
    <t>2022.08.31.</t>
  </si>
  <si>
    <t>2022.08.31.</t>
    <phoneticPr fontId="5" type="noConversion"/>
  </si>
  <si>
    <t>2022.08.31.</t>
    <phoneticPr fontId="5" type="noConversion"/>
  </si>
  <si>
    <t>서울지방조달청</t>
  </si>
  <si>
    <t>2022.07.01.</t>
    <phoneticPr fontId="5" type="noConversion"/>
  </si>
  <si>
    <t>2022.08.01.</t>
    <phoneticPr fontId="5" type="noConversion"/>
  </si>
  <si>
    <t>2022.08.16.</t>
    <phoneticPr fontId="5" type="noConversion"/>
  </si>
  <si>
    <t>4차산업 체험랩 공간조성 전기공사</t>
  </si>
  <si>
    <t>2022.07.07.</t>
    <phoneticPr fontId="5" type="noConversion"/>
  </si>
  <si>
    <t>2022.07.11.</t>
    <phoneticPr fontId="5" type="noConversion"/>
  </si>
  <si>
    <t>지하 공연연습실 환기 및 흡음재교체공사 설계용역 실시</t>
  </si>
  <si>
    <t>건축사사무소 에이엠</t>
  </si>
  <si>
    <t>2022.07.14.</t>
    <phoneticPr fontId="5" type="noConversion"/>
  </si>
  <si>
    <t>2022.07.15.</t>
    <phoneticPr fontId="5" type="noConversion"/>
  </si>
  <si>
    <t>2022.08.08.</t>
    <phoneticPr fontId="5" type="noConversion"/>
  </si>
  <si>
    <t>유얼리틀텔레비전 프로그램비 계약</t>
    <phoneticPr fontId="5" type="noConversion"/>
  </si>
  <si>
    <t>주필름</t>
  </si>
  <si>
    <t>2022.07.19.</t>
    <phoneticPr fontId="5" type="noConversion"/>
  </si>
  <si>
    <t>2022.07.25.</t>
    <phoneticPr fontId="5" type="noConversion"/>
  </si>
  <si>
    <t>2022.08.03.</t>
    <phoneticPr fontId="5" type="noConversion"/>
  </si>
  <si>
    <t>청년 Needs Plan 진로설계교육 프로그램 계약</t>
  </si>
  <si>
    <t>청년 Needs Plan 진로설계교육 프로그램 계약</t>
    <phoneticPr fontId="5" type="noConversion"/>
  </si>
  <si>
    <t>㈜이커리어</t>
    <phoneticPr fontId="5" type="noConversion"/>
  </si>
  <si>
    <t>2022.07.23.</t>
    <phoneticPr fontId="5" type="noConversion"/>
  </si>
  <si>
    <t>상상플러스 디자인공사</t>
  </si>
  <si>
    <t>명진이엔씨㈜</t>
  </si>
  <si>
    <t>명진이엔씨㈜</t>
    <phoneticPr fontId="5" type="noConversion"/>
  </si>
  <si>
    <t>2022.08.09.</t>
    <phoneticPr fontId="5" type="noConversion"/>
  </si>
  <si>
    <t>2022.08.11.</t>
    <phoneticPr fontId="5" type="noConversion"/>
  </si>
  <si>
    <t>제13회 성남시청소년창의과학축제 홍보물 제작</t>
  </si>
  <si>
    <t>조아트</t>
  </si>
  <si>
    <t>2022.08.29.</t>
    <phoneticPr fontId="5" type="noConversion"/>
  </si>
  <si>
    <t>4층 상상플러스 체험랩 자동문 설치</t>
  </si>
  <si>
    <t>SUN태양알루미늄자동문</t>
  </si>
  <si>
    <t>SUN태양알루미늄자동문</t>
    <phoneticPr fontId="5" type="noConversion"/>
  </si>
  <si>
    <t>2022.08.16.</t>
    <phoneticPr fontId="5" type="noConversion"/>
  </si>
  <si>
    <t>2022.08.17.</t>
  </si>
  <si>
    <t>4차산업 체험랩 공간조성 전기공사</t>
    <phoneticPr fontId="5" type="noConversion"/>
  </si>
  <si>
    <t>분당서현청소년수련관 4차산업 체험랩 조성공사</t>
  </si>
  <si>
    <t>본부계약</t>
    <phoneticPr fontId="5" type="noConversion"/>
  </si>
  <si>
    <t>지하 공연연습실 냉난방기 구입</t>
  </si>
  <si>
    <t>조달구입</t>
    <phoneticPr fontId="5" type="noConversion"/>
  </si>
  <si>
    <t>상상플러스 디자인공사</t>
    <phoneticPr fontId="5" type="noConversion"/>
  </si>
  <si>
    <t>2022.08.08.</t>
    <phoneticPr fontId="5" type="noConversion"/>
  </si>
  <si>
    <t>2022.08.09.~08.11.</t>
    <phoneticPr fontId="5" type="noConversion"/>
  </si>
  <si>
    <t>2022.08.11.</t>
    <phoneticPr fontId="5" type="noConversion"/>
  </si>
  <si>
    <t>성남시 수정구 산성대로341번길 한신상가동 2층</t>
    <phoneticPr fontId="5" type="noConversion"/>
  </si>
  <si>
    <t>제13회 성남시청소년창의과학축제 홍보물 제작</t>
    <phoneticPr fontId="5" type="noConversion"/>
  </si>
  <si>
    <t>2022.08.11.~08.29.</t>
    <phoneticPr fontId="5" type="noConversion"/>
  </si>
  <si>
    <t>2022.08.26.</t>
    <phoneticPr fontId="5" type="noConversion"/>
  </si>
  <si>
    <t>조아트</t>
    <phoneticPr fontId="5" type="noConversion"/>
  </si>
  <si>
    <t>성남시 수정구 수정로 251번길7</t>
  </si>
  <si>
    <t>2022.08.12.</t>
    <phoneticPr fontId="5" type="noConversion"/>
  </si>
  <si>
    <t>2022.08.12.~09.24.</t>
    <phoneticPr fontId="5" type="noConversion"/>
  </si>
  <si>
    <t>커넥티움</t>
  </si>
  <si>
    <t>제13회 성남시청소년창의과학축제 온라인 과학특강 및 영상제작</t>
    <phoneticPr fontId="5" type="noConversion"/>
  </si>
  <si>
    <t>용인시 기흥구 중부대로 184, A동 308호</t>
    <phoneticPr fontId="5" type="noConversion"/>
  </si>
  <si>
    <t>제13회 성남시청소년창의과학축제 부스 운영물품 대여</t>
    <phoneticPr fontId="5" type="noConversion"/>
  </si>
  <si>
    <t>2022.09.23.~10.30.</t>
    <phoneticPr fontId="5" type="noConversion"/>
  </si>
  <si>
    <t>마케팅스토리</t>
  </si>
  <si>
    <t>성남시 중원구 든촌대로171번길 6, 101동 903호(성남동, 성남동어울림아파트)</t>
  </si>
  <si>
    <t>4층 상상플러스 체험랩 자동문 설치</t>
    <phoneticPr fontId="5" type="noConversion"/>
  </si>
  <si>
    <t>2022.08.16.</t>
    <phoneticPr fontId="5" type="noConversion"/>
  </si>
  <si>
    <t>2022.08.17.</t>
    <phoneticPr fontId="5" type="noConversion"/>
  </si>
  <si>
    <t>경기도 김포시 김포한강2로 208, 402동 303호</t>
  </si>
  <si>
    <t>제13회 성남시청소년창의과학축제 (4차산업) 프로그램 운영</t>
    <phoneticPr fontId="5" type="noConversion"/>
  </si>
  <si>
    <t>2022.08.19.</t>
    <phoneticPr fontId="5" type="noConversion"/>
  </si>
  <si>
    <t>2022.09.24.</t>
    <phoneticPr fontId="5" type="noConversion"/>
  </si>
  <si>
    <t>한컴CQ교실 광명</t>
  </si>
  <si>
    <t>경기도 광명시 오리로 970, 2층(광명동, 크로앙스)</t>
  </si>
  <si>
    <t>2022. 공공청소년수련시설프로그램 미디어물품 구입</t>
    <phoneticPr fontId="5" type="noConversion"/>
  </si>
  <si>
    <t>2022.08.24.</t>
    <phoneticPr fontId="5" type="noConversion"/>
  </si>
  <si>
    <t>2022.08.24.~08.30.</t>
    <phoneticPr fontId="5" type="noConversion"/>
  </si>
  <si>
    <t>2022.08.30.</t>
    <phoneticPr fontId="5" type="noConversion"/>
  </si>
  <si>
    <t>드림컴퍼니</t>
    <phoneticPr fontId="5" type="noConversion"/>
  </si>
  <si>
    <t>경기도 김포시 양촌읍 황금로 89번길 25 106-702</t>
  </si>
  <si>
    <t>제13회 성남시청소년창의과학축제 (코딩 체험) 프로그램 운영</t>
    <phoneticPr fontId="5" type="noConversion"/>
  </si>
  <si>
    <t>플레이코딩 유한책임회사</t>
  </si>
  <si>
    <t>충청남도 처안시 서북구 백석공단1로 10, A동 906호</t>
  </si>
  <si>
    <t>제13회 성남시청소년창의과학축제 구급차 임차</t>
    <phoneticPr fontId="5" type="noConversion"/>
  </si>
  <si>
    <t>㈜하나이엠에스</t>
  </si>
  <si>
    <t>경기도 수원시 영통구 광교중앙로37번길 28</t>
  </si>
  <si>
    <t>지하 공연연습실 공기순환기 구입</t>
    <phoneticPr fontId="5" type="noConversion"/>
  </si>
  <si>
    <t>2022.08.25.</t>
    <phoneticPr fontId="5" type="noConversion"/>
  </si>
  <si>
    <t>2022.08.25.~09.26.</t>
    <phoneticPr fontId="5" type="noConversion"/>
  </si>
  <si>
    <t>주식회사 휴마스터</t>
  </si>
  <si>
    <t>서울특별시 성동구 뚝섬로17가길 48, 707호 (성수동2가, 성수에이원센터)</t>
    <phoneticPr fontId="5" type="noConversion"/>
  </si>
  <si>
    <t>지하 공연연습실 냉난방기 구입</t>
    <phoneticPr fontId="5" type="noConversion"/>
  </si>
  <si>
    <t>2022.08.25.~10.24.</t>
    <phoneticPr fontId="5" type="noConversion"/>
  </si>
  <si>
    <t>고재관</t>
    <phoneticPr fontId="5" type="noConversion"/>
  </si>
  <si>
    <t>박일영</t>
    <phoneticPr fontId="5" type="noConversion"/>
  </si>
  <si>
    <t>이대영</t>
    <phoneticPr fontId="5" type="noConversion"/>
  </si>
  <si>
    <t>서울지방조달청</t>
    <phoneticPr fontId="5" type="noConversion"/>
  </si>
  <si>
    <t>서울 서초구 반포대로 217(반포동 520-3)</t>
    <phoneticPr fontId="5" type="noConversion"/>
  </si>
  <si>
    <t>김은경</t>
    <phoneticPr fontId="5" type="noConversion"/>
  </si>
  <si>
    <t>정회일</t>
    <phoneticPr fontId="5" type="noConversion"/>
  </si>
  <si>
    <t>강인성</t>
    <phoneticPr fontId="5" type="noConversion"/>
  </si>
  <si>
    <t>강석훈</t>
    <phoneticPr fontId="5" type="noConversion"/>
  </si>
  <si>
    <t>박기나</t>
    <phoneticPr fontId="5" type="noConversion"/>
  </si>
  <si>
    <t>엄애영</t>
    <phoneticPr fontId="5" type="noConversion"/>
  </si>
  <si>
    <t>함동우</t>
    <phoneticPr fontId="5" type="noConversion"/>
  </si>
  <si>
    <t>마음공감 흡음재 및 바닥재 설치공사</t>
    <phoneticPr fontId="5" type="noConversion"/>
  </si>
  <si>
    <t>주식회사 상림원</t>
    <phoneticPr fontId="5" type="noConversion"/>
  </si>
  <si>
    <t>2022.08.19.</t>
    <phoneticPr fontId="5" type="noConversion"/>
  </si>
  <si>
    <t>2022.08.24.</t>
    <phoneticPr fontId="5" type="noConversion"/>
  </si>
  <si>
    <t>2022.09.05.</t>
    <phoneticPr fontId="5" type="noConversion"/>
  </si>
  <si>
    <t>2022.08.31.</t>
    <phoneticPr fontId="5" type="noConversion"/>
  </si>
  <si>
    <t>마음공감 흡음재 및 바닥재 설치공사</t>
    <phoneticPr fontId="5" type="noConversion"/>
  </si>
  <si>
    <t>2022.08.24.~09.05.</t>
    <phoneticPr fontId="5" type="noConversion"/>
  </si>
  <si>
    <t>2022.08.31.</t>
    <phoneticPr fontId="5" type="noConversion"/>
  </si>
  <si>
    <t>주식회사 상림원</t>
    <phoneticPr fontId="5" type="noConversion"/>
  </si>
  <si>
    <t>성남시 분당구 서현로 170, T동 1907호</t>
    <phoneticPr fontId="5" type="noConversion"/>
  </si>
  <si>
    <t>권태근</t>
    <phoneticPr fontId="5" type="noConversion"/>
  </si>
  <si>
    <t>2022. 공공청소년수련시설프로그램 미디어물품 구입</t>
    <phoneticPr fontId="5" type="noConversion"/>
  </si>
  <si>
    <t>드림컴퍼니</t>
    <phoneticPr fontId="5" type="noConversion"/>
  </si>
  <si>
    <t>2022.08.24.</t>
    <phoneticPr fontId="5" type="noConversion"/>
  </si>
  <si>
    <t>2022.08.24.</t>
    <phoneticPr fontId="5" type="noConversion"/>
  </si>
  <si>
    <t>2022.08.30.</t>
    <phoneticPr fontId="5" type="noConversion"/>
  </si>
  <si>
    <t>(연중)2022년 청소년방과후아마데미 급식비</t>
  </si>
  <si>
    <t>㈜행복도시락 성남점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</si>
</sst>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2" formatCode="_-* #,##0_-;\-* #,##0_-;_-* &quot;-&quot;_-;_-@_-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</cellStyleXfs>
  <cellXfs count="270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2" xfId="0" applyNumberFormat="1" applyFont="1" applyFill="1" applyBorder="1" applyAlignment="1">
      <alignment horizontal="center" vertical="center" shrinkToFit="1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180" fontId="30" fillId="4" borderId="30" xfId="0" applyNumberFormat="1" applyFont="1" applyFill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0" fontId="9" fillId="4" borderId="49" xfId="0" applyNumberFormat="1" applyFont="1" applyFill="1" applyBorder="1" applyAlignment="1" applyProtection="1">
      <alignment horizontal="center" vertical="center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2" fillId="0" borderId="0" xfId="0" applyNumberFormat="1" applyFont="1"/>
    <xf numFmtId="177" fontId="9" fillId="4" borderId="31" xfId="0" applyNumberFormat="1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3" fontId="18" fillId="0" borderId="65" xfId="0" applyNumberFormat="1" applyFont="1" applyBorder="1" applyAlignment="1">
      <alignment horizontal="right" vertical="center" shrinkToFit="1"/>
    </xf>
    <xf numFmtId="0" fontId="18" fillId="0" borderId="65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33" fillId="4" borderId="65" xfId="12" applyFont="1" applyFill="1" applyBorder="1" applyAlignment="1">
      <alignment horizontal="center" vertical="center"/>
    </xf>
    <xf numFmtId="0" fontId="33" fillId="4" borderId="67" xfId="12" applyFont="1" applyFill="1" applyBorder="1" applyAlignment="1">
      <alignment horizontal="center" vertical="center" shrinkToFit="1"/>
    </xf>
    <xf numFmtId="0" fontId="33" fillId="4" borderId="67" xfId="12" applyFont="1" applyFill="1" applyBorder="1" applyAlignment="1">
      <alignment horizontal="left" vertical="center" shrinkToFit="1"/>
    </xf>
    <xf numFmtId="0" fontId="30" fillId="4" borderId="50" xfId="0" applyFont="1" applyFill="1" applyBorder="1" applyAlignment="1">
      <alignment horizontal="center" vertical="center" shrinkToFit="1"/>
    </xf>
    <xf numFmtId="180" fontId="30" fillId="4" borderId="50" xfId="0" applyNumberFormat="1" applyFont="1" applyFill="1" applyBorder="1" applyAlignment="1">
      <alignment horizontal="center" vertical="center" shrinkToFit="1"/>
    </xf>
    <xf numFmtId="0" fontId="10" fillId="0" borderId="50" xfId="0" quotePrefix="1" applyNumberFormat="1" applyFont="1" applyFill="1" applyBorder="1" applyAlignment="1" applyProtection="1">
      <alignment horizontal="center" vertical="center"/>
    </xf>
    <xf numFmtId="176" fontId="30" fillId="4" borderId="50" xfId="11485" quotePrefix="1" applyNumberFormat="1" applyFont="1" applyFill="1" applyBorder="1" applyAlignment="1">
      <alignment horizontal="right" vertical="center" shrinkToFit="1"/>
    </xf>
    <xf numFmtId="176" fontId="30" fillId="4" borderId="50" xfId="11485" applyNumberFormat="1" applyFont="1" applyFill="1" applyBorder="1" applyAlignment="1">
      <alignment horizontal="center" vertical="center" shrinkToFit="1"/>
    </xf>
    <xf numFmtId="176" fontId="30" fillId="4" borderId="50" xfId="11485" quotePrefix="1" applyNumberFormat="1" applyFont="1" applyFill="1" applyBorder="1" applyAlignment="1">
      <alignment horizontal="right" vertical="center" wrapText="1" shrinkToFit="1"/>
    </xf>
    <xf numFmtId="176" fontId="21" fillId="0" borderId="50" xfId="0" applyNumberFormat="1" applyFont="1" applyFill="1" applyBorder="1" applyAlignment="1">
      <alignment horizontal="center" vertical="center" shrinkToFit="1"/>
    </xf>
    <xf numFmtId="176" fontId="21" fillId="0" borderId="50" xfId="0" applyNumberFormat="1" applyFont="1" applyFill="1" applyBorder="1" applyAlignment="1">
      <alignment horizontal="center" vertical="center"/>
    </xf>
    <xf numFmtId="176" fontId="30" fillId="4" borderId="51" xfId="11532" applyNumberFormat="1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/>
    </xf>
    <xf numFmtId="177" fontId="9" fillId="0" borderId="68" xfId="0" applyNumberFormat="1" applyFont="1" applyFill="1" applyBorder="1" applyAlignment="1">
      <alignment horizontal="left" vertical="center" shrinkToFit="1"/>
    </xf>
    <xf numFmtId="0" fontId="9" fillId="4" borderId="69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/>
    <xf numFmtId="177" fontId="9" fillId="0" borderId="63" xfId="0" applyNumberFormat="1" applyFont="1" applyFill="1" applyBorder="1" applyAlignment="1">
      <alignment horizontal="left" vertical="center" shrinkToFit="1"/>
    </xf>
    <xf numFmtId="0" fontId="10" fillId="0" borderId="32" xfId="0" applyNumberFormat="1" applyFont="1" applyFill="1" applyBorder="1" applyAlignment="1" applyProtection="1"/>
    <xf numFmtId="0" fontId="30" fillId="4" borderId="31" xfId="0" applyFont="1" applyFill="1" applyBorder="1" applyAlignment="1">
      <alignment horizontal="center" vertical="center" shrinkToFit="1"/>
    </xf>
    <xf numFmtId="38" fontId="30" fillId="4" borderId="30" xfId="5776" applyNumberFormat="1" applyFont="1" applyFill="1" applyBorder="1" applyAlignment="1">
      <alignment horizontal="center" vertical="center" wrapText="1" shrinkToFit="1"/>
    </xf>
    <xf numFmtId="0" fontId="30" fillId="4" borderId="30" xfId="0" quotePrefix="1" applyFont="1" applyFill="1" applyBorder="1" applyAlignment="1">
      <alignment horizontal="center" vertical="center" shrinkToFit="1"/>
    </xf>
    <xf numFmtId="41" fontId="30" fillId="4" borderId="30" xfId="5952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4" fillId="4" borderId="70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21" fillId="4" borderId="71" xfId="0" applyFont="1" applyFill="1" applyBorder="1" applyAlignment="1">
      <alignment horizontal="center" vertical="center"/>
    </xf>
    <xf numFmtId="176" fontId="21" fillId="4" borderId="71" xfId="0" applyNumberFormat="1" applyFont="1" applyFill="1" applyBorder="1" applyAlignment="1">
      <alignment horizontal="right" vertical="center" wrapText="1"/>
    </xf>
    <xf numFmtId="0" fontId="21" fillId="4" borderId="71" xfId="0" applyFont="1" applyFill="1" applyBorder="1" applyAlignment="1">
      <alignment horizontal="center" vertical="center" shrinkToFit="1"/>
    </xf>
    <xf numFmtId="0" fontId="21" fillId="4" borderId="72" xfId="0" applyFont="1" applyFill="1" applyBorder="1" applyAlignment="1">
      <alignment horizontal="center" vertical="center"/>
    </xf>
    <xf numFmtId="0" fontId="30" fillId="4" borderId="70" xfId="0" applyFont="1" applyFill="1" applyBorder="1" applyAlignment="1">
      <alignment horizontal="center" vertical="center" shrinkToFit="1"/>
    </xf>
    <xf numFmtId="0" fontId="31" fillId="0" borderId="71" xfId="0" applyNumberFormat="1" applyFont="1" applyBorder="1" applyAlignment="1">
      <alignment horizontal="center" vertical="center" shrinkToFit="1"/>
    </xf>
    <xf numFmtId="0" fontId="30" fillId="4" borderId="71" xfId="0" applyFont="1" applyFill="1" applyBorder="1" applyAlignment="1">
      <alignment horizontal="center" vertical="center" shrinkToFit="1"/>
    </xf>
    <xf numFmtId="38" fontId="30" fillId="4" borderId="71" xfId="5776" applyNumberFormat="1" applyFont="1" applyFill="1" applyBorder="1" applyAlignment="1">
      <alignment horizontal="center" vertical="center" wrapText="1" shrinkToFit="1"/>
    </xf>
    <xf numFmtId="0" fontId="30" fillId="4" borderId="71" xfId="0" quotePrefix="1" applyFont="1" applyFill="1" applyBorder="1" applyAlignment="1">
      <alignment horizontal="center" vertical="center" shrinkToFit="1"/>
    </xf>
    <xf numFmtId="41" fontId="30" fillId="4" borderId="71" xfId="5952" applyFont="1" applyFill="1" applyBorder="1" applyAlignment="1">
      <alignment horizontal="center" vertical="center" shrinkToFit="1"/>
    </xf>
    <xf numFmtId="0" fontId="30" fillId="4" borderId="72" xfId="0" applyFont="1" applyFill="1" applyBorder="1" applyAlignment="1">
      <alignment horizontal="center" vertical="center" shrinkToFit="1"/>
    </xf>
    <xf numFmtId="176" fontId="21" fillId="4" borderId="30" xfId="0" applyNumberFormat="1" applyFont="1" applyFill="1" applyBorder="1" applyAlignment="1">
      <alignment horizontal="right" vertical="center" wrapText="1"/>
    </xf>
    <xf numFmtId="0" fontId="9" fillId="4" borderId="73" xfId="0" applyNumberFormat="1" applyFont="1" applyFill="1" applyBorder="1" applyAlignment="1" applyProtection="1">
      <alignment horizontal="center" vertical="center"/>
    </xf>
    <xf numFmtId="0" fontId="33" fillId="4" borderId="66" xfId="11" applyFont="1" applyFill="1" applyBorder="1" applyAlignment="1">
      <alignment horizontal="center" vertical="center" shrinkToFit="1"/>
    </xf>
    <xf numFmtId="41" fontId="31" fillId="4" borderId="34" xfId="0" applyNumberFormat="1" applyFont="1" applyFill="1" applyBorder="1" applyAlignment="1">
      <alignment horizontal="right" vertical="center"/>
    </xf>
    <xf numFmtId="0" fontId="31" fillId="0" borderId="35" xfId="0" applyFont="1" applyBorder="1" applyAlignment="1">
      <alignment horizontal="center" vertical="center"/>
    </xf>
    <xf numFmtId="41" fontId="9" fillId="4" borderId="30" xfId="0" applyNumberFormat="1" applyFont="1" applyFill="1" applyBorder="1" applyAlignment="1" applyProtection="1">
      <alignment horizontal="center" vertical="center"/>
    </xf>
    <xf numFmtId="38" fontId="30" fillId="4" borderId="30" xfId="5776" applyNumberFormat="1" applyFont="1" applyFill="1" applyBorder="1" applyAlignment="1">
      <alignment horizontal="center" vertical="center" shrinkToFit="1"/>
    </xf>
    <xf numFmtId="38" fontId="30" fillId="4" borderId="71" xfId="5776" applyNumberFormat="1" applyFont="1" applyFill="1" applyBorder="1" applyAlignment="1">
      <alignment horizontal="center" vertical="center" shrinkToFit="1"/>
    </xf>
    <xf numFmtId="0" fontId="31" fillId="4" borderId="30" xfId="0" applyNumberFormat="1" applyFont="1" applyFill="1" applyBorder="1" applyAlignment="1">
      <alignment horizontal="center" vertical="center" shrinkToFit="1"/>
    </xf>
    <xf numFmtId="0" fontId="10" fillId="4" borderId="71" xfId="0" quotePrefix="1" applyNumberFormat="1" applyFont="1" applyFill="1" applyBorder="1" applyAlignment="1" applyProtection="1">
      <alignment horizontal="center" vertical="center"/>
    </xf>
    <xf numFmtId="0" fontId="21" fillId="4" borderId="70" xfId="0" applyFont="1" applyFill="1" applyBorder="1" applyAlignment="1">
      <alignment horizontal="center" vertical="center"/>
    </xf>
    <xf numFmtId="0" fontId="34" fillId="4" borderId="71" xfId="0" quotePrefix="1" applyNumberFormat="1" applyFont="1" applyFill="1" applyBorder="1" applyAlignment="1" applyProtection="1">
      <alignment horizontal="center" vertical="center"/>
    </xf>
    <xf numFmtId="0" fontId="35" fillId="4" borderId="31" xfId="0" applyFont="1" applyFill="1" applyBorder="1" applyAlignment="1">
      <alignment horizontal="center" vertical="center" shrinkToFit="1"/>
    </xf>
    <xf numFmtId="180" fontId="35" fillId="4" borderId="30" xfId="0" applyNumberFormat="1" applyFont="1" applyFill="1" applyBorder="1" applyAlignment="1">
      <alignment horizontal="center" vertical="center" shrinkToFit="1"/>
    </xf>
    <xf numFmtId="0" fontId="21" fillId="4" borderId="30" xfId="0" applyNumberFormat="1" applyFont="1" applyFill="1" applyBorder="1" applyAlignment="1">
      <alignment horizontal="center" vertical="center" shrinkToFit="1"/>
    </xf>
    <xf numFmtId="0" fontId="35" fillId="4" borderId="30" xfId="0" applyFont="1" applyFill="1" applyBorder="1" applyAlignment="1">
      <alignment horizontal="center" vertical="center" shrinkToFit="1"/>
    </xf>
    <xf numFmtId="0" fontId="35" fillId="4" borderId="32" xfId="0" applyFont="1" applyFill="1" applyBorder="1" applyAlignment="1">
      <alignment horizontal="center" vertical="center" shrinkToFit="1"/>
    </xf>
    <xf numFmtId="0" fontId="30" fillId="4" borderId="74" xfId="0" applyFont="1" applyFill="1" applyBorder="1" applyAlignment="1">
      <alignment horizontal="center" vertical="center" shrinkToFit="1"/>
    </xf>
    <xf numFmtId="180" fontId="30" fillId="4" borderId="74" xfId="0" applyNumberFormat="1" applyFont="1" applyFill="1" applyBorder="1" applyAlignment="1">
      <alignment horizontal="center" vertical="center" shrinkToFit="1"/>
    </xf>
    <xf numFmtId="0" fontId="10" fillId="0" borderId="74" xfId="0" quotePrefix="1" applyNumberFormat="1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176" fontId="30" fillId="4" borderId="74" xfId="11485" quotePrefix="1" applyNumberFormat="1" applyFont="1" applyFill="1" applyBorder="1" applyAlignment="1">
      <alignment horizontal="right" vertical="center" shrinkToFit="1"/>
    </xf>
    <xf numFmtId="176" fontId="30" fillId="4" borderId="74" xfId="11485" applyNumberFormat="1" applyFont="1" applyFill="1" applyBorder="1" applyAlignment="1">
      <alignment horizontal="center" vertical="center" shrinkToFit="1"/>
    </xf>
    <xf numFmtId="176" fontId="30" fillId="4" borderId="74" xfId="11485" quotePrefix="1" applyNumberFormat="1" applyFont="1" applyFill="1" applyBorder="1" applyAlignment="1">
      <alignment horizontal="right" vertical="center" wrapText="1" shrinkToFit="1"/>
    </xf>
    <xf numFmtId="176" fontId="21" fillId="0" borderId="34" xfId="0" applyNumberFormat="1" applyFont="1" applyFill="1" applyBorder="1" applyAlignment="1">
      <alignment horizontal="center" vertical="center" shrinkToFit="1"/>
    </xf>
    <xf numFmtId="176" fontId="21" fillId="0" borderId="34" xfId="0" applyNumberFormat="1" applyFont="1" applyFill="1" applyBorder="1" applyAlignment="1">
      <alignment horizontal="center" vertical="center"/>
    </xf>
    <xf numFmtId="176" fontId="30" fillId="4" borderId="75" xfId="11532" applyNumberFormat="1" applyFont="1" applyFill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10" fillId="0" borderId="76" xfId="0" quotePrefix="1" applyNumberFormat="1" applyFont="1" applyFill="1" applyBorder="1" applyAlignment="1" applyProtection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0" fontId="21" fillId="4" borderId="34" xfId="0" applyFont="1" applyFill="1" applyBorder="1" applyAlignment="1">
      <alignment horizontal="center" vertical="center" shrinkToFit="1"/>
    </xf>
    <xf numFmtId="0" fontId="21" fillId="4" borderId="35" xfId="0" applyFont="1" applyFill="1" applyBorder="1" applyAlignment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177" fontId="9" fillId="0" borderId="78" xfId="0" applyNumberFormat="1" applyFont="1" applyFill="1" applyBorder="1" applyAlignment="1">
      <alignment horizontal="left" vertical="center" shrinkToFit="1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34" xfId="0" applyNumberFormat="1" applyFont="1" applyFill="1" applyBorder="1" applyAlignment="1" applyProtection="1"/>
    <xf numFmtId="177" fontId="9" fillId="0" borderId="33" xfId="0" applyNumberFormat="1" applyFont="1" applyFill="1" applyBorder="1" applyAlignment="1">
      <alignment horizontal="left" vertical="center" shrinkToFit="1"/>
    </xf>
    <xf numFmtId="178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178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182" fontId="9" fillId="4" borderId="30" xfId="11536" applyFont="1" applyFill="1" applyBorder="1" applyAlignment="1" applyProtection="1">
      <alignment horizontal="center" vertical="center"/>
    </xf>
    <xf numFmtId="0" fontId="25" fillId="0" borderId="30" xfId="11546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177" fontId="9" fillId="0" borderId="31" xfId="0" applyNumberFormat="1" applyFont="1" applyFill="1" applyBorder="1" applyAlignment="1">
      <alignment horizontal="left" vertical="center" shrinkToFit="1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210" t="s">
        <v>175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80" customFormat="1" ht="24.95" customHeight="1" thickTop="1" x14ac:dyDescent="0.15">
      <c r="A3" s="145">
        <v>2022</v>
      </c>
      <c r="B3" s="94" t="s">
        <v>178</v>
      </c>
      <c r="C3" s="171" t="s">
        <v>182</v>
      </c>
      <c r="D3" s="119" t="s">
        <v>183</v>
      </c>
      <c r="E3" s="146" t="s">
        <v>184</v>
      </c>
      <c r="F3" s="147"/>
      <c r="G3" s="119"/>
      <c r="H3" s="148">
        <v>6000</v>
      </c>
      <c r="I3" s="119" t="s">
        <v>185</v>
      </c>
      <c r="J3" s="119" t="s">
        <v>186</v>
      </c>
      <c r="K3" s="119" t="s">
        <v>187</v>
      </c>
      <c r="L3" s="149"/>
    </row>
    <row r="4" spans="1:12" s="97" customFormat="1" ht="24.95" customHeight="1" x14ac:dyDescent="0.15">
      <c r="A4" s="156">
        <v>2022</v>
      </c>
      <c r="B4" s="94" t="s">
        <v>178</v>
      </c>
      <c r="C4" s="157" t="s">
        <v>162</v>
      </c>
      <c r="D4" s="158" t="s">
        <v>148</v>
      </c>
      <c r="E4" s="169" t="s">
        <v>170</v>
      </c>
      <c r="F4" s="147">
        <v>1</v>
      </c>
      <c r="G4" s="119" t="s">
        <v>163</v>
      </c>
      <c r="H4" s="148">
        <v>14000</v>
      </c>
      <c r="I4" s="158" t="s">
        <v>146</v>
      </c>
      <c r="J4" s="119" t="s">
        <v>164</v>
      </c>
      <c r="K4" s="158" t="s">
        <v>165</v>
      </c>
      <c r="L4" s="149"/>
    </row>
    <row r="5" spans="1:12" s="97" customFormat="1" ht="24.95" customHeight="1" x14ac:dyDescent="0.15">
      <c r="A5" s="156">
        <v>2022</v>
      </c>
      <c r="B5" s="94" t="s">
        <v>178</v>
      </c>
      <c r="C5" s="157" t="s">
        <v>162</v>
      </c>
      <c r="D5" s="158" t="s">
        <v>148</v>
      </c>
      <c r="E5" s="170" t="s">
        <v>171</v>
      </c>
      <c r="F5" s="160">
        <v>2</v>
      </c>
      <c r="G5" s="158" t="s">
        <v>149</v>
      </c>
      <c r="H5" s="161">
        <v>6000</v>
      </c>
      <c r="I5" s="158" t="s">
        <v>146</v>
      </c>
      <c r="J5" s="158" t="s">
        <v>164</v>
      </c>
      <c r="K5" s="158" t="s">
        <v>165</v>
      </c>
      <c r="L5" s="162"/>
    </row>
    <row r="6" spans="1:12" s="97" customFormat="1" ht="24.95" customHeight="1" x14ac:dyDescent="0.15">
      <c r="A6" s="156">
        <v>2022</v>
      </c>
      <c r="B6" s="94" t="s">
        <v>178</v>
      </c>
      <c r="C6" s="157" t="s">
        <v>162</v>
      </c>
      <c r="D6" s="158" t="s">
        <v>148</v>
      </c>
      <c r="E6" s="159" t="s">
        <v>166</v>
      </c>
      <c r="F6" s="160">
        <v>5</v>
      </c>
      <c r="G6" s="158" t="s">
        <v>149</v>
      </c>
      <c r="H6" s="161">
        <v>10000</v>
      </c>
      <c r="I6" s="158" t="s">
        <v>146</v>
      </c>
      <c r="J6" s="158" t="s">
        <v>164</v>
      </c>
      <c r="K6" s="158" t="s">
        <v>165</v>
      </c>
      <c r="L6" s="162"/>
    </row>
    <row r="7" spans="1:12" s="120" customFormat="1" ht="24.95" customHeight="1" thickBot="1" x14ac:dyDescent="0.2">
      <c r="A7" s="121">
        <v>2022</v>
      </c>
      <c r="B7" s="122" t="s">
        <v>178</v>
      </c>
      <c r="C7" s="122" t="s">
        <v>162</v>
      </c>
      <c r="D7" s="122" t="s">
        <v>167</v>
      </c>
      <c r="E7" s="122" t="s">
        <v>168</v>
      </c>
      <c r="F7" s="122">
        <v>5</v>
      </c>
      <c r="G7" s="122" t="s">
        <v>172</v>
      </c>
      <c r="H7" s="166">
        <v>77500</v>
      </c>
      <c r="I7" s="122" t="s">
        <v>146</v>
      </c>
      <c r="J7" s="122" t="s">
        <v>164</v>
      </c>
      <c r="K7" s="122" t="s">
        <v>165</v>
      </c>
      <c r="L7" s="167" t="s">
        <v>169</v>
      </c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211" t="s">
        <v>90</v>
      </c>
      <c r="B1" s="211"/>
      <c r="C1" s="211"/>
      <c r="D1" s="211"/>
      <c r="E1" s="211"/>
      <c r="F1" s="211"/>
      <c r="G1" s="211"/>
      <c r="H1" s="211"/>
      <c r="I1" s="211"/>
    </row>
    <row r="2" spans="1:9" ht="26.25" thickBot="1" x14ac:dyDescent="0.2">
      <c r="A2" s="212"/>
      <c r="B2" s="212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61" t="s">
        <v>4</v>
      </c>
      <c r="B3" s="259" t="s">
        <v>5</v>
      </c>
      <c r="C3" s="259" t="s">
        <v>76</v>
      </c>
      <c r="D3" s="259" t="s">
        <v>92</v>
      </c>
      <c r="E3" s="255" t="s">
        <v>95</v>
      </c>
      <c r="F3" s="256"/>
      <c r="G3" s="255" t="s">
        <v>96</v>
      </c>
      <c r="H3" s="256"/>
      <c r="I3" s="257" t="s">
        <v>91</v>
      </c>
    </row>
    <row r="4" spans="1:9" ht="28.5" customHeight="1" thickBot="1" x14ac:dyDescent="0.2">
      <c r="A4" s="262"/>
      <c r="B4" s="260"/>
      <c r="C4" s="260"/>
      <c r="D4" s="260"/>
      <c r="E4" s="28" t="s">
        <v>93</v>
      </c>
      <c r="F4" s="28" t="s">
        <v>94</v>
      </c>
      <c r="G4" s="28" t="s">
        <v>93</v>
      </c>
      <c r="H4" s="28" t="s">
        <v>94</v>
      </c>
      <c r="I4" s="258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1" customWidth="1"/>
    <col min="6" max="6" width="12.44140625" style="82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210" t="s">
        <v>176</v>
      </c>
      <c r="B1" s="210"/>
      <c r="C1" s="210"/>
      <c r="D1" s="210"/>
      <c r="E1" s="210"/>
      <c r="F1" s="210"/>
      <c r="G1" s="210"/>
      <c r="H1" s="210"/>
      <c r="I1" s="210"/>
    </row>
    <row r="2" spans="1:12" s="97" customFormat="1" ht="25.5" customHeight="1" thickBot="1" x14ac:dyDescent="0.2">
      <c r="A2" s="85" t="s">
        <v>67</v>
      </c>
      <c r="B2" s="84" t="s">
        <v>48</v>
      </c>
      <c r="C2" s="83" t="s">
        <v>64</v>
      </c>
      <c r="D2" s="83" t="s">
        <v>0</v>
      </c>
      <c r="E2" s="109" t="s">
        <v>65</v>
      </c>
      <c r="F2" s="87" t="s">
        <v>49</v>
      </c>
      <c r="G2" s="83" t="s">
        <v>50</v>
      </c>
      <c r="H2" s="83" t="s">
        <v>128</v>
      </c>
      <c r="I2" s="86" t="s">
        <v>1</v>
      </c>
      <c r="J2" s="8"/>
      <c r="K2" s="9"/>
      <c r="L2" s="8"/>
    </row>
    <row r="3" spans="1:12" s="80" customFormat="1" ht="24.95" customHeight="1" thickTop="1" x14ac:dyDescent="0.15">
      <c r="A3" s="150">
        <v>2022</v>
      </c>
      <c r="B3" s="151" t="s">
        <v>178</v>
      </c>
      <c r="C3" s="172" t="s">
        <v>179</v>
      </c>
      <c r="D3" s="152" t="s">
        <v>148</v>
      </c>
      <c r="E3" s="153">
        <v>7000</v>
      </c>
      <c r="F3" s="154" t="s">
        <v>173</v>
      </c>
      <c r="G3" s="152" t="s">
        <v>180</v>
      </c>
      <c r="H3" s="152" t="s">
        <v>181</v>
      </c>
      <c r="I3" s="155"/>
      <c r="J3" s="78"/>
      <c r="K3" s="79"/>
      <c r="L3" s="78"/>
    </row>
    <row r="4" spans="1:12" s="80" customFormat="1" ht="24.95" customHeight="1" x14ac:dyDescent="0.15">
      <c r="A4" s="150">
        <v>2022</v>
      </c>
      <c r="B4" s="151" t="s">
        <v>188</v>
      </c>
      <c r="C4" s="171" t="s">
        <v>202</v>
      </c>
      <c r="D4" s="152" t="s">
        <v>189</v>
      </c>
      <c r="E4" s="153">
        <v>1500</v>
      </c>
      <c r="F4" s="154" t="s">
        <v>190</v>
      </c>
      <c r="G4" s="152" t="s">
        <v>191</v>
      </c>
      <c r="H4" s="152" t="s">
        <v>192</v>
      </c>
      <c r="I4" s="155"/>
      <c r="J4" s="78"/>
      <c r="K4" s="79"/>
      <c r="L4" s="78"/>
    </row>
    <row r="5" spans="1:12" s="80" customFormat="1" ht="24.95" customHeight="1" x14ac:dyDescent="0.15">
      <c r="A5" s="173">
        <v>2022</v>
      </c>
      <c r="B5" s="152" t="s">
        <v>193</v>
      </c>
      <c r="C5" s="174" t="s">
        <v>194</v>
      </c>
      <c r="D5" s="152" t="s">
        <v>195</v>
      </c>
      <c r="E5" s="153">
        <v>680</v>
      </c>
      <c r="F5" s="154" t="s">
        <v>196</v>
      </c>
      <c r="G5" s="152" t="s">
        <v>197</v>
      </c>
      <c r="H5" s="152" t="s">
        <v>198</v>
      </c>
      <c r="I5" s="155"/>
      <c r="J5" s="78"/>
      <c r="K5" s="79"/>
      <c r="L5" s="78"/>
    </row>
    <row r="6" spans="1:12" s="80" customFormat="1" ht="24.95" customHeight="1" x14ac:dyDescent="0.15">
      <c r="A6" s="175">
        <v>2022</v>
      </c>
      <c r="B6" s="176" t="s">
        <v>193</v>
      </c>
      <c r="C6" s="177" t="s">
        <v>199</v>
      </c>
      <c r="D6" s="178" t="s">
        <v>195</v>
      </c>
      <c r="E6" s="163">
        <v>15000</v>
      </c>
      <c r="F6" s="178" t="s">
        <v>196</v>
      </c>
      <c r="G6" s="178" t="s">
        <v>197</v>
      </c>
      <c r="H6" s="178" t="s">
        <v>198</v>
      </c>
      <c r="I6" s="179"/>
      <c r="J6" s="78"/>
      <c r="K6" s="79"/>
      <c r="L6" s="78"/>
    </row>
    <row r="7" spans="1:12" s="80" customFormat="1" ht="24.95" customHeight="1" thickBot="1" x14ac:dyDescent="0.2">
      <c r="A7" s="190">
        <v>2022</v>
      </c>
      <c r="B7" s="191" t="s">
        <v>178</v>
      </c>
      <c r="C7" s="192" t="s">
        <v>200</v>
      </c>
      <c r="D7" s="193" t="s">
        <v>148</v>
      </c>
      <c r="E7" s="194">
        <v>6000</v>
      </c>
      <c r="F7" s="195" t="s">
        <v>174</v>
      </c>
      <c r="G7" s="193" t="s">
        <v>201</v>
      </c>
      <c r="H7" s="193" t="s">
        <v>150</v>
      </c>
      <c r="I7" s="196"/>
      <c r="J7" s="78"/>
      <c r="K7" s="79"/>
      <c r="L7" s="7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90" zoomScaleNormal="9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210" t="s">
        <v>177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ht="27" customHeight="1" thickBot="1" x14ac:dyDescent="0.2">
      <c r="A2" s="85" t="s">
        <v>47</v>
      </c>
      <c r="B2" s="84" t="s">
        <v>48</v>
      </c>
      <c r="C2" s="83" t="s">
        <v>88</v>
      </c>
      <c r="D2" s="83" t="s">
        <v>87</v>
      </c>
      <c r="E2" s="83" t="s">
        <v>0</v>
      </c>
      <c r="F2" s="84" t="s">
        <v>97</v>
      </c>
      <c r="G2" s="84" t="s">
        <v>86</v>
      </c>
      <c r="H2" s="84" t="s">
        <v>85</v>
      </c>
      <c r="I2" s="84" t="s">
        <v>84</v>
      </c>
      <c r="J2" s="87" t="s">
        <v>49</v>
      </c>
      <c r="K2" s="83" t="s">
        <v>50</v>
      </c>
      <c r="L2" s="83" t="s">
        <v>51</v>
      </c>
      <c r="M2" s="86" t="s">
        <v>1</v>
      </c>
    </row>
    <row r="3" spans="1:13" s="97" customFormat="1" ht="27" customHeight="1" thickTop="1" x14ac:dyDescent="0.15">
      <c r="A3" s="130">
        <v>2022</v>
      </c>
      <c r="B3" s="131">
        <v>9</v>
      </c>
      <c r="C3" s="132" t="s">
        <v>203</v>
      </c>
      <c r="D3" s="130" t="s">
        <v>204</v>
      </c>
      <c r="E3" s="139" t="s">
        <v>205</v>
      </c>
      <c r="F3" s="133">
        <v>7800</v>
      </c>
      <c r="G3" s="134"/>
      <c r="H3" s="134"/>
      <c r="I3" s="135"/>
      <c r="J3" s="136" t="s">
        <v>206</v>
      </c>
      <c r="K3" s="137" t="s">
        <v>207</v>
      </c>
      <c r="L3" s="137" t="s">
        <v>208</v>
      </c>
      <c r="M3" s="138"/>
    </row>
    <row r="4" spans="1:13" s="97" customFormat="1" ht="27" customHeight="1" thickBot="1" x14ac:dyDescent="0.2">
      <c r="A4" s="180">
        <v>2022</v>
      </c>
      <c r="B4" s="181">
        <v>9</v>
      </c>
      <c r="C4" s="182" t="s">
        <v>209</v>
      </c>
      <c r="D4" s="180" t="s">
        <v>147</v>
      </c>
      <c r="E4" s="183" t="s">
        <v>210</v>
      </c>
      <c r="F4" s="184">
        <v>65000</v>
      </c>
      <c r="G4" s="185"/>
      <c r="H4" s="185"/>
      <c r="I4" s="186"/>
      <c r="J4" s="187" t="s">
        <v>206</v>
      </c>
      <c r="K4" s="188" t="s">
        <v>207</v>
      </c>
      <c r="L4" s="188" t="s">
        <v>208</v>
      </c>
      <c r="M4" s="189" t="s">
        <v>211</v>
      </c>
    </row>
  </sheetData>
  <mergeCells count="1">
    <mergeCell ref="A1:M1"/>
  </mergeCells>
  <phoneticPr fontId="5" type="noConversion"/>
  <dataValidations count="1">
    <dataValidation type="list" allowBlank="1" showInputMessage="1" showErrorMessage="1" sqref="D3: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211" t="s">
        <v>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26.25" thickBot="1" x14ac:dyDescent="0.2">
      <c r="A2" s="212"/>
      <c r="B2" s="212"/>
      <c r="C2" s="22"/>
      <c r="D2" s="22"/>
      <c r="E2" s="22"/>
      <c r="F2" s="35"/>
      <c r="G2" s="35"/>
      <c r="H2" s="35"/>
      <c r="I2" s="35"/>
      <c r="J2" s="213" t="s">
        <v>3</v>
      </c>
      <c r="K2" s="213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211" t="s">
        <v>23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26.25" thickBot="1" x14ac:dyDescent="0.2">
      <c r="A2" s="212"/>
      <c r="B2" s="212"/>
      <c r="C2" s="22"/>
      <c r="D2" s="22"/>
      <c r="E2" s="22"/>
      <c r="F2" s="35"/>
      <c r="G2" s="35"/>
      <c r="H2" s="35"/>
      <c r="I2" s="35"/>
      <c r="J2" s="213" t="s">
        <v>3</v>
      </c>
      <c r="K2" s="213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211" t="s">
        <v>13</v>
      </c>
      <c r="B1" s="211"/>
      <c r="C1" s="211"/>
      <c r="D1" s="211"/>
      <c r="E1" s="211"/>
      <c r="F1" s="211"/>
      <c r="G1" s="211"/>
      <c r="H1" s="211"/>
      <c r="I1" s="211"/>
    </row>
    <row r="2" spans="1:9" ht="26.25" thickBot="1" x14ac:dyDescent="0.2">
      <c r="A2" s="24"/>
      <c r="B2" s="24"/>
      <c r="C2" s="22"/>
      <c r="D2" s="22"/>
      <c r="E2" s="22"/>
      <c r="F2" s="35"/>
      <c r="G2" s="35"/>
      <c r="H2" s="213" t="s">
        <v>3</v>
      </c>
      <c r="I2" s="213"/>
    </row>
    <row r="3" spans="1:9" ht="29.25" customHeight="1" thickBot="1" x14ac:dyDescent="0.2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9" ht="30" customHeight="1" thickTop="1" x14ac:dyDescent="0.15">
      <c r="A4" s="98" t="s">
        <v>115</v>
      </c>
      <c r="B4" s="99" t="s">
        <v>111</v>
      </c>
      <c r="C4" s="100">
        <v>7101600</v>
      </c>
      <c r="D4" s="101" t="s">
        <v>132</v>
      </c>
      <c r="E4" s="102" t="s">
        <v>135</v>
      </c>
      <c r="F4" s="103" t="s">
        <v>137</v>
      </c>
      <c r="G4" s="102" t="s">
        <v>213</v>
      </c>
      <c r="H4" s="102" t="s">
        <v>214</v>
      </c>
      <c r="I4" s="104"/>
    </row>
    <row r="5" spans="1:9" ht="30" customHeight="1" x14ac:dyDescent="0.15">
      <c r="A5" s="69" t="s">
        <v>116</v>
      </c>
      <c r="B5" s="65" t="s">
        <v>111</v>
      </c>
      <c r="C5" s="66">
        <v>2631000</v>
      </c>
      <c r="D5" s="67" t="s">
        <v>131</v>
      </c>
      <c r="E5" s="89" t="s">
        <v>136</v>
      </c>
      <c r="F5" s="90" t="s">
        <v>137</v>
      </c>
      <c r="G5" s="89" t="s">
        <v>213</v>
      </c>
      <c r="H5" s="89" t="s">
        <v>213</v>
      </c>
      <c r="I5" s="70"/>
    </row>
    <row r="6" spans="1:9" ht="30" customHeight="1" x14ac:dyDescent="0.15">
      <c r="A6" s="69" t="s">
        <v>110</v>
      </c>
      <c r="B6" s="110" t="s">
        <v>117</v>
      </c>
      <c r="C6" s="66">
        <v>2640000</v>
      </c>
      <c r="D6" s="67" t="s">
        <v>133</v>
      </c>
      <c r="E6" s="89" t="s">
        <v>136</v>
      </c>
      <c r="F6" s="90" t="s">
        <v>137</v>
      </c>
      <c r="G6" s="89" t="s">
        <v>213</v>
      </c>
      <c r="H6" s="89" t="s">
        <v>213</v>
      </c>
      <c r="I6" s="70"/>
    </row>
    <row r="7" spans="1:9" ht="30" customHeight="1" x14ac:dyDescent="0.15">
      <c r="A7" s="69" t="s">
        <v>98</v>
      </c>
      <c r="B7" s="110" t="s">
        <v>103</v>
      </c>
      <c r="C7" s="66">
        <v>3366000</v>
      </c>
      <c r="D7" s="67" t="s">
        <v>133</v>
      </c>
      <c r="E7" s="89" t="s">
        <v>136</v>
      </c>
      <c r="F7" s="90" t="s">
        <v>137</v>
      </c>
      <c r="G7" s="89" t="s">
        <v>212</v>
      </c>
      <c r="H7" s="89" t="s">
        <v>212</v>
      </c>
      <c r="I7" s="70"/>
    </row>
    <row r="8" spans="1:9" ht="30" customHeight="1" x14ac:dyDescent="0.15">
      <c r="A8" s="69" t="s">
        <v>102</v>
      </c>
      <c r="B8" s="110" t="s">
        <v>104</v>
      </c>
      <c r="C8" s="66">
        <v>3498000</v>
      </c>
      <c r="D8" s="67" t="s">
        <v>133</v>
      </c>
      <c r="E8" s="89" t="s">
        <v>136</v>
      </c>
      <c r="F8" s="90" t="s">
        <v>137</v>
      </c>
      <c r="G8" s="89" t="s">
        <v>212</v>
      </c>
      <c r="H8" s="89" t="s">
        <v>212</v>
      </c>
      <c r="I8" s="70"/>
    </row>
    <row r="9" spans="1:9" ht="30" customHeight="1" x14ac:dyDescent="0.15">
      <c r="A9" s="69" t="s">
        <v>108</v>
      </c>
      <c r="B9" s="110" t="s">
        <v>105</v>
      </c>
      <c r="C9" s="66">
        <v>10002720</v>
      </c>
      <c r="D9" s="67" t="s">
        <v>133</v>
      </c>
      <c r="E9" s="89" t="s">
        <v>136</v>
      </c>
      <c r="F9" s="90" t="s">
        <v>137</v>
      </c>
      <c r="G9" s="89" t="s">
        <v>212</v>
      </c>
      <c r="H9" s="89" t="s">
        <v>212</v>
      </c>
      <c r="I9" s="70"/>
    </row>
    <row r="10" spans="1:9" ht="30" customHeight="1" x14ac:dyDescent="0.15">
      <c r="A10" s="69" t="s">
        <v>109</v>
      </c>
      <c r="B10" s="65" t="s">
        <v>106</v>
      </c>
      <c r="C10" s="66">
        <v>1200000</v>
      </c>
      <c r="D10" s="67" t="s">
        <v>133</v>
      </c>
      <c r="E10" s="89" t="s">
        <v>136</v>
      </c>
      <c r="F10" s="90" t="s">
        <v>137</v>
      </c>
      <c r="G10" s="89" t="s">
        <v>212</v>
      </c>
      <c r="H10" s="89" t="s">
        <v>212</v>
      </c>
      <c r="I10" s="71"/>
    </row>
    <row r="11" spans="1:9" ht="30" customHeight="1" x14ac:dyDescent="0.15">
      <c r="A11" s="69" t="s">
        <v>107</v>
      </c>
      <c r="B11" s="65" t="s">
        <v>138</v>
      </c>
      <c r="C11" s="66">
        <v>39537000</v>
      </c>
      <c r="D11" s="67" t="s">
        <v>134</v>
      </c>
      <c r="E11" s="89" t="s">
        <v>136</v>
      </c>
      <c r="F11" s="90" t="s">
        <v>137</v>
      </c>
      <c r="G11" s="89" t="s">
        <v>212</v>
      </c>
      <c r="H11" s="89" t="s">
        <v>212</v>
      </c>
      <c r="I11" s="72"/>
    </row>
    <row r="12" spans="1:9" ht="30" customHeight="1" x14ac:dyDescent="0.15">
      <c r="A12" s="73" t="s">
        <v>99</v>
      </c>
      <c r="B12" s="65" t="s">
        <v>118</v>
      </c>
      <c r="C12" s="66">
        <v>311484000</v>
      </c>
      <c r="D12" s="68" t="s">
        <v>133</v>
      </c>
      <c r="E12" s="89" t="s">
        <v>136</v>
      </c>
      <c r="F12" s="90" t="s">
        <v>137</v>
      </c>
      <c r="G12" s="89" t="s">
        <v>212</v>
      </c>
      <c r="H12" s="89" t="s">
        <v>212</v>
      </c>
      <c r="I12" s="70"/>
    </row>
    <row r="13" spans="1:9" ht="30" customHeight="1" x14ac:dyDescent="0.15">
      <c r="A13" s="69" t="s">
        <v>139</v>
      </c>
      <c r="B13" s="65" t="s">
        <v>106</v>
      </c>
      <c r="C13" s="66">
        <v>3240000</v>
      </c>
      <c r="D13" s="68" t="s">
        <v>133</v>
      </c>
      <c r="E13" s="89" t="s">
        <v>136</v>
      </c>
      <c r="F13" s="90" t="s">
        <v>137</v>
      </c>
      <c r="G13" s="89" t="s">
        <v>212</v>
      </c>
      <c r="H13" s="89" t="s">
        <v>212</v>
      </c>
      <c r="I13" s="70"/>
    </row>
    <row r="14" spans="1:9" s="88" customFormat="1" ht="30" customHeight="1" x14ac:dyDescent="0.15">
      <c r="A14" s="69" t="s">
        <v>119</v>
      </c>
      <c r="B14" s="65" t="s">
        <v>120</v>
      </c>
      <c r="C14" s="66">
        <v>2040000</v>
      </c>
      <c r="D14" s="68" t="s">
        <v>140</v>
      </c>
      <c r="E14" s="89" t="s">
        <v>136</v>
      </c>
      <c r="F14" s="90" t="s">
        <v>137</v>
      </c>
      <c r="G14" s="89" t="s">
        <v>212</v>
      </c>
      <c r="H14" s="89" t="s">
        <v>212</v>
      </c>
      <c r="I14" s="70"/>
    </row>
    <row r="15" spans="1:9" s="97" customFormat="1" ht="30" customHeight="1" x14ac:dyDescent="0.15">
      <c r="A15" s="69" t="s">
        <v>129</v>
      </c>
      <c r="B15" s="65" t="s">
        <v>130</v>
      </c>
      <c r="C15" s="66">
        <v>4792000</v>
      </c>
      <c r="D15" s="68" t="s">
        <v>133</v>
      </c>
      <c r="E15" s="89" t="s">
        <v>136</v>
      </c>
      <c r="F15" s="90" t="s">
        <v>137</v>
      </c>
      <c r="G15" s="89" t="s">
        <v>212</v>
      </c>
      <c r="H15" s="89" t="s">
        <v>212</v>
      </c>
      <c r="I15" s="70"/>
    </row>
    <row r="16" spans="1:9" s="97" customFormat="1" ht="30" customHeight="1" x14ac:dyDescent="0.15">
      <c r="A16" s="69" t="s">
        <v>145</v>
      </c>
      <c r="B16" s="65" t="s">
        <v>106</v>
      </c>
      <c r="C16" s="66">
        <v>500000</v>
      </c>
      <c r="D16" s="68" t="s">
        <v>142</v>
      </c>
      <c r="E16" s="68" t="s">
        <v>143</v>
      </c>
      <c r="F16" s="90" t="s">
        <v>144</v>
      </c>
      <c r="G16" s="89" t="s">
        <v>212</v>
      </c>
      <c r="H16" s="89" t="s">
        <v>212</v>
      </c>
      <c r="I16" s="70"/>
    </row>
    <row r="17" spans="1:9" s="97" customFormat="1" ht="30" customHeight="1" x14ac:dyDescent="0.15">
      <c r="A17" s="140" t="s">
        <v>153</v>
      </c>
      <c r="B17" s="65" t="s">
        <v>154</v>
      </c>
      <c r="C17" s="66">
        <v>7103900</v>
      </c>
      <c r="D17" s="68" t="s">
        <v>155</v>
      </c>
      <c r="E17" s="68" t="s">
        <v>216</v>
      </c>
      <c r="F17" s="68" t="s">
        <v>217</v>
      </c>
      <c r="G17" s="68" t="s">
        <v>217</v>
      </c>
      <c r="H17" s="68" t="s">
        <v>218</v>
      </c>
      <c r="I17" s="70"/>
    </row>
    <row r="18" spans="1:9" ht="30" customHeight="1" x14ac:dyDescent="0.15">
      <c r="A18" s="69" t="s">
        <v>219</v>
      </c>
      <c r="B18" s="65" t="s">
        <v>151</v>
      </c>
      <c r="C18" s="66">
        <v>11780000</v>
      </c>
      <c r="D18" s="68" t="s">
        <v>220</v>
      </c>
      <c r="E18" s="68" t="s">
        <v>221</v>
      </c>
      <c r="F18" s="68" t="s">
        <v>157</v>
      </c>
      <c r="G18" s="68" t="s">
        <v>157</v>
      </c>
      <c r="H18" s="68" t="s">
        <v>157</v>
      </c>
      <c r="I18" s="70"/>
    </row>
    <row r="19" spans="1:9" ht="30" customHeight="1" x14ac:dyDescent="0.15">
      <c r="A19" s="140" t="s">
        <v>222</v>
      </c>
      <c r="B19" s="65" t="s">
        <v>223</v>
      </c>
      <c r="C19" s="66">
        <v>5300000</v>
      </c>
      <c r="D19" s="68" t="s">
        <v>224</v>
      </c>
      <c r="E19" s="68" t="s">
        <v>225</v>
      </c>
      <c r="F19" s="68" t="s">
        <v>226</v>
      </c>
      <c r="G19" s="68" t="s">
        <v>226</v>
      </c>
      <c r="H19" s="68" t="s">
        <v>226</v>
      </c>
      <c r="I19" s="70"/>
    </row>
    <row r="20" spans="1:9" ht="30" customHeight="1" x14ac:dyDescent="0.15">
      <c r="A20" s="69" t="s">
        <v>227</v>
      </c>
      <c r="B20" s="65" t="s">
        <v>228</v>
      </c>
      <c r="C20" s="66">
        <v>2400000</v>
      </c>
      <c r="D20" s="68" t="s">
        <v>229</v>
      </c>
      <c r="E20" s="68" t="s">
        <v>230</v>
      </c>
      <c r="F20" s="68" t="s">
        <v>231</v>
      </c>
      <c r="G20" s="68" t="s">
        <v>231</v>
      </c>
      <c r="H20" s="68" t="s">
        <v>231</v>
      </c>
      <c r="I20" s="70"/>
    </row>
    <row r="21" spans="1:9" ht="30" customHeight="1" x14ac:dyDescent="0.15">
      <c r="A21" s="140" t="s">
        <v>233</v>
      </c>
      <c r="B21" s="65" t="s">
        <v>234</v>
      </c>
      <c r="C21" s="66">
        <v>4400000</v>
      </c>
      <c r="D21" s="68" t="s">
        <v>229</v>
      </c>
      <c r="E21" s="68" t="s">
        <v>235</v>
      </c>
      <c r="F21" s="68" t="s">
        <v>159</v>
      </c>
      <c r="G21" s="68" t="s">
        <v>159</v>
      </c>
      <c r="H21" s="68" t="s">
        <v>159</v>
      </c>
      <c r="I21" s="70"/>
    </row>
    <row r="22" spans="1:9" ht="30" customHeight="1" x14ac:dyDescent="0.15">
      <c r="A22" s="69" t="s">
        <v>236</v>
      </c>
      <c r="B22" s="65" t="s">
        <v>238</v>
      </c>
      <c r="C22" s="66">
        <v>6130000</v>
      </c>
      <c r="D22" s="68" t="s">
        <v>226</v>
      </c>
      <c r="E22" s="68" t="s">
        <v>239</v>
      </c>
      <c r="F22" s="68" t="s">
        <v>240</v>
      </c>
      <c r="G22" s="68" t="s">
        <v>240</v>
      </c>
      <c r="H22" s="68" t="s">
        <v>240</v>
      </c>
      <c r="I22" s="70"/>
    </row>
    <row r="23" spans="1:9" ht="30" customHeight="1" x14ac:dyDescent="0.15">
      <c r="A23" s="140" t="s">
        <v>241</v>
      </c>
      <c r="B23" s="65" t="s">
        <v>242</v>
      </c>
      <c r="C23" s="66">
        <v>5110000</v>
      </c>
      <c r="D23" s="68" t="s">
        <v>240</v>
      </c>
      <c r="E23" s="68" t="s">
        <v>240</v>
      </c>
      <c r="F23" s="68" t="s">
        <v>243</v>
      </c>
      <c r="G23" s="68" t="s">
        <v>243</v>
      </c>
      <c r="H23" s="68" t="s">
        <v>243</v>
      </c>
      <c r="I23" s="70"/>
    </row>
    <row r="24" spans="1:9" ht="30" customHeight="1" x14ac:dyDescent="0.15">
      <c r="A24" s="205" t="s">
        <v>244</v>
      </c>
      <c r="B24" s="206" t="s">
        <v>246</v>
      </c>
      <c r="C24" s="207">
        <v>2475000</v>
      </c>
      <c r="D24" s="208" t="s">
        <v>247</v>
      </c>
      <c r="E24" s="208" t="s">
        <v>248</v>
      </c>
      <c r="F24" s="208" t="s">
        <v>248</v>
      </c>
      <c r="G24" s="208" t="s">
        <v>248</v>
      </c>
      <c r="H24" s="208" t="s">
        <v>248</v>
      </c>
      <c r="I24" s="209"/>
    </row>
    <row r="25" spans="1:9" s="97" customFormat="1" ht="30" customHeight="1" x14ac:dyDescent="0.15">
      <c r="A25" s="205" t="s">
        <v>325</v>
      </c>
      <c r="B25" s="206" t="s">
        <v>326</v>
      </c>
      <c r="C25" s="207">
        <v>18600000</v>
      </c>
      <c r="D25" s="208" t="s">
        <v>327</v>
      </c>
      <c r="E25" s="208" t="s">
        <v>328</v>
      </c>
      <c r="F25" s="208" t="s">
        <v>329</v>
      </c>
      <c r="G25" s="208" t="s">
        <v>329</v>
      </c>
      <c r="H25" s="208" t="s">
        <v>329</v>
      </c>
      <c r="I25" s="209"/>
    </row>
    <row r="26" spans="1:9" s="97" customFormat="1" ht="30" customHeight="1" thickBot="1" x14ac:dyDescent="0.2">
      <c r="A26" s="202" t="s">
        <v>313</v>
      </c>
      <c r="B26" s="199" t="s">
        <v>314</v>
      </c>
      <c r="C26" s="200">
        <v>6500000</v>
      </c>
      <c r="D26" s="203" t="s">
        <v>315</v>
      </c>
      <c r="E26" s="203" t="s">
        <v>316</v>
      </c>
      <c r="F26" s="203" t="s">
        <v>317</v>
      </c>
      <c r="G26" s="203" t="s">
        <v>318</v>
      </c>
      <c r="H26" s="203" t="s">
        <v>318</v>
      </c>
      <c r="I26" s="204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211" t="s">
        <v>19</v>
      </c>
      <c r="B1" s="211"/>
      <c r="C1" s="211"/>
      <c r="D1" s="211"/>
      <c r="E1" s="211"/>
      <c r="F1" s="211"/>
      <c r="G1" s="211"/>
      <c r="H1" s="211"/>
      <c r="I1" s="211"/>
    </row>
    <row r="2" spans="1:9" ht="26.25" thickBot="1" x14ac:dyDescent="0.2">
      <c r="A2" s="212"/>
      <c r="B2" s="212"/>
      <c r="C2" s="60"/>
      <c r="D2" s="22"/>
      <c r="E2" s="22"/>
      <c r="F2" s="22"/>
      <c r="G2" s="22"/>
      <c r="H2" s="22"/>
      <c r="I2" s="25" t="s">
        <v>81</v>
      </c>
    </row>
    <row r="3" spans="1:9" ht="26.25" customHeight="1" thickBot="1" x14ac:dyDescent="0.2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9" ht="26.25" customHeight="1" thickTop="1" x14ac:dyDescent="0.15">
      <c r="A4" s="105" t="s">
        <v>113</v>
      </c>
      <c r="B4" s="98" t="s">
        <v>115</v>
      </c>
      <c r="C4" s="99" t="s">
        <v>111</v>
      </c>
      <c r="D4" s="100">
        <v>7101600</v>
      </c>
      <c r="E4" s="107"/>
      <c r="F4" s="106">
        <v>642130</v>
      </c>
      <c r="G4" s="107"/>
      <c r="H4" s="106">
        <f>F4</f>
        <v>642130</v>
      </c>
      <c r="I4" s="108"/>
    </row>
    <row r="5" spans="1:9" ht="26.25" customHeight="1" x14ac:dyDescent="0.15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215920</v>
      </c>
      <c r="G5" s="57"/>
      <c r="H5" s="63">
        <f t="shared" ref="H5:H7" si="0">F5</f>
        <v>215920</v>
      </c>
      <c r="I5" s="59"/>
    </row>
    <row r="6" spans="1:9" ht="26.25" customHeight="1" x14ac:dyDescent="0.15">
      <c r="A6" s="58" t="s">
        <v>112</v>
      </c>
      <c r="B6" s="114" t="s">
        <v>110</v>
      </c>
      <c r="C6" s="110" t="s">
        <v>117</v>
      </c>
      <c r="D6" s="66">
        <v>2640000</v>
      </c>
      <c r="E6" s="57"/>
      <c r="F6" s="63">
        <f t="shared" ref="F6:F13" si="1">D6/12</f>
        <v>220000</v>
      </c>
      <c r="G6" s="57"/>
      <c r="H6" s="63">
        <f t="shared" si="0"/>
        <v>220000</v>
      </c>
      <c r="I6" s="59"/>
    </row>
    <row r="7" spans="1:9" ht="26.25" customHeight="1" x14ac:dyDescent="0.15">
      <c r="A7" s="58" t="s">
        <v>112</v>
      </c>
      <c r="B7" s="69" t="s">
        <v>98</v>
      </c>
      <c r="C7" s="110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9" ht="26.25" customHeight="1" x14ac:dyDescent="0.15">
      <c r="A8" s="58" t="s">
        <v>112</v>
      </c>
      <c r="B8" s="69" t="s">
        <v>102</v>
      </c>
      <c r="C8" s="110" t="s">
        <v>104</v>
      </c>
      <c r="D8" s="66">
        <v>3498000</v>
      </c>
      <c r="E8" s="57"/>
      <c r="F8" s="63">
        <f t="shared" si="1"/>
        <v>291500</v>
      </c>
      <c r="G8" s="57"/>
      <c r="H8" s="63">
        <f t="shared" ref="H8:H13" si="2">F8</f>
        <v>291500</v>
      </c>
      <c r="I8" s="59"/>
    </row>
    <row r="9" spans="1:9" ht="26.25" customHeight="1" x14ac:dyDescent="0.15">
      <c r="A9" s="58" t="s">
        <v>112</v>
      </c>
      <c r="B9" s="69" t="s">
        <v>108</v>
      </c>
      <c r="C9" s="110" t="s">
        <v>105</v>
      </c>
      <c r="D9" s="66">
        <v>10002720</v>
      </c>
      <c r="E9" s="57"/>
      <c r="F9" s="63">
        <f t="shared" si="1"/>
        <v>833560</v>
      </c>
      <c r="G9" s="57"/>
      <c r="H9" s="63">
        <f t="shared" si="2"/>
        <v>833560</v>
      </c>
      <c r="I9" s="59"/>
    </row>
    <row r="10" spans="1:9" ht="26.25" customHeight="1" x14ac:dyDescent="0.15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 t="shared" si="1"/>
        <v>100000</v>
      </c>
      <c r="G10" s="57"/>
      <c r="H10" s="63">
        <f t="shared" si="2"/>
        <v>100000</v>
      </c>
      <c r="I10" s="59"/>
    </row>
    <row r="11" spans="1:9" ht="26.25" hidden="1" customHeight="1" x14ac:dyDescent="0.15">
      <c r="A11" s="58" t="s">
        <v>112</v>
      </c>
      <c r="B11" s="69" t="s">
        <v>107</v>
      </c>
      <c r="C11" s="65" t="s">
        <v>152</v>
      </c>
      <c r="D11" s="66">
        <v>19768500</v>
      </c>
      <c r="E11" s="168"/>
      <c r="F11" s="63"/>
      <c r="G11" s="57"/>
      <c r="H11" s="63">
        <f t="shared" si="2"/>
        <v>0</v>
      </c>
      <c r="I11" s="59"/>
    </row>
    <row r="12" spans="1:9" ht="26.25" customHeight="1" x14ac:dyDescent="0.15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21530000</v>
      </c>
      <c r="G12" s="57"/>
      <c r="H12" s="63">
        <f t="shared" si="2"/>
        <v>21530000</v>
      </c>
      <c r="I12" s="59"/>
    </row>
    <row r="13" spans="1:9" ht="26.25" customHeight="1" x14ac:dyDescent="0.15">
      <c r="A13" s="58" t="s">
        <v>112</v>
      </c>
      <c r="B13" s="69" t="s">
        <v>139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 t="shared" si="2"/>
        <v>270000</v>
      </c>
      <c r="I13" s="59"/>
    </row>
    <row r="14" spans="1:9" s="88" customFormat="1" ht="26.25" customHeight="1" x14ac:dyDescent="0.15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>D14/12</f>
        <v>170000</v>
      </c>
      <c r="G14" s="57"/>
      <c r="H14" s="63">
        <f t="shared" ref="H14" si="3">F14</f>
        <v>170000</v>
      </c>
      <c r="I14" s="59"/>
    </row>
    <row r="15" spans="1:9" s="97" customFormat="1" ht="26.25" customHeight="1" x14ac:dyDescent="0.15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>F15</f>
        <v>399300</v>
      </c>
      <c r="I15" s="59"/>
    </row>
    <row r="16" spans="1:9" s="97" customFormat="1" ht="26.25" customHeight="1" x14ac:dyDescent="0.15">
      <c r="A16" s="58" t="s">
        <v>112</v>
      </c>
      <c r="B16" s="69" t="s">
        <v>145</v>
      </c>
      <c r="C16" s="65" t="s">
        <v>106</v>
      </c>
      <c r="D16" s="66">
        <v>500000</v>
      </c>
      <c r="E16" s="57"/>
      <c r="F16" s="63">
        <f>D16/10</f>
        <v>50000</v>
      </c>
      <c r="G16" s="57"/>
      <c r="H16" s="63">
        <f>F16</f>
        <v>50000</v>
      </c>
      <c r="I16" s="59"/>
    </row>
    <row r="17" spans="1:9" s="97" customFormat="1" ht="26.25" customHeight="1" x14ac:dyDescent="0.15">
      <c r="A17" s="264" t="s">
        <v>112</v>
      </c>
      <c r="B17" s="269" t="s">
        <v>330</v>
      </c>
      <c r="C17" s="267" t="s">
        <v>331</v>
      </c>
      <c r="D17" s="268">
        <v>19768500</v>
      </c>
      <c r="E17" s="263"/>
      <c r="F17" s="266">
        <v>1432500</v>
      </c>
      <c r="G17" s="263"/>
      <c r="H17" s="266">
        <v>1432500</v>
      </c>
      <c r="I17" s="265"/>
    </row>
    <row r="18" spans="1:9" ht="26.25" customHeight="1" x14ac:dyDescent="0.15">
      <c r="A18" s="141" t="s">
        <v>112</v>
      </c>
      <c r="B18" s="143" t="s">
        <v>249</v>
      </c>
      <c r="C18" s="65" t="s">
        <v>156</v>
      </c>
      <c r="D18" s="66">
        <v>11780000</v>
      </c>
      <c r="E18" s="142"/>
      <c r="F18" s="66">
        <v>11780000</v>
      </c>
      <c r="G18" s="142"/>
      <c r="H18" s="66">
        <v>11780000</v>
      </c>
      <c r="I18" s="144"/>
    </row>
    <row r="19" spans="1:9" s="97" customFormat="1" ht="26.25" customHeight="1" x14ac:dyDescent="0.15">
      <c r="A19" s="141" t="s">
        <v>112</v>
      </c>
      <c r="B19" s="143" t="s">
        <v>222</v>
      </c>
      <c r="C19" s="65" t="s">
        <v>223</v>
      </c>
      <c r="D19" s="66">
        <v>5300000</v>
      </c>
      <c r="E19" s="142"/>
      <c r="F19" s="66">
        <v>5300000</v>
      </c>
      <c r="G19" s="142"/>
      <c r="H19" s="66">
        <v>5300000</v>
      </c>
      <c r="I19" s="144"/>
    </row>
    <row r="20" spans="1:9" s="97" customFormat="1" ht="26.25" customHeight="1" x14ac:dyDescent="0.15">
      <c r="A20" s="141" t="s">
        <v>112</v>
      </c>
      <c r="B20" s="143" t="s">
        <v>227</v>
      </c>
      <c r="C20" s="65" t="s">
        <v>228</v>
      </c>
      <c r="D20" s="66">
        <v>2400000</v>
      </c>
      <c r="E20" s="142"/>
      <c r="F20" s="66">
        <v>2400000</v>
      </c>
      <c r="G20" s="142"/>
      <c r="H20" s="66">
        <v>2400000</v>
      </c>
      <c r="I20" s="144"/>
    </row>
    <row r="21" spans="1:9" s="97" customFormat="1" ht="26.25" customHeight="1" x14ac:dyDescent="0.15">
      <c r="A21" s="141" t="s">
        <v>112</v>
      </c>
      <c r="B21" s="143" t="s">
        <v>232</v>
      </c>
      <c r="C21" s="65" t="s">
        <v>160</v>
      </c>
      <c r="D21" s="66">
        <v>4400000</v>
      </c>
      <c r="E21" s="142"/>
      <c r="F21" s="66">
        <v>4400000</v>
      </c>
      <c r="G21" s="142"/>
      <c r="H21" s="66">
        <v>4400000</v>
      </c>
      <c r="I21" s="144"/>
    </row>
    <row r="22" spans="1:9" ht="26.25" customHeight="1" x14ac:dyDescent="0.15">
      <c r="A22" s="164" t="s">
        <v>112</v>
      </c>
      <c r="B22" s="143" t="s">
        <v>250</v>
      </c>
      <c r="C22" s="65" t="s">
        <v>237</v>
      </c>
      <c r="D22" s="66">
        <v>40051430</v>
      </c>
      <c r="E22" s="142"/>
      <c r="F22" s="66">
        <v>40051430</v>
      </c>
      <c r="G22" s="142"/>
      <c r="H22" s="66">
        <v>40051430</v>
      </c>
      <c r="I22" s="164" t="s">
        <v>251</v>
      </c>
    </row>
    <row r="23" spans="1:9" ht="26.25" customHeight="1" x14ac:dyDescent="0.15">
      <c r="A23" s="141" t="s">
        <v>112</v>
      </c>
      <c r="B23" s="143" t="s">
        <v>236</v>
      </c>
      <c r="C23" s="65" t="s">
        <v>237</v>
      </c>
      <c r="D23" s="66">
        <v>6130000</v>
      </c>
      <c r="E23" s="142"/>
      <c r="F23" s="66">
        <v>6130000</v>
      </c>
      <c r="G23" s="142"/>
      <c r="H23" s="66">
        <v>6130000</v>
      </c>
      <c r="I23" s="144"/>
    </row>
    <row r="24" spans="1:9" ht="26.25" customHeight="1" x14ac:dyDescent="0.15">
      <c r="A24" s="164" t="s">
        <v>112</v>
      </c>
      <c r="B24" s="143" t="s">
        <v>241</v>
      </c>
      <c r="C24" s="65" t="s">
        <v>242</v>
      </c>
      <c r="D24" s="66">
        <v>5110000</v>
      </c>
      <c r="E24" s="142"/>
      <c r="F24" s="66">
        <v>5110000</v>
      </c>
      <c r="G24" s="142"/>
      <c r="H24" s="66">
        <v>5110000</v>
      </c>
      <c r="I24" s="144"/>
    </row>
    <row r="25" spans="1:9" ht="26.25" customHeight="1" x14ac:dyDescent="0.15">
      <c r="A25" s="141" t="s">
        <v>112</v>
      </c>
      <c r="B25" s="143" t="s">
        <v>244</v>
      </c>
      <c r="C25" s="65" t="s">
        <v>245</v>
      </c>
      <c r="D25" s="66">
        <v>2475000</v>
      </c>
      <c r="E25" s="142"/>
      <c r="F25" s="66">
        <v>2475000</v>
      </c>
      <c r="G25" s="142"/>
      <c r="H25" s="66">
        <v>2475000</v>
      </c>
      <c r="I25" s="144"/>
    </row>
    <row r="26" spans="1:9" ht="26.25" customHeight="1" thickBot="1" x14ac:dyDescent="0.2">
      <c r="A26" s="197" t="s">
        <v>112</v>
      </c>
      <c r="B26" s="198" t="s">
        <v>252</v>
      </c>
      <c r="C26" s="199" t="s">
        <v>215</v>
      </c>
      <c r="D26" s="200">
        <v>4923900</v>
      </c>
      <c r="E26" s="201"/>
      <c r="F26" s="200">
        <v>4923900</v>
      </c>
      <c r="G26" s="201"/>
      <c r="H26" s="200">
        <v>4923900</v>
      </c>
      <c r="I26" s="197" t="s">
        <v>253</v>
      </c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13"/>
  </cols>
  <sheetData>
    <row r="1" spans="1:6" ht="25.5" x14ac:dyDescent="0.15">
      <c r="A1" s="211" t="s">
        <v>21</v>
      </c>
      <c r="B1" s="211"/>
      <c r="C1" s="211"/>
      <c r="D1" s="211"/>
      <c r="E1" s="211"/>
    </row>
    <row r="2" spans="1:6" ht="26.25" thickBot="1" x14ac:dyDescent="0.2">
      <c r="A2" s="92"/>
      <c r="B2" s="92"/>
      <c r="C2" s="91"/>
      <c r="D2" s="91"/>
      <c r="E2" s="93" t="s">
        <v>53</v>
      </c>
    </row>
    <row r="3" spans="1:6" ht="18.75" customHeight="1" x14ac:dyDescent="0.15">
      <c r="A3" s="214" t="s">
        <v>54</v>
      </c>
      <c r="B3" s="96" t="s">
        <v>55</v>
      </c>
      <c r="C3" s="217" t="s">
        <v>254</v>
      </c>
      <c r="D3" s="218"/>
      <c r="E3" s="219"/>
    </row>
    <row r="4" spans="1:6" ht="18.75" customHeight="1" x14ac:dyDescent="0.15">
      <c r="A4" s="215"/>
      <c r="B4" s="14" t="s">
        <v>56</v>
      </c>
      <c r="C4" s="20">
        <v>6600000</v>
      </c>
      <c r="D4" s="16" t="s">
        <v>57</v>
      </c>
      <c r="E4" s="123">
        <v>6130000</v>
      </c>
    </row>
    <row r="5" spans="1:6" ht="18.75" customHeight="1" x14ac:dyDescent="0.15">
      <c r="A5" s="215"/>
      <c r="B5" s="14" t="s">
        <v>58</v>
      </c>
      <c r="C5" s="17">
        <f>E4/C4</f>
        <v>0.92878787878787883</v>
      </c>
      <c r="D5" s="16" t="s">
        <v>33</v>
      </c>
      <c r="E5" s="123">
        <f>E4</f>
        <v>6130000</v>
      </c>
    </row>
    <row r="6" spans="1:6" ht="18.75" customHeight="1" x14ac:dyDescent="0.15">
      <c r="A6" s="215"/>
      <c r="B6" s="14" t="s">
        <v>32</v>
      </c>
      <c r="C6" s="18" t="s">
        <v>255</v>
      </c>
      <c r="D6" s="16" t="s">
        <v>83</v>
      </c>
      <c r="E6" s="124" t="s">
        <v>256</v>
      </c>
    </row>
    <row r="7" spans="1:6" ht="18.75" customHeight="1" x14ac:dyDescent="0.15">
      <c r="A7" s="215"/>
      <c r="B7" s="14" t="s">
        <v>59</v>
      </c>
      <c r="C7" s="19" t="s">
        <v>121</v>
      </c>
      <c r="D7" s="16" t="s">
        <v>60</v>
      </c>
      <c r="E7" s="124" t="s">
        <v>257</v>
      </c>
    </row>
    <row r="8" spans="1:6" ht="18.75" customHeight="1" x14ac:dyDescent="0.15">
      <c r="A8" s="215"/>
      <c r="B8" s="14" t="s">
        <v>61</v>
      </c>
      <c r="C8" s="19" t="s">
        <v>122</v>
      </c>
      <c r="D8" s="16" t="s">
        <v>35</v>
      </c>
      <c r="E8" s="125" t="s">
        <v>237</v>
      </c>
      <c r="F8" s="113" t="s">
        <v>141</v>
      </c>
    </row>
    <row r="9" spans="1:6" ht="18.75" customHeight="1" thickBot="1" x14ac:dyDescent="0.2">
      <c r="A9" s="216"/>
      <c r="B9" s="95" t="s">
        <v>62</v>
      </c>
      <c r="C9" s="111" t="s">
        <v>123</v>
      </c>
      <c r="D9" s="112" t="s">
        <v>63</v>
      </c>
      <c r="E9" s="165" t="s">
        <v>258</v>
      </c>
    </row>
    <row r="10" spans="1:6" ht="16.5" x14ac:dyDescent="0.15">
      <c r="A10" s="214" t="s">
        <v>54</v>
      </c>
      <c r="B10" s="96" t="s">
        <v>55</v>
      </c>
      <c r="C10" s="217" t="s">
        <v>259</v>
      </c>
      <c r="D10" s="218"/>
      <c r="E10" s="219"/>
    </row>
    <row r="11" spans="1:6" ht="16.5" x14ac:dyDescent="0.15">
      <c r="A11" s="215"/>
      <c r="B11" s="14" t="s">
        <v>56</v>
      </c>
      <c r="C11" s="20">
        <v>5500000</v>
      </c>
      <c r="D11" s="16" t="s">
        <v>57</v>
      </c>
      <c r="E11" s="123">
        <v>5110000</v>
      </c>
    </row>
    <row r="12" spans="1:6" ht="16.5" x14ac:dyDescent="0.15">
      <c r="A12" s="215"/>
      <c r="B12" s="14" t="s">
        <v>58</v>
      </c>
      <c r="C12" s="17">
        <f>E11/C11</f>
        <v>0.92909090909090908</v>
      </c>
      <c r="D12" s="16" t="s">
        <v>33</v>
      </c>
      <c r="E12" s="123">
        <f>E11</f>
        <v>5110000</v>
      </c>
    </row>
    <row r="13" spans="1:6" ht="16.5" x14ac:dyDescent="0.15">
      <c r="A13" s="215"/>
      <c r="B13" s="14" t="s">
        <v>32</v>
      </c>
      <c r="C13" s="18" t="s">
        <v>240</v>
      </c>
      <c r="D13" s="16" t="s">
        <v>83</v>
      </c>
      <c r="E13" s="124" t="s">
        <v>260</v>
      </c>
    </row>
    <row r="14" spans="1:6" ht="16.5" x14ac:dyDescent="0.15">
      <c r="A14" s="215"/>
      <c r="B14" s="14" t="s">
        <v>59</v>
      </c>
      <c r="C14" s="19" t="s">
        <v>121</v>
      </c>
      <c r="D14" s="16" t="s">
        <v>60</v>
      </c>
      <c r="E14" s="124" t="s">
        <v>261</v>
      </c>
    </row>
    <row r="15" spans="1:6" ht="16.5" x14ac:dyDescent="0.15">
      <c r="A15" s="215"/>
      <c r="B15" s="14" t="s">
        <v>61</v>
      </c>
      <c r="C15" s="19" t="s">
        <v>122</v>
      </c>
      <c r="D15" s="16" t="s">
        <v>35</v>
      </c>
      <c r="E15" s="127" t="s">
        <v>262</v>
      </c>
    </row>
    <row r="16" spans="1:6" ht="17.25" thickBot="1" x14ac:dyDescent="0.2">
      <c r="A16" s="216"/>
      <c r="B16" s="95" t="s">
        <v>62</v>
      </c>
      <c r="C16" s="111" t="s">
        <v>123</v>
      </c>
      <c r="D16" s="112" t="s">
        <v>63</v>
      </c>
      <c r="E16" s="128" t="s">
        <v>263</v>
      </c>
    </row>
    <row r="17" spans="1:6" ht="16.5" x14ac:dyDescent="0.15">
      <c r="A17" s="214" t="s">
        <v>54</v>
      </c>
      <c r="B17" s="96" t="s">
        <v>55</v>
      </c>
      <c r="C17" s="217" t="s">
        <v>267</v>
      </c>
      <c r="D17" s="218"/>
      <c r="E17" s="219"/>
    </row>
    <row r="18" spans="1:6" ht="16.5" x14ac:dyDescent="0.15">
      <c r="A18" s="215"/>
      <c r="B18" s="14" t="s">
        <v>56</v>
      </c>
      <c r="C18" s="20">
        <v>5800000</v>
      </c>
      <c r="D18" s="16" t="s">
        <v>57</v>
      </c>
      <c r="E18" s="123">
        <v>5390000</v>
      </c>
    </row>
    <row r="19" spans="1:6" ht="16.5" x14ac:dyDescent="0.15">
      <c r="A19" s="215"/>
      <c r="B19" s="14" t="s">
        <v>58</v>
      </c>
      <c r="C19" s="17">
        <f>E18/C18</f>
        <v>0.92931034482758623</v>
      </c>
      <c r="D19" s="16" t="s">
        <v>33</v>
      </c>
      <c r="E19" s="123">
        <f>E18</f>
        <v>5390000</v>
      </c>
    </row>
    <row r="20" spans="1:6" ht="16.5" x14ac:dyDescent="0.15">
      <c r="A20" s="215"/>
      <c r="B20" s="14" t="s">
        <v>32</v>
      </c>
      <c r="C20" s="18" t="s">
        <v>264</v>
      </c>
      <c r="D20" s="16" t="s">
        <v>83</v>
      </c>
      <c r="E20" s="124" t="s">
        <v>265</v>
      </c>
    </row>
    <row r="21" spans="1:6" ht="16.5" x14ac:dyDescent="0.15">
      <c r="A21" s="215"/>
      <c r="B21" s="14" t="s">
        <v>59</v>
      </c>
      <c r="C21" s="19" t="s">
        <v>121</v>
      </c>
      <c r="D21" s="16" t="s">
        <v>60</v>
      </c>
      <c r="E21" s="124"/>
    </row>
    <row r="22" spans="1:6" ht="16.5" x14ac:dyDescent="0.15">
      <c r="A22" s="215"/>
      <c r="B22" s="14" t="s">
        <v>61</v>
      </c>
      <c r="C22" s="19" t="s">
        <v>122</v>
      </c>
      <c r="D22" s="16" t="s">
        <v>35</v>
      </c>
      <c r="E22" s="127" t="s">
        <v>266</v>
      </c>
    </row>
    <row r="23" spans="1:6" ht="18" customHeight="1" thickBot="1" x14ac:dyDescent="0.2">
      <c r="A23" s="216"/>
      <c r="B23" s="95" t="s">
        <v>62</v>
      </c>
      <c r="C23" s="111" t="s">
        <v>123</v>
      </c>
      <c r="D23" s="112" t="s">
        <v>63</v>
      </c>
      <c r="E23" s="129" t="s">
        <v>268</v>
      </c>
    </row>
    <row r="24" spans="1:6" ht="16.5" x14ac:dyDescent="0.15">
      <c r="A24" s="214" t="s">
        <v>54</v>
      </c>
      <c r="B24" s="96" t="s">
        <v>55</v>
      </c>
      <c r="C24" s="217" t="s">
        <v>269</v>
      </c>
      <c r="D24" s="218"/>
      <c r="E24" s="219"/>
    </row>
    <row r="25" spans="1:6" ht="16.5" x14ac:dyDescent="0.15">
      <c r="A25" s="215"/>
      <c r="B25" s="14" t="s">
        <v>56</v>
      </c>
      <c r="C25" s="20">
        <v>10000000</v>
      </c>
      <c r="D25" s="16" t="s">
        <v>57</v>
      </c>
      <c r="E25" s="123">
        <v>9416000</v>
      </c>
    </row>
    <row r="26" spans="1:6" ht="16.5" x14ac:dyDescent="0.15">
      <c r="A26" s="215"/>
      <c r="B26" s="14" t="s">
        <v>58</v>
      </c>
      <c r="C26" s="17">
        <f>E25/C25</f>
        <v>0.94159999999999999</v>
      </c>
      <c r="D26" s="16" t="s">
        <v>33</v>
      </c>
      <c r="E26" s="123">
        <f>E25</f>
        <v>9416000</v>
      </c>
    </row>
    <row r="27" spans="1:6" ht="16.5" x14ac:dyDescent="0.15">
      <c r="A27" s="215"/>
      <c r="B27" s="14" t="s">
        <v>32</v>
      </c>
      <c r="C27" s="18" t="s">
        <v>264</v>
      </c>
      <c r="D27" s="16" t="s">
        <v>83</v>
      </c>
      <c r="E27" s="124" t="s">
        <v>270</v>
      </c>
    </row>
    <row r="28" spans="1:6" ht="16.5" x14ac:dyDescent="0.15">
      <c r="A28" s="215"/>
      <c r="B28" s="14" t="s">
        <v>59</v>
      </c>
      <c r="C28" s="19" t="s">
        <v>121</v>
      </c>
      <c r="D28" s="16" t="s">
        <v>60</v>
      </c>
      <c r="E28" s="124"/>
    </row>
    <row r="29" spans="1:6" ht="16.5" x14ac:dyDescent="0.15">
      <c r="A29" s="215"/>
      <c r="B29" s="14" t="s">
        <v>61</v>
      </c>
      <c r="C29" s="19" t="s">
        <v>158</v>
      </c>
      <c r="D29" s="16" t="s">
        <v>35</v>
      </c>
      <c r="E29" s="125" t="s">
        <v>271</v>
      </c>
    </row>
    <row r="30" spans="1:6" ht="17.25" thickBot="1" x14ac:dyDescent="0.2">
      <c r="A30" s="216"/>
      <c r="B30" s="95" t="s">
        <v>62</v>
      </c>
      <c r="C30" s="111" t="s">
        <v>123</v>
      </c>
      <c r="D30" s="112" t="s">
        <v>63</v>
      </c>
      <c r="E30" s="126" t="s">
        <v>272</v>
      </c>
    </row>
    <row r="31" spans="1:6" s="97" customFormat="1" ht="16.5" x14ac:dyDescent="0.15">
      <c r="A31" s="214" t="s">
        <v>54</v>
      </c>
      <c r="B31" s="96" t="s">
        <v>55</v>
      </c>
      <c r="C31" s="217" t="s">
        <v>273</v>
      </c>
      <c r="D31" s="218"/>
      <c r="E31" s="219"/>
      <c r="F31" s="113"/>
    </row>
    <row r="32" spans="1:6" s="97" customFormat="1" ht="16.5" x14ac:dyDescent="0.15">
      <c r="A32" s="215"/>
      <c r="B32" s="14" t="s">
        <v>56</v>
      </c>
      <c r="C32" s="20">
        <v>2629000</v>
      </c>
      <c r="D32" s="16" t="s">
        <v>57</v>
      </c>
      <c r="E32" s="123">
        <v>2475000</v>
      </c>
      <c r="F32" s="113"/>
    </row>
    <row r="33" spans="1:6" s="97" customFormat="1" ht="16.5" x14ac:dyDescent="0.15">
      <c r="A33" s="215"/>
      <c r="B33" s="14" t="s">
        <v>58</v>
      </c>
      <c r="C33" s="17">
        <f>E32/C32</f>
        <v>0.94142259414225937</v>
      </c>
      <c r="D33" s="16" t="s">
        <v>33</v>
      </c>
      <c r="E33" s="123">
        <f>E32</f>
        <v>2475000</v>
      </c>
      <c r="F33" s="113"/>
    </row>
    <row r="34" spans="1:6" s="97" customFormat="1" ht="16.5" x14ac:dyDescent="0.15">
      <c r="A34" s="215"/>
      <c r="B34" s="14" t="s">
        <v>32</v>
      </c>
      <c r="C34" s="18" t="s">
        <v>274</v>
      </c>
      <c r="D34" s="16" t="s">
        <v>83</v>
      </c>
      <c r="E34" s="124" t="s">
        <v>275</v>
      </c>
      <c r="F34" s="113"/>
    </row>
    <row r="35" spans="1:6" s="97" customFormat="1" ht="16.5" x14ac:dyDescent="0.15">
      <c r="A35" s="215"/>
      <c r="B35" s="14" t="s">
        <v>59</v>
      </c>
      <c r="C35" s="19" t="s">
        <v>121</v>
      </c>
      <c r="D35" s="16" t="s">
        <v>60</v>
      </c>
      <c r="E35" s="124" t="s">
        <v>275</v>
      </c>
      <c r="F35" s="113"/>
    </row>
    <row r="36" spans="1:6" s="97" customFormat="1" ht="16.5" x14ac:dyDescent="0.15">
      <c r="A36" s="215"/>
      <c r="B36" s="14" t="s">
        <v>61</v>
      </c>
      <c r="C36" s="19" t="s">
        <v>122</v>
      </c>
      <c r="D36" s="16" t="s">
        <v>35</v>
      </c>
      <c r="E36" s="125" t="s">
        <v>245</v>
      </c>
      <c r="F36" s="113"/>
    </row>
    <row r="37" spans="1:6" s="97" customFormat="1" ht="17.25" thickBot="1" x14ac:dyDescent="0.2">
      <c r="A37" s="216"/>
      <c r="B37" s="95" t="s">
        <v>62</v>
      </c>
      <c r="C37" s="111" t="s">
        <v>123</v>
      </c>
      <c r="D37" s="112" t="s">
        <v>63</v>
      </c>
      <c r="E37" s="126" t="s">
        <v>276</v>
      </c>
      <c r="F37" s="113"/>
    </row>
    <row r="38" spans="1:6" s="97" customFormat="1" ht="16.5" x14ac:dyDescent="0.15">
      <c r="A38" s="214" t="s">
        <v>54</v>
      </c>
      <c r="B38" s="96" t="s">
        <v>55</v>
      </c>
      <c r="C38" s="217" t="s">
        <v>277</v>
      </c>
      <c r="D38" s="218"/>
      <c r="E38" s="219"/>
      <c r="F38" s="113"/>
    </row>
    <row r="39" spans="1:6" s="97" customFormat="1" ht="16.5" x14ac:dyDescent="0.15">
      <c r="A39" s="215"/>
      <c r="B39" s="14" t="s">
        <v>56</v>
      </c>
      <c r="C39" s="20">
        <v>2800000</v>
      </c>
      <c r="D39" s="16" t="s">
        <v>57</v>
      </c>
      <c r="E39" s="123">
        <v>2500000</v>
      </c>
      <c r="F39" s="113"/>
    </row>
    <row r="40" spans="1:6" s="97" customFormat="1" ht="16.5" x14ac:dyDescent="0.15">
      <c r="A40" s="215"/>
      <c r="B40" s="14" t="s">
        <v>58</v>
      </c>
      <c r="C40" s="17">
        <f>E39/C39</f>
        <v>0.8928571428571429</v>
      </c>
      <c r="D40" s="16" t="s">
        <v>33</v>
      </c>
      <c r="E40" s="123">
        <f>E39</f>
        <v>2500000</v>
      </c>
      <c r="F40" s="113"/>
    </row>
    <row r="41" spans="1:6" s="97" customFormat="1" ht="16.5" x14ac:dyDescent="0.15">
      <c r="A41" s="215"/>
      <c r="B41" s="14" t="s">
        <v>32</v>
      </c>
      <c r="C41" s="18" t="s">
        <v>278</v>
      </c>
      <c r="D41" s="16" t="s">
        <v>83</v>
      </c>
      <c r="E41" s="18" t="s">
        <v>279</v>
      </c>
      <c r="F41" s="113"/>
    </row>
    <row r="42" spans="1:6" s="97" customFormat="1" ht="16.5" x14ac:dyDescent="0.15">
      <c r="A42" s="215"/>
      <c r="B42" s="14" t="s">
        <v>59</v>
      </c>
      <c r="C42" s="19" t="s">
        <v>121</v>
      </c>
      <c r="D42" s="16" t="s">
        <v>60</v>
      </c>
      <c r="E42" s="18" t="s">
        <v>279</v>
      </c>
      <c r="F42" s="113"/>
    </row>
    <row r="43" spans="1:6" s="97" customFormat="1" ht="16.5" x14ac:dyDescent="0.15">
      <c r="A43" s="215"/>
      <c r="B43" s="14" t="s">
        <v>61</v>
      </c>
      <c r="C43" s="19" t="s">
        <v>122</v>
      </c>
      <c r="D43" s="16" t="s">
        <v>35</v>
      </c>
      <c r="E43" s="125" t="s">
        <v>280</v>
      </c>
      <c r="F43" s="113"/>
    </row>
    <row r="44" spans="1:6" s="97" customFormat="1" ht="17.25" thickBot="1" x14ac:dyDescent="0.2">
      <c r="A44" s="216"/>
      <c r="B44" s="95" t="s">
        <v>62</v>
      </c>
      <c r="C44" s="111" t="s">
        <v>123</v>
      </c>
      <c r="D44" s="112" t="s">
        <v>63</v>
      </c>
      <c r="E44" s="126" t="s">
        <v>281</v>
      </c>
      <c r="F44" s="113"/>
    </row>
    <row r="45" spans="1:6" s="97" customFormat="1" ht="16.5" x14ac:dyDescent="0.15">
      <c r="A45" s="214" t="s">
        <v>54</v>
      </c>
      <c r="B45" s="96" t="s">
        <v>55</v>
      </c>
      <c r="C45" s="217" t="s">
        <v>319</v>
      </c>
      <c r="D45" s="218"/>
      <c r="E45" s="219"/>
      <c r="F45" s="113"/>
    </row>
    <row r="46" spans="1:6" s="97" customFormat="1" ht="16.5" x14ac:dyDescent="0.15">
      <c r="A46" s="215"/>
      <c r="B46" s="14" t="s">
        <v>56</v>
      </c>
      <c r="C46" s="20">
        <v>6910000</v>
      </c>
      <c r="D46" s="16" t="s">
        <v>57</v>
      </c>
      <c r="E46" s="123">
        <v>6500000</v>
      </c>
      <c r="F46" s="113"/>
    </row>
    <row r="47" spans="1:6" s="97" customFormat="1" ht="16.5" x14ac:dyDescent="0.15">
      <c r="A47" s="215"/>
      <c r="B47" s="14" t="s">
        <v>58</v>
      </c>
      <c r="C47" s="17">
        <f>E46/C46</f>
        <v>0.94066570188133136</v>
      </c>
      <c r="D47" s="16" t="s">
        <v>33</v>
      </c>
      <c r="E47" s="123">
        <f>E46</f>
        <v>6500000</v>
      </c>
      <c r="F47" s="113"/>
    </row>
    <row r="48" spans="1:6" s="97" customFormat="1" ht="16.5" x14ac:dyDescent="0.15">
      <c r="A48" s="215"/>
      <c r="B48" s="14" t="s">
        <v>32</v>
      </c>
      <c r="C48" s="18" t="s">
        <v>278</v>
      </c>
      <c r="D48" s="16" t="s">
        <v>83</v>
      </c>
      <c r="E48" s="124" t="s">
        <v>320</v>
      </c>
      <c r="F48" s="113"/>
    </row>
    <row r="49" spans="1:6" s="97" customFormat="1" ht="16.5" x14ac:dyDescent="0.15">
      <c r="A49" s="215"/>
      <c r="B49" s="14" t="s">
        <v>59</v>
      </c>
      <c r="C49" s="19" t="s">
        <v>121</v>
      </c>
      <c r="D49" s="16" t="s">
        <v>60</v>
      </c>
      <c r="E49" s="18" t="s">
        <v>321</v>
      </c>
      <c r="F49" s="113"/>
    </row>
    <row r="50" spans="1:6" s="97" customFormat="1" ht="16.5" x14ac:dyDescent="0.15">
      <c r="A50" s="215"/>
      <c r="B50" s="14" t="s">
        <v>61</v>
      </c>
      <c r="C50" s="19" t="s">
        <v>122</v>
      </c>
      <c r="D50" s="16" t="s">
        <v>35</v>
      </c>
      <c r="E50" s="125" t="s">
        <v>322</v>
      </c>
      <c r="F50" s="113"/>
    </row>
    <row r="51" spans="1:6" s="97" customFormat="1" ht="17.25" thickBot="1" x14ac:dyDescent="0.2">
      <c r="A51" s="216"/>
      <c r="B51" s="95" t="s">
        <v>62</v>
      </c>
      <c r="C51" s="111" t="s">
        <v>123</v>
      </c>
      <c r="D51" s="112" t="s">
        <v>63</v>
      </c>
      <c r="E51" s="126" t="s">
        <v>323</v>
      </c>
      <c r="F51" s="113"/>
    </row>
    <row r="52" spans="1:6" s="97" customFormat="1" ht="16.5" x14ac:dyDescent="0.15">
      <c r="A52" s="214" t="s">
        <v>54</v>
      </c>
      <c r="B52" s="96" t="s">
        <v>55</v>
      </c>
      <c r="C52" s="217" t="s">
        <v>282</v>
      </c>
      <c r="D52" s="218"/>
      <c r="E52" s="219"/>
      <c r="F52" s="113"/>
    </row>
    <row r="53" spans="1:6" s="97" customFormat="1" ht="16.5" x14ac:dyDescent="0.15">
      <c r="A53" s="215"/>
      <c r="B53" s="14" t="s">
        <v>56</v>
      </c>
      <c r="C53" s="20">
        <v>20000000</v>
      </c>
      <c r="D53" s="16" t="s">
        <v>57</v>
      </c>
      <c r="E53" s="123">
        <v>18600000</v>
      </c>
      <c r="F53" s="113"/>
    </row>
    <row r="54" spans="1:6" s="97" customFormat="1" ht="16.5" x14ac:dyDescent="0.15">
      <c r="A54" s="215"/>
      <c r="B54" s="14" t="s">
        <v>58</v>
      </c>
      <c r="C54" s="17">
        <f>E53/C53</f>
        <v>0.93</v>
      </c>
      <c r="D54" s="16" t="s">
        <v>33</v>
      </c>
      <c r="E54" s="123">
        <f>E53</f>
        <v>18600000</v>
      </c>
      <c r="F54" s="113"/>
    </row>
    <row r="55" spans="1:6" s="97" customFormat="1" ht="16.5" x14ac:dyDescent="0.15">
      <c r="A55" s="215"/>
      <c r="B55" s="14" t="s">
        <v>32</v>
      </c>
      <c r="C55" s="18" t="s">
        <v>283</v>
      </c>
      <c r="D55" s="16" t="s">
        <v>83</v>
      </c>
      <c r="E55" s="124" t="s">
        <v>284</v>
      </c>
      <c r="F55" s="113"/>
    </row>
    <row r="56" spans="1:6" s="97" customFormat="1" ht="16.5" x14ac:dyDescent="0.15">
      <c r="A56" s="215"/>
      <c r="B56" s="14" t="s">
        <v>59</v>
      </c>
      <c r="C56" s="19" t="s">
        <v>121</v>
      </c>
      <c r="D56" s="16" t="s">
        <v>60</v>
      </c>
      <c r="E56" s="124" t="s">
        <v>285</v>
      </c>
      <c r="F56" s="113"/>
    </row>
    <row r="57" spans="1:6" s="97" customFormat="1" ht="16.5" x14ac:dyDescent="0.15">
      <c r="A57" s="215"/>
      <c r="B57" s="14" t="s">
        <v>61</v>
      </c>
      <c r="C57" s="19" t="s">
        <v>122</v>
      </c>
      <c r="D57" s="16" t="s">
        <v>35</v>
      </c>
      <c r="E57" s="125" t="s">
        <v>286</v>
      </c>
      <c r="F57" s="113"/>
    </row>
    <row r="58" spans="1:6" s="97" customFormat="1" ht="17.25" thickBot="1" x14ac:dyDescent="0.2">
      <c r="A58" s="216"/>
      <c r="B58" s="95" t="s">
        <v>62</v>
      </c>
      <c r="C58" s="111" t="s">
        <v>123</v>
      </c>
      <c r="D58" s="112" t="s">
        <v>63</v>
      </c>
      <c r="E58" s="126" t="s">
        <v>287</v>
      </c>
      <c r="F58" s="113"/>
    </row>
    <row r="59" spans="1:6" s="97" customFormat="1" ht="16.5" x14ac:dyDescent="0.15">
      <c r="A59" s="214" t="s">
        <v>54</v>
      </c>
      <c r="B59" s="96" t="s">
        <v>55</v>
      </c>
      <c r="C59" s="217" t="s">
        <v>288</v>
      </c>
      <c r="D59" s="218"/>
      <c r="E59" s="219"/>
      <c r="F59" s="113"/>
    </row>
    <row r="60" spans="1:6" s="97" customFormat="1" ht="16.5" x14ac:dyDescent="0.15">
      <c r="A60" s="215"/>
      <c r="B60" s="14" t="s">
        <v>56</v>
      </c>
      <c r="C60" s="20">
        <v>1496000</v>
      </c>
      <c r="D60" s="16" t="s">
        <v>57</v>
      </c>
      <c r="E60" s="123">
        <v>1265000</v>
      </c>
      <c r="F60" s="113"/>
    </row>
    <row r="61" spans="1:6" s="97" customFormat="1" ht="16.5" x14ac:dyDescent="0.15">
      <c r="A61" s="215"/>
      <c r="B61" s="14" t="s">
        <v>58</v>
      </c>
      <c r="C61" s="17">
        <f>E60/C60</f>
        <v>0.84558823529411764</v>
      </c>
      <c r="D61" s="16" t="s">
        <v>33</v>
      </c>
      <c r="E61" s="123">
        <f>E60</f>
        <v>1265000</v>
      </c>
      <c r="F61" s="113"/>
    </row>
    <row r="62" spans="1:6" s="97" customFormat="1" ht="16.5" x14ac:dyDescent="0.15">
      <c r="A62" s="215"/>
      <c r="B62" s="14" t="s">
        <v>32</v>
      </c>
      <c r="C62" s="18" t="s">
        <v>283</v>
      </c>
      <c r="D62" s="16" t="s">
        <v>83</v>
      </c>
      <c r="E62" s="18" t="s">
        <v>279</v>
      </c>
      <c r="F62" s="113"/>
    </row>
    <row r="63" spans="1:6" s="97" customFormat="1" ht="16.5" x14ac:dyDescent="0.15">
      <c r="A63" s="215"/>
      <c r="B63" s="14" t="s">
        <v>59</v>
      </c>
      <c r="C63" s="19" t="s">
        <v>121</v>
      </c>
      <c r="D63" s="16" t="s">
        <v>60</v>
      </c>
      <c r="E63" s="18" t="s">
        <v>279</v>
      </c>
      <c r="F63" s="113"/>
    </row>
    <row r="64" spans="1:6" s="97" customFormat="1" ht="16.5" x14ac:dyDescent="0.15">
      <c r="A64" s="215"/>
      <c r="B64" s="14" t="s">
        <v>61</v>
      </c>
      <c r="C64" s="19" t="s">
        <v>122</v>
      </c>
      <c r="D64" s="16" t="s">
        <v>35</v>
      </c>
      <c r="E64" s="125" t="s">
        <v>289</v>
      </c>
      <c r="F64" s="113"/>
    </row>
    <row r="65" spans="1:6" s="97" customFormat="1" ht="17.25" thickBot="1" x14ac:dyDescent="0.2">
      <c r="A65" s="216"/>
      <c r="B65" s="95" t="s">
        <v>62</v>
      </c>
      <c r="C65" s="111" t="s">
        <v>123</v>
      </c>
      <c r="D65" s="112" t="s">
        <v>63</v>
      </c>
      <c r="E65" s="126" t="s">
        <v>290</v>
      </c>
      <c r="F65" s="113"/>
    </row>
    <row r="66" spans="1:6" s="97" customFormat="1" ht="16.5" x14ac:dyDescent="0.15">
      <c r="A66" s="214" t="s">
        <v>54</v>
      </c>
      <c r="B66" s="96" t="s">
        <v>55</v>
      </c>
      <c r="C66" s="217" t="s">
        <v>291</v>
      </c>
      <c r="D66" s="218"/>
      <c r="E66" s="219"/>
      <c r="F66" s="113"/>
    </row>
    <row r="67" spans="1:6" s="97" customFormat="1" ht="16.5" x14ac:dyDescent="0.15">
      <c r="A67" s="215"/>
      <c r="B67" s="14" t="s">
        <v>56</v>
      </c>
      <c r="C67" s="20">
        <v>550000</v>
      </c>
      <c r="D67" s="16" t="s">
        <v>57</v>
      </c>
      <c r="E67" s="123">
        <v>500000</v>
      </c>
      <c r="F67" s="113"/>
    </row>
    <row r="68" spans="1:6" s="97" customFormat="1" ht="16.5" x14ac:dyDescent="0.15">
      <c r="A68" s="215"/>
      <c r="B68" s="14" t="s">
        <v>58</v>
      </c>
      <c r="C68" s="17">
        <f>E67/C67</f>
        <v>0.90909090909090906</v>
      </c>
      <c r="D68" s="16" t="s">
        <v>33</v>
      </c>
      <c r="E68" s="123">
        <f>E67</f>
        <v>500000</v>
      </c>
      <c r="F68" s="113"/>
    </row>
    <row r="69" spans="1:6" s="97" customFormat="1" ht="16.5" x14ac:dyDescent="0.15">
      <c r="A69" s="215"/>
      <c r="B69" s="14" t="s">
        <v>32</v>
      </c>
      <c r="C69" s="18" t="s">
        <v>283</v>
      </c>
      <c r="D69" s="16" t="s">
        <v>83</v>
      </c>
      <c r="E69" s="18" t="s">
        <v>279</v>
      </c>
      <c r="F69" s="113"/>
    </row>
    <row r="70" spans="1:6" s="97" customFormat="1" ht="16.5" x14ac:dyDescent="0.15">
      <c r="A70" s="215"/>
      <c r="B70" s="14" t="s">
        <v>59</v>
      </c>
      <c r="C70" s="19" t="s">
        <v>121</v>
      </c>
      <c r="D70" s="16" t="s">
        <v>60</v>
      </c>
      <c r="E70" s="18" t="s">
        <v>279</v>
      </c>
      <c r="F70" s="113"/>
    </row>
    <row r="71" spans="1:6" s="97" customFormat="1" ht="16.5" x14ac:dyDescent="0.15">
      <c r="A71" s="215"/>
      <c r="B71" s="14" t="s">
        <v>61</v>
      </c>
      <c r="C71" s="19" t="s">
        <v>122</v>
      </c>
      <c r="D71" s="16" t="s">
        <v>35</v>
      </c>
      <c r="E71" s="125" t="s">
        <v>292</v>
      </c>
      <c r="F71" s="113"/>
    </row>
    <row r="72" spans="1:6" s="97" customFormat="1" ht="17.25" thickBot="1" x14ac:dyDescent="0.2">
      <c r="A72" s="216"/>
      <c r="B72" s="95" t="s">
        <v>62</v>
      </c>
      <c r="C72" s="111" t="s">
        <v>123</v>
      </c>
      <c r="D72" s="112" t="s">
        <v>63</v>
      </c>
      <c r="E72" s="126" t="s">
        <v>293</v>
      </c>
      <c r="F72" s="113"/>
    </row>
    <row r="73" spans="1:6" s="97" customFormat="1" ht="16.5" x14ac:dyDescent="0.15">
      <c r="A73" s="214" t="s">
        <v>54</v>
      </c>
      <c r="B73" s="96" t="s">
        <v>55</v>
      </c>
      <c r="C73" s="217" t="s">
        <v>294</v>
      </c>
      <c r="D73" s="218"/>
      <c r="E73" s="219"/>
      <c r="F73" s="113"/>
    </row>
    <row r="74" spans="1:6" s="97" customFormat="1" ht="16.5" x14ac:dyDescent="0.15">
      <c r="A74" s="215"/>
      <c r="B74" s="14" t="s">
        <v>56</v>
      </c>
      <c r="C74" s="20">
        <v>9900000</v>
      </c>
      <c r="D74" s="16" t="s">
        <v>57</v>
      </c>
      <c r="E74" s="123">
        <v>9900000</v>
      </c>
      <c r="F74" s="113"/>
    </row>
    <row r="75" spans="1:6" s="97" customFormat="1" ht="16.5" x14ac:dyDescent="0.15">
      <c r="A75" s="215"/>
      <c r="B75" s="14" t="s">
        <v>58</v>
      </c>
      <c r="C75" s="17">
        <f>E74/C74</f>
        <v>1</v>
      </c>
      <c r="D75" s="16" t="s">
        <v>33</v>
      </c>
      <c r="E75" s="123">
        <f>E74</f>
        <v>9900000</v>
      </c>
      <c r="F75" s="113"/>
    </row>
    <row r="76" spans="1:6" s="97" customFormat="1" ht="16.5" x14ac:dyDescent="0.15">
      <c r="A76" s="215"/>
      <c r="B76" s="14" t="s">
        <v>32</v>
      </c>
      <c r="C76" s="18" t="s">
        <v>295</v>
      </c>
      <c r="D76" s="16" t="s">
        <v>83</v>
      </c>
      <c r="E76" s="124" t="s">
        <v>296</v>
      </c>
      <c r="F76" s="113"/>
    </row>
    <row r="77" spans="1:6" s="97" customFormat="1" ht="16.5" x14ac:dyDescent="0.15">
      <c r="A77" s="215"/>
      <c r="B77" s="14" t="s">
        <v>59</v>
      </c>
      <c r="C77" s="19" t="s">
        <v>121</v>
      </c>
      <c r="D77" s="16" t="s">
        <v>60</v>
      </c>
      <c r="E77" s="124"/>
      <c r="F77" s="113"/>
    </row>
    <row r="78" spans="1:6" s="97" customFormat="1" ht="16.5" x14ac:dyDescent="0.15">
      <c r="A78" s="215"/>
      <c r="B78" s="14" t="s">
        <v>61</v>
      </c>
      <c r="C78" s="19" t="s">
        <v>122</v>
      </c>
      <c r="D78" s="16" t="s">
        <v>35</v>
      </c>
      <c r="E78" s="125" t="s">
        <v>297</v>
      </c>
      <c r="F78" s="113"/>
    </row>
    <row r="79" spans="1:6" s="97" customFormat="1" ht="17.25" thickBot="1" x14ac:dyDescent="0.2">
      <c r="A79" s="216"/>
      <c r="B79" s="95" t="s">
        <v>62</v>
      </c>
      <c r="C79" s="111" t="s">
        <v>123</v>
      </c>
      <c r="D79" s="112" t="s">
        <v>63</v>
      </c>
      <c r="E79" s="126" t="s">
        <v>298</v>
      </c>
      <c r="F79" s="113"/>
    </row>
    <row r="80" spans="1:6" s="97" customFormat="1" ht="16.5" x14ac:dyDescent="0.15">
      <c r="A80" s="214" t="s">
        <v>54</v>
      </c>
      <c r="B80" s="96" t="s">
        <v>55</v>
      </c>
      <c r="C80" s="217" t="s">
        <v>299</v>
      </c>
      <c r="D80" s="218"/>
      <c r="E80" s="219"/>
      <c r="F80" s="113"/>
    </row>
    <row r="81" spans="1:6" s="97" customFormat="1" ht="16.5" x14ac:dyDescent="0.15">
      <c r="A81" s="215"/>
      <c r="B81" s="14" t="s">
        <v>56</v>
      </c>
      <c r="C81" s="20">
        <v>4926000</v>
      </c>
      <c r="D81" s="16" t="s">
        <v>57</v>
      </c>
      <c r="E81" s="123">
        <v>4923900</v>
      </c>
      <c r="F81" s="113"/>
    </row>
    <row r="82" spans="1:6" s="97" customFormat="1" ht="16.5" x14ac:dyDescent="0.15">
      <c r="A82" s="215"/>
      <c r="B82" s="14" t="s">
        <v>58</v>
      </c>
      <c r="C82" s="17">
        <f>E81/C81</f>
        <v>0.99957369062119361</v>
      </c>
      <c r="D82" s="16" t="s">
        <v>33</v>
      </c>
      <c r="E82" s="123">
        <f>E81</f>
        <v>4923900</v>
      </c>
      <c r="F82" s="113"/>
    </row>
    <row r="83" spans="1:6" s="97" customFormat="1" ht="16.5" x14ac:dyDescent="0.15">
      <c r="A83" s="215"/>
      <c r="B83" s="14" t="s">
        <v>32</v>
      </c>
      <c r="C83" s="18" t="s">
        <v>295</v>
      </c>
      <c r="D83" s="16" t="s">
        <v>83</v>
      </c>
      <c r="E83" s="124" t="s">
        <v>300</v>
      </c>
      <c r="F83" s="113"/>
    </row>
    <row r="84" spans="1:6" s="97" customFormat="1" ht="16.5" x14ac:dyDescent="0.15">
      <c r="A84" s="215"/>
      <c r="B84" s="14" t="s">
        <v>59</v>
      </c>
      <c r="C84" s="19" t="s">
        <v>121</v>
      </c>
      <c r="D84" s="16" t="s">
        <v>60</v>
      </c>
      <c r="E84" s="124"/>
      <c r="F84" s="113"/>
    </row>
    <row r="85" spans="1:6" s="97" customFormat="1" ht="16.5" x14ac:dyDescent="0.15">
      <c r="A85" s="215"/>
      <c r="B85" s="14" t="s">
        <v>61</v>
      </c>
      <c r="C85" s="19" t="s">
        <v>122</v>
      </c>
      <c r="D85" s="16" t="s">
        <v>35</v>
      </c>
      <c r="E85" s="125" t="s">
        <v>304</v>
      </c>
      <c r="F85" s="113"/>
    </row>
    <row r="86" spans="1:6" s="97" customFormat="1" ht="17.25" thickBot="1" x14ac:dyDescent="0.2">
      <c r="A86" s="216"/>
      <c r="B86" s="95" t="s">
        <v>62</v>
      </c>
      <c r="C86" s="111" t="s">
        <v>123</v>
      </c>
      <c r="D86" s="112" t="s">
        <v>63</v>
      </c>
      <c r="E86" s="126" t="s">
        <v>305</v>
      </c>
      <c r="F86" s="113"/>
    </row>
  </sheetData>
  <mergeCells count="25">
    <mergeCell ref="A80:A86"/>
    <mergeCell ref="C80:E80"/>
    <mergeCell ref="A59:A65"/>
    <mergeCell ref="C59:E59"/>
    <mergeCell ref="A66:A72"/>
    <mergeCell ref="C66:E66"/>
    <mergeCell ref="A73:A79"/>
    <mergeCell ref="C73:E73"/>
    <mergeCell ref="A31:A37"/>
    <mergeCell ref="C31:E31"/>
    <mergeCell ref="A38:A44"/>
    <mergeCell ref="C38:E38"/>
    <mergeCell ref="A52:A58"/>
    <mergeCell ref="C52:E52"/>
    <mergeCell ref="A45:A51"/>
    <mergeCell ref="C45:E45"/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211" t="s">
        <v>22</v>
      </c>
      <c r="B1" s="211"/>
      <c r="C1" s="211"/>
      <c r="D1" s="211"/>
      <c r="E1" s="211"/>
      <c r="F1" s="211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7" customFormat="1" ht="22.5" customHeight="1" thickTop="1" x14ac:dyDescent="0.15">
      <c r="A3" s="10" t="s">
        <v>31</v>
      </c>
      <c r="B3" s="236" t="str">
        <f>계약현황공개!C3</f>
        <v>상상플러스 디자인공사</v>
      </c>
      <c r="C3" s="237"/>
      <c r="D3" s="237"/>
      <c r="E3" s="237"/>
      <c r="F3" s="238"/>
    </row>
    <row r="4" spans="1:6" s="97" customFormat="1" ht="18.75" customHeight="1" x14ac:dyDescent="0.15">
      <c r="A4" s="222" t="s">
        <v>39</v>
      </c>
      <c r="B4" s="240" t="s">
        <v>32</v>
      </c>
      <c r="C4" s="240" t="s">
        <v>83</v>
      </c>
      <c r="D4" s="116" t="s">
        <v>40</v>
      </c>
      <c r="E4" s="116" t="s">
        <v>33</v>
      </c>
      <c r="F4" s="117" t="s">
        <v>44</v>
      </c>
    </row>
    <row r="5" spans="1:6" s="97" customFormat="1" ht="18.75" customHeight="1" x14ac:dyDescent="0.15">
      <c r="A5" s="239"/>
      <c r="B5" s="241"/>
      <c r="C5" s="241"/>
      <c r="D5" s="12" t="s">
        <v>41</v>
      </c>
      <c r="E5" s="12" t="s">
        <v>34</v>
      </c>
      <c r="F5" s="13" t="s">
        <v>42</v>
      </c>
    </row>
    <row r="6" spans="1:6" s="97" customFormat="1" ht="18.75" customHeight="1" x14ac:dyDescent="0.15">
      <c r="A6" s="239"/>
      <c r="B6" s="242" t="str">
        <f>계약현황공개!C6</f>
        <v>2022.08.08.</v>
      </c>
      <c r="C6" s="244" t="str">
        <f>계약현황공개!E6</f>
        <v>2022.08.09.~08.11.</v>
      </c>
      <c r="D6" s="246">
        <f>계약현황공개!C4</f>
        <v>6600000</v>
      </c>
      <c r="E6" s="246">
        <f>계약현황공개!E4</f>
        <v>6130000</v>
      </c>
      <c r="F6" s="220">
        <f>계약현황공개!C5</f>
        <v>0.92878787878787883</v>
      </c>
    </row>
    <row r="7" spans="1:6" s="97" customFormat="1" ht="18.75" customHeight="1" x14ac:dyDescent="0.15">
      <c r="A7" s="223"/>
      <c r="B7" s="243"/>
      <c r="C7" s="245"/>
      <c r="D7" s="247"/>
      <c r="E7" s="247"/>
      <c r="F7" s="221"/>
    </row>
    <row r="8" spans="1:6" s="97" customFormat="1" ht="18.75" customHeight="1" x14ac:dyDescent="0.15">
      <c r="A8" s="222" t="s">
        <v>35</v>
      </c>
      <c r="B8" s="116" t="s">
        <v>36</v>
      </c>
      <c r="C8" s="116" t="s">
        <v>46</v>
      </c>
      <c r="D8" s="224" t="s">
        <v>37</v>
      </c>
      <c r="E8" s="225"/>
      <c r="F8" s="226"/>
    </row>
    <row r="9" spans="1:6" s="97" customFormat="1" ht="18.75" customHeight="1" x14ac:dyDescent="0.15">
      <c r="A9" s="223"/>
      <c r="B9" s="56" t="str">
        <f>계약현황공개!E8</f>
        <v>명진이엔씨㈜</v>
      </c>
      <c r="C9" s="118" t="s">
        <v>306</v>
      </c>
      <c r="D9" s="227" t="str">
        <f>계약현황공개!E9</f>
        <v>성남시 수정구 산성대로341번길 한신상가동 2층</v>
      </c>
      <c r="E9" s="228"/>
      <c r="F9" s="229"/>
    </row>
    <row r="10" spans="1:6" s="97" customFormat="1" ht="18.75" customHeight="1" x14ac:dyDescent="0.15">
      <c r="A10" s="115" t="s">
        <v>45</v>
      </c>
      <c r="B10" s="230" t="s">
        <v>126</v>
      </c>
      <c r="C10" s="231"/>
      <c r="D10" s="231"/>
      <c r="E10" s="231"/>
      <c r="F10" s="232"/>
    </row>
    <row r="11" spans="1:6" s="97" customFormat="1" ht="18.75" customHeight="1" x14ac:dyDescent="0.15">
      <c r="A11" s="115" t="s">
        <v>43</v>
      </c>
      <c r="B11" s="230" t="s">
        <v>127</v>
      </c>
      <c r="C11" s="231"/>
      <c r="D11" s="231"/>
      <c r="E11" s="231"/>
      <c r="F11" s="232"/>
    </row>
    <row r="12" spans="1:6" s="97" customFormat="1" ht="18.75" customHeight="1" thickBot="1" x14ac:dyDescent="0.2">
      <c r="A12" s="11" t="s">
        <v>38</v>
      </c>
      <c r="B12" s="233"/>
      <c r="C12" s="234"/>
      <c r="D12" s="234"/>
      <c r="E12" s="234"/>
      <c r="F12" s="235"/>
    </row>
    <row r="13" spans="1:6" ht="22.5" customHeight="1" thickTop="1" x14ac:dyDescent="0.15">
      <c r="A13" s="10" t="s">
        <v>31</v>
      </c>
      <c r="B13" s="236" t="str">
        <f>계약현황공개!C10</f>
        <v>제13회 성남시청소년창의과학축제 홍보물 제작</v>
      </c>
      <c r="C13" s="237"/>
      <c r="D13" s="237"/>
      <c r="E13" s="237"/>
      <c r="F13" s="238"/>
    </row>
    <row r="14" spans="1:6" ht="15" x14ac:dyDescent="0.15">
      <c r="A14" s="222" t="s">
        <v>39</v>
      </c>
      <c r="B14" s="240" t="s">
        <v>32</v>
      </c>
      <c r="C14" s="240" t="s">
        <v>83</v>
      </c>
      <c r="D14" s="116" t="s">
        <v>40</v>
      </c>
      <c r="E14" s="116" t="s">
        <v>33</v>
      </c>
      <c r="F14" s="117" t="s">
        <v>44</v>
      </c>
    </row>
    <row r="15" spans="1:6" ht="15" x14ac:dyDescent="0.15">
      <c r="A15" s="239"/>
      <c r="B15" s="241"/>
      <c r="C15" s="241"/>
      <c r="D15" s="12" t="s">
        <v>41</v>
      </c>
      <c r="E15" s="12" t="s">
        <v>34</v>
      </c>
      <c r="F15" s="13" t="s">
        <v>42</v>
      </c>
    </row>
    <row r="16" spans="1:6" ht="13.5" customHeight="1" x14ac:dyDescent="0.15">
      <c r="A16" s="239"/>
      <c r="B16" s="242" t="str">
        <f>계약현황공개!C13</f>
        <v>2022.08.11.</v>
      </c>
      <c r="C16" s="244" t="str">
        <f>계약현황공개!E13</f>
        <v>2022.08.11.~08.29.</v>
      </c>
      <c r="D16" s="246">
        <f>계약현황공개!C11</f>
        <v>5500000</v>
      </c>
      <c r="E16" s="246">
        <f>계약현황공개!E11</f>
        <v>5110000</v>
      </c>
      <c r="F16" s="220">
        <f>계약현황공개!C12</f>
        <v>0.92909090909090908</v>
      </c>
    </row>
    <row r="17" spans="1:6" ht="13.5" customHeight="1" x14ac:dyDescent="0.15">
      <c r="A17" s="223"/>
      <c r="B17" s="243"/>
      <c r="C17" s="245"/>
      <c r="D17" s="247"/>
      <c r="E17" s="247"/>
      <c r="F17" s="221"/>
    </row>
    <row r="18" spans="1:6" ht="14.25" x14ac:dyDescent="0.15">
      <c r="A18" s="222" t="s">
        <v>35</v>
      </c>
      <c r="B18" s="116" t="s">
        <v>36</v>
      </c>
      <c r="C18" s="116" t="s">
        <v>46</v>
      </c>
      <c r="D18" s="224" t="s">
        <v>37</v>
      </c>
      <c r="E18" s="225"/>
      <c r="F18" s="226"/>
    </row>
    <row r="19" spans="1:6" ht="14.25" x14ac:dyDescent="0.15">
      <c r="A19" s="223"/>
      <c r="B19" s="56" t="str">
        <f>계약현황공개!E15</f>
        <v>조아트</v>
      </c>
      <c r="C19" s="7" t="s">
        <v>307</v>
      </c>
      <c r="D19" s="227" t="str">
        <f>계약현황공개!E16</f>
        <v>성남시 수정구 수정로 251번길7</v>
      </c>
      <c r="E19" s="228"/>
      <c r="F19" s="229"/>
    </row>
    <row r="20" spans="1:6" ht="14.25" customHeight="1" x14ac:dyDescent="0.15">
      <c r="A20" s="115" t="s">
        <v>45</v>
      </c>
      <c r="B20" s="230" t="s">
        <v>126</v>
      </c>
      <c r="C20" s="231"/>
      <c r="D20" s="231"/>
      <c r="E20" s="231"/>
      <c r="F20" s="232"/>
    </row>
    <row r="21" spans="1:6" ht="22.5" customHeight="1" x14ac:dyDescent="0.15">
      <c r="A21" s="115" t="s">
        <v>43</v>
      </c>
      <c r="B21" s="230" t="s">
        <v>113</v>
      </c>
      <c r="C21" s="231"/>
      <c r="D21" s="231"/>
      <c r="E21" s="231"/>
      <c r="F21" s="232"/>
    </row>
    <row r="22" spans="1:6" ht="15.75" thickBot="1" x14ac:dyDescent="0.2">
      <c r="A22" s="11" t="s">
        <v>38</v>
      </c>
      <c r="B22" s="233"/>
      <c r="C22" s="234"/>
      <c r="D22" s="234"/>
      <c r="E22" s="234"/>
      <c r="F22" s="235"/>
    </row>
    <row r="23" spans="1:6" ht="22.5" customHeight="1" thickTop="1" x14ac:dyDescent="0.15">
      <c r="A23" s="10" t="s">
        <v>31</v>
      </c>
      <c r="B23" s="248" t="str">
        <f>계약현황공개!C17</f>
        <v>제13회 성남시청소년창의과학축제 온라인 과학특강 및 영상제작</v>
      </c>
      <c r="C23" s="249"/>
      <c r="D23" s="249"/>
      <c r="E23" s="249"/>
      <c r="F23" s="250"/>
    </row>
    <row r="24" spans="1:6" ht="15" x14ac:dyDescent="0.15">
      <c r="A24" s="222" t="s">
        <v>39</v>
      </c>
      <c r="B24" s="240" t="s">
        <v>32</v>
      </c>
      <c r="C24" s="240" t="s">
        <v>83</v>
      </c>
      <c r="D24" s="116" t="s">
        <v>40</v>
      </c>
      <c r="E24" s="116" t="s">
        <v>33</v>
      </c>
      <c r="F24" s="117" t="s">
        <v>44</v>
      </c>
    </row>
    <row r="25" spans="1:6" ht="15" x14ac:dyDescent="0.15">
      <c r="A25" s="239"/>
      <c r="B25" s="241"/>
      <c r="C25" s="241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39"/>
      <c r="B26" s="242" t="str">
        <f>계약현황공개!C20</f>
        <v>2022.08.12.</v>
      </c>
      <c r="C26" s="244" t="str">
        <f>계약현황공개!E20</f>
        <v>2022.08.12.~09.24.</v>
      </c>
      <c r="D26" s="246">
        <f>계약현황공개!C18</f>
        <v>5800000</v>
      </c>
      <c r="E26" s="246">
        <f>계약현황공개!E19</f>
        <v>5390000</v>
      </c>
      <c r="F26" s="220">
        <f>계약현황공개!C19</f>
        <v>0.92931034482758623</v>
      </c>
    </row>
    <row r="27" spans="1:6" ht="13.5" customHeight="1" x14ac:dyDescent="0.15">
      <c r="A27" s="223"/>
      <c r="B27" s="243"/>
      <c r="C27" s="245"/>
      <c r="D27" s="247"/>
      <c r="E27" s="247"/>
      <c r="F27" s="221"/>
    </row>
    <row r="28" spans="1:6" ht="14.25" x14ac:dyDescent="0.15">
      <c r="A28" s="222" t="s">
        <v>35</v>
      </c>
      <c r="B28" s="116" t="s">
        <v>36</v>
      </c>
      <c r="C28" s="116" t="s">
        <v>46</v>
      </c>
      <c r="D28" s="224" t="s">
        <v>37</v>
      </c>
      <c r="E28" s="225"/>
      <c r="F28" s="226"/>
    </row>
    <row r="29" spans="1:6" ht="14.25" x14ac:dyDescent="0.15">
      <c r="A29" s="223"/>
      <c r="B29" s="56" t="str">
        <f>계약현황공개!E22</f>
        <v>커넥티움</v>
      </c>
      <c r="C29" s="7" t="s">
        <v>308</v>
      </c>
      <c r="D29" s="227" t="str">
        <f>계약현황공개!E23</f>
        <v>용인시 기흥구 중부대로 184, A동 308호</v>
      </c>
      <c r="E29" s="228"/>
      <c r="F29" s="229"/>
    </row>
    <row r="30" spans="1:6" ht="14.25" customHeight="1" x14ac:dyDescent="0.15">
      <c r="A30" s="115" t="s">
        <v>45</v>
      </c>
      <c r="B30" s="230" t="s">
        <v>126</v>
      </c>
      <c r="C30" s="231"/>
      <c r="D30" s="231"/>
      <c r="E30" s="231"/>
      <c r="F30" s="232"/>
    </row>
    <row r="31" spans="1:6" ht="14.25" x14ac:dyDescent="0.15">
      <c r="A31" s="115" t="s">
        <v>43</v>
      </c>
      <c r="B31" s="230" t="s">
        <v>113</v>
      </c>
      <c r="C31" s="231"/>
      <c r="D31" s="231"/>
      <c r="E31" s="231"/>
      <c r="F31" s="232"/>
    </row>
    <row r="32" spans="1:6" ht="15.75" thickBot="1" x14ac:dyDescent="0.2">
      <c r="A32" s="11" t="s">
        <v>38</v>
      </c>
      <c r="B32" s="233"/>
      <c r="C32" s="234"/>
      <c r="D32" s="234"/>
      <c r="E32" s="234"/>
      <c r="F32" s="235"/>
    </row>
    <row r="33" spans="1:6" s="97" customFormat="1" ht="22.5" customHeight="1" thickTop="1" x14ac:dyDescent="0.15">
      <c r="A33" s="10" t="s">
        <v>31</v>
      </c>
      <c r="B33" s="248" t="str">
        <f>계약현황공개!C24</f>
        <v>제13회 성남시청소년창의과학축제 부스 운영물품 대여</v>
      </c>
      <c r="C33" s="249"/>
      <c r="D33" s="249"/>
      <c r="E33" s="249"/>
      <c r="F33" s="250"/>
    </row>
    <row r="34" spans="1:6" s="97" customFormat="1" ht="15" x14ac:dyDescent="0.15">
      <c r="A34" s="222" t="s">
        <v>39</v>
      </c>
      <c r="B34" s="240" t="s">
        <v>32</v>
      </c>
      <c r="C34" s="240" t="s">
        <v>83</v>
      </c>
      <c r="D34" s="116" t="s">
        <v>40</v>
      </c>
      <c r="E34" s="116" t="s">
        <v>33</v>
      </c>
      <c r="F34" s="117" t="s">
        <v>44</v>
      </c>
    </row>
    <row r="35" spans="1:6" s="97" customFormat="1" ht="15" x14ac:dyDescent="0.15">
      <c r="A35" s="239"/>
      <c r="B35" s="241"/>
      <c r="C35" s="241"/>
      <c r="D35" s="12" t="s">
        <v>41</v>
      </c>
      <c r="E35" s="12" t="s">
        <v>34</v>
      </c>
      <c r="F35" s="13" t="s">
        <v>42</v>
      </c>
    </row>
    <row r="36" spans="1:6" s="97" customFormat="1" ht="13.5" customHeight="1" x14ac:dyDescent="0.15">
      <c r="A36" s="239"/>
      <c r="B36" s="242" t="str">
        <f>계약현황공개!C27</f>
        <v>2022.08.12.</v>
      </c>
      <c r="C36" s="244" t="str">
        <f>계약현황공개!E27</f>
        <v>2022.09.23.~10.30.</v>
      </c>
      <c r="D36" s="246">
        <f>계약현황공개!C25</f>
        <v>10000000</v>
      </c>
      <c r="E36" s="246">
        <f>계약현황공개!E26</f>
        <v>9416000</v>
      </c>
      <c r="F36" s="220">
        <f>계약현황공개!C26</f>
        <v>0.94159999999999999</v>
      </c>
    </row>
    <row r="37" spans="1:6" s="97" customFormat="1" ht="13.5" customHeight="1" x14ac:dyDescent="0.15">
      <c r="A37" s="223"/>
      <c r="B37" s="243"/>
      <c r="C37" s="245"/>
      <c r="D37" s="247"/>
      <c r="E37" s="247"/>
      <c r="F37" s="221"/>
    </row>
    <row r="38" spans="1:6" s="97" customFormat="1" ht="14.25" x14ac:dyDescent="0.15">
      <c r="A38" s="222" t="s">
        <v>35</v>
      </c>
      <c r="B38" s="116" t="s">
        <v>36</v>
      </c>
      <c r="C38" s="116" t="s">
        <v>46</v>
      </c>
      <c r="D38" s="224" t="s">
        <v>37</v>
      </c>
      <c r="E38" s="225"/>
      <c r="F38" s="226"/>
    </row>
    <row r="39" spans="1:6" s="97" customFormat="1" ht="14.25" x14ac:dyDescent="0.15">
      <c r="A39" s="223"/>
      <c r="B39" s="56" t="str">
        <f>계약현황공개!E29</f>
        <v>마케팅스토리</v>
      </c>
      <c r="C39" s="7" t="s">
        <v>309</v>
      </c>
      <c r="D39" s="227" t="str">
        <f>계약현황공개!E30</f>
        <v>성남시 중원구 든촌대로171번길 6, 101동 903호(성남동, 성남동어울림아파트)</v>
      </c>
      <c r="E39" s="228"/>
      <c r="F39" s="229"/>
    </row>
    <row r="40" spans="1:6" s="97" customFormat="1" ht="14.25" customHeight="1" x14ac:dyDescent="0.15">
      <c r="A40" s="115" t="s">
        <v>45</v>
      </c>
      <c r="B40" s="230" t="s">
        <v>126</v>
      </c>
      <c r="C40" s="231"/>
      <c r="D40" s="231"/>
      <c r="E40" s="231"/>
      <c r="F40" s="232"/>
    </row>
    <row r="41" spans="1:6" s="97" customFormat="1" ht="14.25" x14ac:dyDescent="0.15">
      <c r="A41" s="115" t="s">
        <v>43</v>
      </c>
      <c r="B41" s="230" t="s">
        <v>113</v>
      </c>
      <c r="C41" s="231"/>
      <c r="D41" s="231"/>
      <c r="E41" s="231"/>
      <c r="F41" s="232"/>
    </row>
    <row r="42" spans="1:6" s="97" customFormat="1" ht="15" thickBot="1" x14ac:dyDescent="0.2">
      <c r="A42" s="11" t="s">
        <v>38</v>
      </c>
      <c r="B42" s="251" t="s">
        <v>161</v>
      </c>
      <c r="C42" s="252"/>
      <c r="D42" s="252"/>
      <c r="E42" s="252"/>
      <c r="F42" s="253"/>
    </row>
    <row r="43" spans="1:6" s="97" customFormat="1" ht="22.5" customHeight="1" thickTop="1" x14ac:dyDescent="0.15">
      <c r="A43" s="10" t="s">
        <v>31</v>
      </c>
      <c r="B43" s="248" t="str">
        <f>계약현황공개!C31</f>
        <v>4층 상상플러스 체험랩 자동문 설치</v>
      </c>
      <c r="C43" s="249"/>
      <c r="D43" s="249"/>
      <c r="E43" s="249"/>
      <c r="F43" s="250"/>
    </row>
    <row r="44" spans="1:6" s="97" customFormat="1" ht="15" x14ac:dyDescent="0.15">
      <c r="A44" s="222" t="s">
        <v>39</v>
      </c>
      <c r="B44" s="240" t="s">
        <v>32</v>
      </c>
      <c r="C44" s="240" t="s">
        <v>83</v>
      </c>
      <c r="D44" s="116" t="s">
        <v>40</v>
      </c>
      <c r="E44" s="116" t="s">
        <v>33</v>
      </c>
      <c r="F44" s="117" t="s">
        <v>44</v>
      </c>
    </row>
    <row r="45" spans="1:6" s="97" customFormat="1" ht="15" x14ac:dyDescent="0.15">
      <c r="A45" s="239"/>
      <c r="B45" s="241"/>
      <c r="C45" s="241"/>
      <c r="D45" s="12" t="s">
        <v>41</v>
      </c>
      <c r="E45" s="12" t="s">
        <v>34</v>
      </c>
      <c r="F45" s="13" t="s">
        <v>42</v>
      </c>
    </row>
    <row r="46" spans="1:6" s="97" customFormat="1" ht="13.5" customHeight="1" x14ac:dyDescent="0.15">
      <c r="A46" s="239"/>
      <c r="B46" s="242" t="str">
        <f>계약현황공개!C34</f>
        <v>2022.08.16.</v>
      </c>
      <c r="C46" s="244" t="str">
        <f>계약현황공개!E34</f>
        <v>2022.08.17.</v>
      </c>
      <c r="D46" s="246">
        <f>계약현황공개!C32</f>
        <v>2629000</v>
      </c>
      <c r="E46" s="246">
        <f>계약현황공개!E33</f>
        <v>2475000</v>
      </c>
      <c r="F46" s="220">
        <f>계약현황공개!C33</f>
        <v>0.94142259414225937</v>
      </c>
    </row>
    <row r="47" spans="1:6" s="97" customFormat="1" ht="13.5" customHeight="1" x14ac:dyDescent="0.15">
      <c r="A47" s="223"/>
      <c r="B47" s="243"/>
      <c r="C47" s="245"/>
      <c r="D47" s="247"/>
      <c r="E47" s="247"/>
      <c r="F47" s="221"/>
    </row>
    <row r="48" spans="1:6" s="97" customFormat="1" ht="14.25" x14ac:dyDescent="0.15">
      <c r="A48" s="222" t="s">
        <v>35</v>
      </c>
      <c r="B48" s="116" t="s">
        <v>36</v>
      </c>
      <c r="C48" s="116" t="s">
        <v>46</v>
      </c>
      <c r="D48" s="224" t="s">
        <v>37</v>
      </c>
      <c r="E48" s="225"/>
      <c r="F48" s="226"/>
    </row>
    <row r="49" spans="1:6" s="97" customFormat="1" ht="14.25" x14ac:dyDescent="0.15">
      <c r="A49" s="223"/>
      <c r="B49" s="56" t="str">
        <f>계약현황공개!E36</f>
        <v>SUN태양알루미늄자동문</v>
      </c>
      <c r="C49" s="7" t="s">
        <v>310</v>
      </c>
      <c r="D49" s="227" t="str">
        <f>계약현황공개!E37</f>
        <v>경기도 김포시 김포한강2로 208, 402동 303호</v>
      </c>
      <c r="E49" s="228"/>
      <c r="F49" s="229"/>
    </row>
    <row r="50" spans="1:6" s="97" customFormat="1" ht="14.25" customHeight="1" x14ac:dyDescent="0.15">
      <c r="A50" s="115" t="s">
        <v>45</v>
      </c>
      <c r="B50" s="230" t="s">
        <v>126</v>
      </c>
      <c r="C50" s="231"/>
      <c r="D50" s="231"/>
      <c r="E50" s="231"/>
      <c r="F50" s="232"/>
    </row>
    <row r="51" spans="1:6" s="97" customFormat="1" ht="14.25" x14ac:dyDescent="0.15">
      <c r="A51" s="115" t="s">
        <v>43</v>
      </c>
      <c r="B51" s="230" t="s">
        <v>113</v>
      </c>
      <c r="C51" s="231"/>
      <c r="D51" s="231"/>
      <c r="E51" s="231"/>
      <c r="F51" s="232"/>
    </row>
    <row r="52" spans="1:6" s="97" customFormat="1" ht="15.75" thickBot="1" x14ac:dyDescent="0.2">
      <c r="A52" s="11" t="s">
        <v>38</v>
      </c>
      <c r="B52" s="233"/>
      <c r="C52" s="234"/>
      <c r="D52" s="234"/>
      <c r="E52" s="234"/>
      <c r="F52" s="235"/>
    </row>
    <row r="53" spans="1:6" s="97" customFormat="1" ht="22.5" customHeight="1" thickTop="1" x14ac:dyDescent="0.15">
      <c r="A53" s="10" t="s">
        <v>31</v>
      </c>
      <c r="B53" s="248" t="str">
        <f>계약현황공개!C38</f>
        <v>제13회 성남시청소년창의과학축제 (4차산업) 프로그램 운영</v>
      </c>
      <c r="C53" s="249"/>
      <c r="D53" s="249"/>
      <c r="E53" s="249"/>
      <c r="F53" s="250"/>
    </row>
    <row r="54" spans="1:6" s="97" customFormat="1" ht="15" x14ac:dyDescent="0.15">
      <c r="A54" s="222" t="s">
        <v>39</v>
      </c>
      <c r="B54" s="240" t="s">
        <v>32</v>
      </c>
      <c r="C54" s="240" t="s">
        <v>83</v>
      </c>
      <c r="D54" s="116" t="s">
        <v>40</v>
      </c>
      <c r="E54" s="116" t="s">
        <v>33</v>
      </c>
      <c r="F54" s="117" t="s">
        <v>44</v>
      </c>
    </row>
    <row r="55" spans="1:6" s="97" customFormat="1" ht="15" x14ac:dyDescent="0.15">
      <c r="A55" s="239"/>
      <c r="B55" s="241"/>
      <c r="C55" s="241"/>
      <c r="D55" s="12" t="s">
        <v>41</v>
      </c>
      <c r="E55" s="12" t="s">
        <v>34</v>
      </c>
      <c r="F55" s="13" t="s">
        <v>42</v>
      </c>
    </row>
    <row r="56" spans="1:6" s="97" customFormat="1" ht="13.5" customHeight="1" x14ac:dyDescent="0.15">
      <c r="A56" s="239"/>
      <c r="B56" s="242" t="str">
        <f>계약현황공개!C41</f>
        <v>2022.08.19.</v>
      </c>
      <c r="C56" s="244" t="str">
        <f>계약현황공개!E41</f>
        <v>2022.09.24.</v>
      </c>
      <c r="D56" s="246">
        <f>계약현황공개!C39</f>
        <v>2800000</v>
      </c>
      <c r="E56" s="246">
        <f>계약현황공개!E40</f>
        <v>2500000</v>
      </c>
      <c r="F56" s="220">
        <f>계약현황공개!C40</f>
        <v>0.8928571428571429</v>
      </c>
    </row>
    <row r="57" spans="1:6" s="97" customFormat="1" ht="13.5" customHeight="1" x14ac:dyDescent="0.15">
      <c r="A57" s="223"/>
      <c r="B57" s="243"/>
      <c r="C57" s="245"/>
      <c r="D57" s="247"/>
      <c r="E57" s="247"/>
      <c r="F57" s="221"/>
    </row>
    <row r="58" spans="1:6" s="97" customFormat="1" ht="14.25" x14ac:dyDescent="0.15">
      <c r="A58" s="222" t="s">
        <v>35</v>
      </c>
      <c r="B58" s="116" t="s">
        <v>36</v>
      </c>
      <c r="C58" s="116" t="s">
        <v>46</v>
      </c>
      <c r="D58" s="224" t="s">
        <v>37</v>
      </c>
      <c r="E58" s="225"/>
      <c r="F58" s="226"/>
    </row>
    <row r="59" spans="1:6" s="97" customFormat="1" ht="14.25" x14ac:dyDescent="0.15">
      <c r="A59" s="223"/>
      <c r="B59" s="56" t="str">
        <f>계약현황공개!E43</f>
        <v>한컴CQ교실 광명</v>
      </c>
      <c r="C59" s="7" t="s">
        <v>311</v>
      </c>
      <c r="D59" s="227" t="str">
        <f>계약현황공개!E44</f>
        <v>경기도 광명시 오리로 970, 2층(광명동, 크로앙스)</v>
      </c>
      <c r="E59" s="228"/>
      <c r="F59" s="229"/>
    </row>
    <row r="60" spans="1:6" s="97" customFormat="1" ht="14.25" customHeight="1" x14ac:dyDescent="0.15">
      <c r="A60" s="115" t="s">
        <v>45</v>
      </c>
      <c r="B60" s="230" t="s">
        <v>126</v>
      </c>
      <c r="C60" s="231"/>
      <c r="D60" s="231"/>
      <c r="E60" s="231"/>
      <c r="F60" s="232"/>
    </row>
    <row r="61" spans="1:6" s="97" customFormat="1" ht="14.25" x14ac:dyDescent="0.15">
      <c r="A61" s="115" t="s">
        <v>43</v>
      </c>
      <c r="B61" s="230" t="s">
        <v>113</v>
      </c>
      <c r="C61" s="231"/>
      <c r="D61" s="231"/>
      <c r="E61" s="231"/>
      <c r="F61" s="232"/>
    </row>
    <row r="62" spans="1:6" s="97" customFormat="1" ht="15.75" thickBot="1" x14ac:dyDescent="0.2">
      <c r="A62" s="11" t="s">
        <v>38</v>
      </c>
      <c r="B62" s="233"/>
      <c r="C62" s="234"/>
      <c r="D62" s="234"/>
      <c r="E62" s="234"/>
      <c r="F62" s="235"/>
    </row>
    <row r="63" spans="1:6" s="97" customFormat="1" ht="22.5" customHeight="1" thickTop="1" x14ac:dyDescent="0.15">
      <c r="A63" s="10" t="s">
        <v>31</v>
      </c>
      <c r="B63" s="248" t="str">
        <f>계약현황공개!C45</f>
        <v>마음공감 흡음재 및 바닥재 설치공사</v>
      </c>
      <c r="C63" s="249"/>
      <c r="D63" s="249"/>
      <c r="E63" s="249"/>
      <c r="F63" s="250"/>
    </row>
    <row r="64" spans="1:6" s="97" customFormat="1" ht="15" x14ac:dyDescent="0.15">
      <c r="A64" s="222" t="s">
        <v>39</v>
      </c>
      <c r="B64" s="240" t="s">
        <v>32</v>
      </c>
      <c r="C64" s="240" t="s">
        <v>83</v>
      </c>
      <c r="D64" s="116" t="s">
        <v>40</v>
      </c>
      <c r="E64" s="116" t="s">
        <v>33</v>
      </c>
      <c r="F64" s="117" t="s">
        <v>44</v>
      </c>
    </row>
    <row r="65" spans="1:6" s="97" customFormat="1" ht="15" x14ac:dyDescent="0.15">
      <c r="A65" s="239"/>
      <c r="B65" s="241"/>
      <c r="C65" s="241"/>
      <c r="D65" s="12" t="s">
        <v>41</v>
      </c>
      <c r="E65" s="12" t="s">
        <v>34</v>
      </c>
      <c r="F65" s="13" t="s">
        <v>42</v>
      </c>
    </row>
    <row r="66" spans="1:6" s="97" customFormat="1" ht="13.5" customHeight="1" x14ac:dyDescent="0.15">
      <c r="A66" s="239"/>
      <c r="B66" s="242" t="str">
        <f>계약현황공개!C48</f>
        <v>2022.08.19.</v>
      </c>
      <c r="C66" s="244" t="str">
        <f>계약현황공개!E48</f>
        <v>2022.08.24.~09.05.</v>
      </c>
      <c r="D66" s="246">
        <f>계약현황공개!C46</f>
        <v>6910000</v>
      </c>
      <c r="E66" s="246">
        <f>계약현황공개!E47</f>
        <v>6500000</v>
      </c>
      <c r="F66" s="220">
        <f>계약현황공개!C47</f>
        <v>0.94066570188133136</v>
      </c>
    </row>
    <row r="67" spans="1:6" s="97" customFormat="1" ht="13.5" customHeight="1" x14ac:dyDescent="0.15">
      <c r="A67" s="223"/>
      <c r="B67" s="243"/>
      <c r="C67" s="245"/>
      <c r="D67" s="247"/>
      <c r="E67" s="247"/>
      <c r="F67" s="221"/>
    </row>
    <row r="68" spans="1:6" s="97" customFormat="1" ht="14.25" x14ac:dyDescent="0.15">
      <c r="A68" s="222" t="s">
        <v>35</v>
      </c>
      <c r="B68" s="116" t="s">
        <v>36</v>
      </c>
      <c r="C68" s="116" t="s">
        <v>46</v>
      </c>
      <c r="D68" s="224" t="s">
        <v>37</v>
      </c>
      <c r="E68" s="225"/>
      <c r="F68" s="226"/>
    </row>
    <row r="69" spans="1:6" s="97" customFormat="1" ht="14.25" x14ac:dyDescent="0.15">
      <c r="A69" s="223"/>
      <c r="B69" s="56" t="str">
        <f>계약현황공개!E50</f>
        <v>주식회사 상림원</v>
      </c>
      <c r="C69" s="7" t="s">
        <v>324</v>
      </c>
      <c r="D69" s="227" t="str">
        <f>계약현황공개!E51</f>
        <v>성남시 분당구 서현로 170, T동 1907호</v>
      </c>
      <c r="E69" s="228"/>
      <c r="F69" s="229"/>
    </row>
    <row r="70" spans="1:6" s="97" customFormat="1" ht="14.25" customHeight="1" x14ac:dyDescent="0.15">
      <c r="A70" s="115" t="s">
        <v>45</v>
      </c>
      <c r="B70" s="230" t="s">
        <v>126</v>
      </c>
      <c r="C70" s="231"/>
      <c r="D70" s="231"/>
      <c r="E70" s="231"/>
      <c r="F70" s="232"/>
    </row>
    <row r="71" spans="1:6" s="97" customFormat="1" ht="14.25" x14ac:dyDescent="0.15">
      <c r="A71" s="115" t="s">
        <v>43</v>
      </c>
      <c r="B71" s="230" t="s">
        <v>113</v>
      </c>
      <c r="C71" s="231"/>
      <c r="D71" s="231"/>
      <c r="E71" s="231"/>
      <c r="F71" s="232"/>
    </row>
    <row r="72" spans="1:6" s="97" customFormat="1" ht="15.75" thickBot="1" x14ac:dyDescent="0.2">
      <c r="A72" s="11" t="s">
        <v>38</v>
      </c>
      <c r="B72" s="233"/>
      <c r="C72" s="234"/>
      <c r="D72" s="234"/>
      <c r="E72" s="234"/>
      <c r="F72" s="235"/>
    </row>
    <row r="73" spans="1:6" s="97" customFormat="1" ht="22.5" customHeight="1" thickTop="1" x14ac:dyDescent="0.15">
      <c r="A73" s="10" t="s">
        <v>31</v>
      </c>
      <c r="B73" s="248" t="str">
        <f>계약현황공개!C52</f>
        <v>2022. 공공청소년수련시설프로그램 미디어물품 구입</v>
      </c>
      <c r="C73" s="249"/>
      <c r="D73" s="249"/>
      <c r="E73" s="249"/>
      <c r="F73" s="250"/>
    </row>
    <row r="74" spans="1:6" s="97" customFormat="1" ht="15" x14ac:dyDescent="0.15">
      <c r="A74" s="222" t="s">
        <v>39</v>
      </c>
      <c r="B74" s="240" t="s">
        <v>32</v>
      </c>
      <c r="C74" s="240" t="s">
        <v>83</v>
      </c>
      <c r="D74" s="116" t="s">
        <v>40</v>
      </c>
      <c r="E74" s="116" t="s">
        <v>33</v>
      </c>
      <c r="F74" s="117" t="s">
        <v>44</v>
      </c>
    </row>
    <row r="75" spans="1:6" s="97" customFormat="1" ht="15" x14ac:dyDescent="0.15">
      <c r="A75" s="239"/>
      <c r="B75" s="241"/>
      <c r="C75" s="241"/>
      <c r="D75" s="12" t="s">
        <v>41</v>
      </c>
      <c r="E75" s="12" t="s">
        <v>34</v>
      </c>
      <c r="F75" s="13" t="s">
        <v>42</v>
      </c>
    </row>
    <row r="76" spans="1:6" s="97" customFormat="1" ht="13.5" customHeight="1" x14ac:dyDescent="0.15">
      <c r="A76" s="239"/>
      <c r="B76" s="242" t="str">
        <f>계약현황공개!C55</f>
        <v>2022.08.24.</v>
      </c>
      <c r="C76" s="244" t="str">
        <f>계약현황공개!E55</f>
        <v>2022.08.24.~08.30.</v>
      </c>
      <c r="D76" s="246">
        <f>계약현황공개!C53</f>
        <v>20000000</v>
      </c>
      <c r="E76" s="246">
        <f>계약현황공개!E54</f>
        <v>18600000</v>
      </c>
      <c r="F76" s="220">
        <f>계약현황공개!C54</f>
        <v>0.93</v>
      </c>
    </row>
    <row r="77" spans="1:6" s="97" customFormat="1" ht="13.5" customHeight="1" x14ac:dyDescent="0.15">
      <c r="A77" s="223"/>
      <c r="B77" s="243"/>
      <c r="C77" s="245"/>
      <c r="D77" s="247"/>
      <c r="E77" s="247"/>
      <c r="F77" s="221"/>
    </row>
    <row r="78" spans="1:6" s="97" customFormat="1" ht="14.25" x14ac:dyDescent="0.15">
      <c r="A78" s="222" t="s">
        <v>35</v>
      </c>
      <c r="B78" s="116" t="s">
        <v>36</v>
      </c>
      <c r="C78" s="116" t="s">
        <v>46</v>
      </c>
      <c r="D78" s="224" t="s">
        <v>37</v>
      </c>
      <c r="E78" s="225"/>
      <c r="F78" s="226"/>
    </row>
    <row r="79" spans="1:6" s="97" customFormat="1" ht="14.25" x14ac:dyDescent="0.15">
      <c r="A79" s="223"/>
      <c r="B79" s="56" t="str">
        <f>계약현황공개!E57</f>
        <v>드림컴퍼니</v>
      </c>
      <c r="C79" s="7" t="s">
        <v>312</v>
      </c>
      <c r="D79" s="227" t="str">
        <f>계약현황공개!E58</f>
        <v>경기도 김포시 양촌읍 황금로 89번길 25 106-702</v>
      </c>
      <c r="E79" s="228"/>
      <c r="F79" s="229"/>
    </row>
    <row r="80" spans="1:6" s="97" customFormat="1" ht="14.25" customHeight="1" x14ac:dyDescent="0.15">
      <c r="A80" s="115" t="s">
        <v>45</v>
      </c>
      <c r="B80" s="230" t="s">
        <v>126</v>
      </c>
      <c r="C80" s="231"/>
      <c r="D80" s="231"/>
      <c r="E80" s="231"/>
      <c r="F80" s="232"/>
    </row>
    <row r="81" spans="1:6" s="97" customFormat="1" ht="14.25" x14ac:dyDescent="0.15">
      <c r="A81" s="115" t="s">
        <v>43</v>
      </c>
      <c r="B81" s="230" t="s">
        <v>113</v>
      </c>
      <c r="C81" s="231"/>
      <c r="D81" s="231"/>
      <c r="E81" s="231"/>
      <c r="F81" s="232"/>
    </row>
    <row r="82" spans="1:6" s="97" customFormat="1" ht="15.75" thickBot="1" x14ac:dyDescent="0.2">
      <c r="A82" s="11" t="s">
        <v>38</v>
      </c>
      <c r="B82" s="233"/>
      <c r="C82" s="234"/>
      <c r="D82" s="234"/>
      <c r="E82" s="234"/>
      <c r="F82" s="235"/>
    </row>
    <row r="83" spans="1:6" s="97" customFormat="1" ht="22.5" customHeight="1" thickTop="1" x14ac:dyDescent="0.15">
      <c r="A83" s="10" t="s">
        <v>31</v>
      </c>
      <c r="B83" s="248" t="str">
        <f>계약현황공개!C59</f>
        <v>제13회 성남시청소년창의과학축제 (코딩 체험) 프로그램 운영</v>
      </c>
      <c r="C83" s="249"/>
      <c r="D83" s="249"/>
      <c r="E83" s="249"/>
      <c r="F83" s="250"/>
    </row>
    <row r="84" spans="1:6" s="97" customFormat="1" ht="15" x14ac:dyDescent="0.15">
      <c r="A84" s="222" t="s">
        <v>39</v>
      </c>
      <c r="B84" s="240" t="s">
        <v>32</v>
      </c>
      <c r="C84" s="240" t="s">
        <v>83</v>
      </c>
      <c r="D84" s="116" t="s">
        <v>40</v>
      </c>
      <c r="E84" s="116" t="s">
        <v>33</v>
      </c>
      <c r="F84" s="117" t="s">
        <v>44</v>
      </c>
    </row>
    <row r="85" spans="1:6" s="97" customFormat="1" ht="15" x14ac:dyDescent="0.15">
      <c r="A85" s="239"/>
      <c r="B85" s="241"/>
      <c r="C85" s="241"/>
      <c r="D85" s="12" t="s">
        <v>41</v>
      </c>
      <c r="E85" s="12" t="s">
        <v>34</v>
      </c>
      <c r="F85" s="13" t="s">
        <v>42</v>
      </c>
    </row>
    <row r="86" spans="1:6" s="97" customFormat="1" ht="13.5" customHeight="1" x14ac:dyDescent="0.15">
      <c r="A86" s="239"/>
      <c r="B86" s="242" t="str">
        <f>계약현황공개!C62</f>
        <v>2022.08.24.</v>
      </c>
      <c r="C86" s="254" t="str">
        <f>계약현황공개!E62</f>
        <v>2022.09.24.</v>
      </c>
      <c r="D86" s="246">
        <f>계약현황공개!C60</f>
        <v>1496000</v>
      </c>
      <c r="E86" s="246">
        <f>계약현황공개!E60</f>
        <v>1265000</v>
      </c>
      <c r="F86" s="220">
        <f>계약현황공개!C61</f>
        <v>0.84558823529411764</v>
      </c>
    </row>
    <row r="87" spans="1:6" s="97" customFormat="1" ht="13.5" customHeight="1" x14ac:dyDescent="0.15">
      <c r="A87" s="223"/>
      <c r="B87" s="243"/>
      <c r="C87" s="245"/>
      <c r="D87" s="247"/>
      <c r="E87" s="247"/>
      <c r="F87" s="221"/>
    </row>
    <row r="88" spans="1:6" s="97" customFormat="1" ht="14.25" x14ac:dyDescent="0.15">
      <c r="A88" s="222" t="s">
        <v>35</v>
      </c>
      <c r="B88" s="116" t="s">
        <v>36</v>
      </c>
      <c r="C88" s="116" t="s">
        <v>46</v>
      </c>
      <c r="D88" s="224" t="s">
        <v>37</v>
      </c>
      <c r="E88" s="225"/>
      <c r="F88" s="226"/>
    </row>
    <row r="89" spans="1:6" s="97" customFormat="1" ht="14.25" x14ac:dyDescent="0.15">
      <c r="A89" s="223"/>
      <c r="B89" s="56" t="str">
        <f>계약현황공개!E64</f>
        <v>플레이코딩 유한책임회사</v>
      </c>
      <c r="C89" s="7" t="s">
        <v>301</v>
      </c>
      <c r="D89" s="227" t="str">
        <f>계약현황공개!E65</f>
        <v>충청남도 처안시 서북구 백석공단1로 10, A동 906호</v>
      </c>
      <c r="E89" s="228"/>
      <c r="F89" s="229"/>
    </row>
    <row r="90" spans="1:6" s="97" customFormat="1" ht="14.25" customHeight="1" x14ac:dyDescent="0.15">
      <c r="A90" s="115" t="s">
        <v>45</v>
      </c>
      <c r="B90" s="230" t="s">
        <v>126</v>
      </c>
      <c r="C90" s="231"/>
      <c r="D90" s="231"/>
      <c r="E90" s="231"/>
      <c r="F90" s="232"/>
    </row>
    <row r="91" spans="1:6" s="97" customFormat="1" ht="14.25" x14ac:dyDescent="0.15">
      <c r="A91" s="115" t="s">
        <v>43</v>
      </c>
      <c r="B91" s="230" t="s">
        <v>113</v>
      </c>
      <c r="C91" s="231"/>
      <c r="D91" s="231"/>
      <c r="E91" s="231"/>
      <c r="F91" s="232"/>
    </row>
    <row r="92" spans="1:6" s="97" customFormat="1" ht="15.75" thickBot="1" x14ac:dyDescent="0.2">
      <c r="A92" s="11" t="s">
        <v>38</v>
      </c>
      <c r="B92" s="233"/>
      <c r="C92" s="234"/>
      <c r="D92" s="234"/>
      <c r="E92" s="234"/>
      <c r="F92" s="235"/>
    </row>
    <row r="93" spans="1:6" s="97" customFormat="1" ht="22.5" customHeight="1" thickTop="1" x14ac:dyDescent="0.15">
      <c r="A93" s="10" t="s">
        <v>31</v>
      </c>
      <c r="B93" s="248" t="str">
        <f>계약현황공개!C66</f>
        <v>제13회 성남시청소년창의과학축제 구급차 임차</v>
      </c>
      <c r="C93" s="249"/>
      <c r="D93" s="249"/>
      <c r="E93" s="249"/>
      <c r="F93" s="250"/>
    </row>
    <row r="94" spans="1:6" s="97" customFormat="1" ht="15" x14ac:dyDescent="0.15">
      <c r="A94" s="222" t="s">
        <v>39</v>
      </c>
      <c r="B94" s="240" t="s">
        <v>32</v>
      </c>
      <c r="C94" s="240" t="s">
        <v>83</v>
      </c>
      <c r="D94" s="116" t="s">
        <v>40</v>
      </c>
      <c r="E94" s="116" t="s">
        <v>33</v>
      </c>
      <c r="F94" s="117" t="s">
        <v>44</v>
      </c>
    </row>
    <row r="95" spans="1:6" s="97" customFormat="1" ht="15" x14ac:dyDescent="0.15">
      <c r="A95" s="239"/>
      <c r="B95" s="241"/>
      <c r="C95" s="241"/>
      <c r="D95" s="12" t="s">
        <v>41</v>
      </c>
      <c r="E95" s="12" t="s">
        <v>34</v>
      </c>
      <c r="F95" s="13" t="s">
        <v>42</v>
      </c>
    </row>
    <row r="96" spans="1:6" s="97" customFormat="1" ht="13.5" customHeight="1" x14ac:dyDescent="0.15">
      <c r="A96" s="239"/>
      <c r="B96" s="242" t="str">
        <f>계약현황공개!C69</f>
        <v>2022.08.24.</v>
      </c>
      <c r="C96" s="254" t="str">
        <f>계약현황공개!E69</f>
        <v>2022.09.24.</v>
      </c>
      <c r="D96" s="246">
        <f>계약현황공개!C67</f>
        <v>550000</v>
      </c>
      <c r="E96" s="246">
        <f>계약현황공개!E67</f>
        <v>500000</v>
      </c>
      <c r="F96" s="220">
        <f>계약현황공개!C68</f>
        <v>0.90909090909090906</v>
      </c>
    </row>
    <row r="97" spans="1:6" s="97" customFormat="1" ht="13.5" customHeight="1" x14ac:dyDescent="0.15">
      <c r="A97" s="223"/>
      <c r="B97" s="243"/>
      <c r="C97" s="245"/>
      <c r="D97" s="247"/>
      <c r="E97" s="247"/>
      <c r="F97" s="221"/>
    </row>
    <row r="98" spans="1:6" s="97" customFormat="1" ht="14.25" x14ac:dyDescent="0.15">
      <c r="A98" s="222" t="s">
        <v>35</v>
      </c>
      <c r="B98" s="116" t="s">
        <v>36</v>
      </c>
      <c r="C98" s="116" t="s">
        <v>46</v>
      </c>
      <c r="D98" s="224" t="s">
        <v>37</v>
      </c>
      <c r="E98" s="225"/>
      <c r="F98" s="226"/>
    </row>
    <row r="99" spans="1:6" s="97" customFormat="1" ht="14.25" x14ac:dyDescent="0.15">
      <c r="A99" s="223"/>
      <c r="B99" s="56" t="str">
        <f>계약현황공개!E71</f>
        <v>㈜하나이엠에스</v>
      </c>
      <c r="C99" s="7" t="s">
        <v>302</v>
      </c>
      <c r="D99" s="227" t="str">
        <f>계약현황공개!E72</f>
        <v>경기도 수원시 영통구 광교중앙로37번길 28</v>
      </c>
      <c r="E99" s="228"/>
      <c r="F99" s="229"/>
    </row>
    <row r="100" spans="1:6" s="97" customFormat="1" ht="14.25" customHeight="1" x14ac:dyDescent="0.15">
      <c r="A100" s="115" t="s">
        <v>45</v>
      </c>
      <c r="B100" s="230" t="s">
        <v>126</v>
      </c>
      <c r="C100" s="231"/>
      <c r="D100" s="231"/>
      <c r="E100" s="231"/>
      <c r="F100" s="232"/>
    </row>
    <row r="101" spans="1:6" s="97" customFormat="1" ht="14.25" x14ac:dyDescent="0.15">
      <c r="A101" s="115" t="s">
        <v>43</v>
      </c>
      <c r="B101" s="230" t="s">
        <v>113</v>
      </c>
      <c r="C101" s="231"/>
      <c r="D101" s="231"/>
      <c r="E101" s="231"/>
      <c r="F101" s="232"/>
    </row>
    <row r="102" spans="1:6" s="97" customFormat="1" ht="15.75" thickBot="1" x14ac:dyDescent="0.2">
      <c r="A102" s="11" t="s">
        <v>38</v>
      </c>
      <c r="B102" s="233"/>
      <c r="C102" s="234"/>
      <c r="D102" s="234"/>
      <c r="E102" s="234"/>
      <c r="F102" s="235"/>
    </row>
    <row r="103" spans="1:6" s="97" customFormat="1" ht="22.5" customHeight="1" thickTop="1" x14ac:dyDescent="0.15">
      <c r="A103" s="10" t="s">
        <v>31</v>
      </c>
      <c r="B103" s="248" t="str">
        <f>계약현황공개!C73</f>
        <v>지하 공연연습실 공기순환기 구입</v>
      </c>
      <c r="C103" s="249"/>
      <c r="D103" s="249"/>
      <c r="E103" s="249"/>
      <c r="F103" s="250"/>
    </row>
    <row r="104" spans="1:6" s="97" customFormat="1" ht="15" x14ac:dyDescent="0.15">
      <c r="A104" s="222" t="s">
        <v>39</v>
      </c>
      <c r="B104" s="240" t="s">
        <v>32</v>
      </c>
      <c r="C104" s="240" t="s">
        <v>83</v>
      </c>
      <c r="D104" s="116" t="s">
        <v>40</v>
      </c>
      <c r="E104" s="116" t="s">
        <v>33</v>
      </c>
      <c r="F104" s="117" t="s">
        <v>44</v>
      </c>
    </row>
    <row r="105" spans="1:6" s="97" customFormat="1" ht="15" x14ac:dyDescent="0.15">
      <c r="A105" s="239"/>
      <c r="B105" s="241"/>
      <c r="C105" s="241"/>
      <c r="D105" s="12" t="s">
        <v>41</v>
      </c>
      <c r="E105" s="12" t="s">
        <v>34</v>
      </c>
      <c r="F105" s="13" t="s">
        <v>42</v>
      </c>
    </row>
    <row r="106" spans="1:6" s="97" customFormat="1" ht="13.5" customHeight="1" x14ac:dyDescent="0.15">
      <c r="A106" s="239"/>
      <c r="B106" s="242" t="str">
        <f>계약현황공개!C76</f>
        <v>2022.08.25.</v>
      </c>
      <c r="C106" s="244" t="str">
        <f>계약현황공개!E76</f>
        <v>2022.08.25.~09.26.</v>
      </c>
      <c r="D106" s="246">
        <f>계약현황공개!C74</f>
        <v>9900000</v>
      </c>
      <c r="E106" s="246">
        <f>계약현황공개!E74</f>
        <v>9900000</v>
      </c>
      <c r="F106" s="220">
        <f>계약현황공개!C75</f>
        <v>1</v>
      </c>
    </row>
    <row r="107" spans="1:6" s="97" customFormat="1" ht="13.5" customHeight="1" x14ac:dyDescent="0.15">
      <c r="A107" s="223"/>
      <c r="B107" s="243"/>
      <c r="C107" s="245"/>
      <c r="D107" s="247"/>
      <c r="E107" s="247"/>
      <c r="F107" s="221"/>
    </row>
    <row r="108" spans="1:6" s="97" customFormat="1" ht="14.25" x14ac:dyDescent="0.15">
      <c r="A108" s="222" t="s">
        <v>35</v>
      </c>
      <c r="B108" s="116" t="s">
        <v>36</v>
      </c>
      <c r="C108" s="116" t="s">
        <v>46</v>
      </c>
      <c r="D108" s="224" t="s">
        <v>37</v>
      </c>
      <c r="E108" s="225"/>
      <c r="F108" s="226"/>
    </row>
    <row r="109" spans="1:6" s="97" customFormat="1" ht="14.25" x14ac:dyDescent="0.15">
      <c r="A109" s="223"/>
      <c r="B109" s="56" t="str">
        <f>계약현황공개!E78</f>
        <v>주식회사 휴마스터</v>
      </c>
      <c r="C109" s="7" t="s">
        <v>303</v>
      </c>
      <c r="D109" s="227" t="str">
        <f>계약현황공개!E79</f>
        <v>서울특별시 성동구 뚝섬로17가길 48, 707호 (성수동2가, 성수에이원센터)</v>
      </c>
      <c r="E109" s="228"/>
      <c r="F109" s="229"/>
    </row>
    <row r="110" spans="1:6" s="97" customFormat="1" ht="14.25" customHeight="1" x14ac:dyDescent="0.15">
      <c r="A110" s="115" t="s">
        <v>45</v>
      </c>
      <c r="B110" s="230" t="s">
        <v>126</v>
      </c>
      <c r="C110" s="231"/>
      <c r="D110" s="231"/>
      <c r="E110" s="231"/>
      <c r="F110" s="232"/>
    </row>
    <row r="111" spans="1:6" s="97" customFormat="1" ht="14.25" x14ac:dyDescent="0.15">
      <c r="A111" s="115" t="s">
        <v>43</v>
      </c>
      <c r="B111" s="230" t="s">
        <v>113</v>
      </c>
      <c r="C111" s="231"/>
      <c r="D111" s="231"/>
      <c r="E111" s="231"/>
      <c r="F111" s="232"/>
    </row>
    <row r="112" spans="1:6" s="97" customFormat="1" ht="15.75" thickBot="1" x14ac:dyDescent="0.2">
      <c r="A112" s="11" t="s">
        <v>38</v>
      </c>
      <c r="B112" s="233"/>
      <c r="C112" s="234"/>
      <c r="D112" s="234"/>
      <c r="E112" s="234"/>
      <c r="F112" s="235"/>
    </row>
    <row r="113" spans="1:6" s="97" customFormat="1" ht="22.5" customHeight="1" thickTop="1" x14ac:dyDescent="0.15">
      <c r="A113" s="10" t="s">
        <v>31</v>
      </c>
      <c r="B113" s="248" t="str">
        <f>계약현황공개!C80</f>
        <v>지하 공연연습실 냉난방기 구입</v>
      </c>
      <c r="C113" s="249"/>
      <c r="D113" s="249"/>
      <c r="E113" s="249"/>
      <c r="F113" s="250"/>
    </row>
    <row r="114" spans="1:6" s="97" customFormat="1" ht="15" x14ac:dyDescent="0.15">
      <c r="A114" s="222" t="s">
        <v>39</v>
      </c>
      <c r="B114" s="240" t="s">
        <v>32</v>
      </c>
      <c r="C114" s="240" t="s">
        <v>83</v>
      </c>
      <c r="D114" s="116" t="s">
        <v>40</v>
      </c>
      <c r="E114" s="116" t="s">
        <v>33</v>
      </c>
      <c r="F114" s="117" t="s">
        <v>44</v>
      </c>
    </row>
    <row r="115" spans="1:6" s="97" customFormat="1" ht="15" x14ac:dyDescent="0.15">
      <c r="A115" s="239"/>
      <c r="B115" s="241"/>
      <c r="C115" s="241"/>
      <c r="D115" s="12" t="s">
        <v>41</v>
      </c>
      <c r="E115" s="12" t="s">
        <v>34</v>
      </c>
      <c r="F115" s="13" t="s">
        <v>42</v>
      </c>
    </row>
    <row r="116" spans="1:6" s="97" customFormat="1" ht="13.5" customHeight="1" x14ac:dyDescent="0.15">
      <c r="A116" s="239"/>
      <c r="B116" s="242" t="str">
        <f>계약현황공개!C83</f>
        <v>2022.08.25.</v>
      </c>
      <c r="C116" s="244" t="str">
        <f>계약현황공개!E83</f>
        <v>2022.08.25.~10.24.</v>
      </c>
      <c r="D116" s="246">
        <f>계약현황공개!C81</f>
        <v>4926000</v>
      </c>
      <c r="E116" s="246">
        <f>계약현황공개!E81</f>
        <v>4923900</v>
      </c>
      <c r="F116" s="220">
        <f>계약현황공개!C82</f>
        <v>0.99957369062119361</v>
      </c>
    </row>
    <row r="117" spans="1:6" s="97" customFormat="1" ht="13.5" customHeight="1" x14ac:dyDescent="0.15">
      <c r="A117" s="223"/>
      <c r="B117" s="243"/>
      <c r="C117" s="245"/>
      <c r="D117" s="247"/>
      <c r="E117" s="247"/>
      <c r="F117" s="221"/>
    </row>
    <row r="118" spans="1:6" s="97" customFormat="1" ht="14.25" x14ac:dyDescent="0.15">
      <c r="A118" s="222" t="s">
        <v>35</v>
      </c>
      <c r="B118" s="116" t="s">
        <v>36</v>
      </c>
      <c r="C118" s="116" t="s">
        <v>46</v>
      </c>
      <c r="D118" s="224" t="s">
        <v>37</v>
      </c>
      <c r="E118" s="225"/>
      <c r="F118" s="226"/>
    </row>
    <row r="119" spans="1:6" s="97" customFormat="1" ht="14.25" x14ac:dyDescent="0.15">
      <c r="A119" s="223"/>
      <c r="B119" s="56" t="str">
        <f>계약현황공개!E85</f>
        <v>서울지방조달청</v>
      </c>
      <c r="C119" s="7"/>
      <c r="D119" s="227" t="str">
        <f>계약현황공개!E86</f>
        <v>서울 서초구 반포대로 217(반포동 520-3)</v>
      </c>
      <c r="E119" s="228"/>
      <c r="F119" s="229"/>
    </row>
    <row r="120" spans="1:6" s="97" customFormat="1" ht="14.25" customHeight="1" x14ac:dyDescent="0.15">
      <c r="A120" s="115" t="s">
        <v>45</v>
      </c>
      <c r="B120" s="230" t="s">
        <v>126</v>
      </c>
      <c r="C120" s="231"/>
      <c r="D120" s="231"/>
      <c r="E120" s="231"/>
      <c r="F120" s="232"/>
    </row>
    <row r="121" spans="1:6" s="97" customFormat="1" ht="14.25" x14ac:dyDescent="0.15">
      <c r="A121" s="115" t="s">
        <v>43</v>
      </c>
      <c r="B121" s="230" t="s">
        <v>113</v>
      </c>
      <c r="C121" s="231"/>
      <c r="D121" s="231"/>
      <c r="E121" s="231"/>
      <c r="F121" s="232"/>
    </row>
    <row r="122" spans="1:6" s="97" customFormat="1" ht="15.75" thickBot="1" x14ac:dyDescent="0.2">
      <c r="A122" s="11" t="s">
        <v>38</v>
      </c>
      <c r="B122" s="233"/>
      <c r="C122" s="234"/>
      <c r="D122" s="234"/>
      <c r="E122" s="234"/>
      <c r="F122" s="235"/>
    </row>
    <row r="123" spans="1:6" ht="14.25" thickTop="1" x14ac:dyDescent="0.15"/>
  </sheetData>
  <mergeCells count="181"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82:F82"/>
    <mergeCell ref="A78:A79"/>
    <mergeCell ref="D78:F78"/>
    <mergeCell ref="D79:F79"/>
    <mergeCell ref="B80:F80"/>
    <mergeCell ref="B81:F81"/>
    <mergeCell ref="B62:F6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63:F63"/>
    <mergeCell ref="A64:A67"/>
    <mergeCell ref="B64:B65"/>
    <mergeCell ref="C64:C65"/>
    <mergeCell ref="B66:B67"/>
    <mergeCell ref="C66:C67"/>
    <mergeCell ref="D66:D67"/>
    <mergeCell ref="E66:E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F66:F67"/>
    <mergeCell ref="A68:A69"/>
    <mergeCell ref="D68:F68"/>
    <mergeCell ref="D69:F69"/>
    <mergeCell ref="B70:F70"/>
    <mergeCell ref="B71:F71"/>
    <mergeCell ref="B72:F72"/>
    <mergeCell ref="B11:F11"/>
    <mergeCell ref="B12:F1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28:A2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2022-09-05T05:50:40Z</dcterms:modified>
</cp:coreProperties>
</file>