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요청\분당야탑청소년수련관 인테리어공사 전기 자료\"/>
    </mc:Choice>
  </mc:AlternateContent>
  <bookViews>
    <workbookView xWindow="0" yWindow="0" windowWidth="18015" windowHeight="10785"/>
  </bookViews>
  <sheets>
    <sheet name="원가" sheetId="8" r:id="rId1"/>
    <sheet name="공종별집계표" sheetId="7" r:id="rId2"/>
    <sheet name="공종별내역서" sheetId="6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123Graph_B" hidden="1">[1]유림콘도!#REF!</definedName>
    <definedName name="__123Graph_E" hidden="1">'[2]TOWER 12TON'!#REF!</definedName>
    <definedName name="__IntlFixup" hidden="1">TRUE</definedName>
    <definedName name="_Dist_Bin" hidden="1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kfkf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Parse_Out" hidden="1">[3]갑지!#REF!</definedName>
    <definedName name="_Regression_Int" hidden="1">1</definedName>
    <definedName name="_Sort" hidden="1">#REF!</definedName>
    <definedName name="_Table1_In1" hidden="1">#REF!</definedName>
    <definedName name="_Table1_Out" hidden="1">#REF!</definedName>
    <definedName name="_woogi" hidden="1">#REF!</definedName>
    <definedName name="_woogi2" hidden="1">#REF!</definedName>
    <definedName name="_woogi24" hidden="1">#REF!</definedName>
    <definedName name="_woogi3" hidden="1">#REF!</definedName>
    <definedName name="_재ㅐ햐" hidden="1">#REF!</definedName>
    <definedName name="A1C1" hidden="1">#REF!</definedName>
    <definedName name="aaaaaa" hidden="1">#REF!</definedName>
    <definedName name="AccessDatabase" hidden="1">"D:\공무jaje\98년품의-수불\98146.mdb"</definedName>
    <definedName name="ANJD" hidden="1">{#N/A,#N/A,FALSE,"포장단가"}</definedName>
    <definedName name="anscount" hidden="1">1</definedName>
    <definedName name="BB" hidden="1">{#N/A,#N/A,FALSE,"이태원철근"}</definedName>
    <definedName name="BC" hidden="1">{#N/A,#N/A,FALSE,"이태원철근"}</definedName>
    <definedName name="BI" hidden="1">{#N/A,#N/A,FALSE,"이태원철근"}</definedName>
    <definedName name="dataww" hidden="1">#REF!</definedName>
    <definedName name="ddddd" hidden="1">#REF!</definedName>
    <definedName name="dldldldll" hidden="1">[4]조명시설!#REF!</definedName>
    <definedName name="dn" hidden="1">{#N/A,#N/A,FALSE,"혼합골재"}</definedName>
    <definedName name="E" hidden="1">{#N/A,#N/A,FALSE,"이태원철근"}</definedName>
    <definedName name="EXTANK" hidden="1">#REF!</definedName>
    <definedName name="GEMCO" hidden="1">#REF!</definedName>
    <definedName name="gfgdfg" hidden="1">[5]차액보증!#REF!</definedName>
    <definedName name="grew" hidden="1">#REF!</definedName>
    <definedName name="han" hidden="1">#REF!</definedName>
    <definedName name="hardwar" hidden="1">#REF!</definedName>
    <definedName name="HJK" hidden="1">{#N/A,#N/A,FALSE,"이태원철근"}</definedName>
    <definedName name="HTR" hidden="1">{#N/A,#N/A,FALSE,"이태원철근"}</definedName>
    <definedName name="j" hidden="1">#REF!</definedName>
    <definedName name="ktf" hidden="1">#REF!</definedName>
    <definedName name="kty" hidden="1">#REF!</definedName>
    <definedName name="n" hidden="1">[6]실행철강하도!$A$1:$A$4</definedName>
    <definedName name="NEWNAME" hidden="1">{#N/A,#N/A,FALSE,"CCTV"}</definedName>
    <definedName name="nm" hidden="1">#REF!</definedName>
    <definedName name="Pac" hidden="1">#REF!</definedName>
    <definedName name="_xlnm.Print_Area" localSheetId="2">공종별내역서!$A$1:$M$339</definedName>
    <definedName name="_xlnm.Print_Area" localSheetId="1">공종별집계표!$A$1:$M$27</definedName>
    <definedName name="_xlnm.Print_Area" localSheetId="0">원가!$B$3:$AL$36</definedName>
    <definedName name="_xlnm.Print_Titles" localSheetId="2">공종별내역서!$1:$3</definedName>
    <definedName name="_xlnm.Print_Titles" localSheetId="1">공종별집계표!$1:$4</definedName>
    <definedName name="qor" hidden="1">[7]실행철강하도!$A$1:$A$4</definedName>
    <definedName name="qw" hidden="1">{#N/A,#N/A,FALSE,"단가표지"}</definedName>
    <definedName name="QWE" hidden="1">{#N/A,#N/A,FALSE,"이태원철근"}</definedName>
    <definedName name="QWER" hidden="1">{#N/A,#N/A,FALSE,"이태원철근"}</definedName>
    <definedName name="sdg" hidden="1">#REF!</definedName>
    <definedName name="SERVICE" hidden="1">{#N/A,#N/A,FALSE,"이태원철근"}</definedName>
    <definedName name="sheet" hidden="1">{#N/A,#N/A,FALSE,"골재소요량";#N/A,#N/A,FALSE,"골재소요량"}</definedName>
    <definedName name="SORT" hidden="1">#REF!</definedName>
    <definedName name="SORTS" hidden="1">#REF!</definedName>
    <definedName name="summary" hidden="1">#REF!</definedName>
    <definedName name="tr" hidden="1">#REF!</definedName>
    <definedName name="VB" hidden="1">{#N/A,#N/A,FALSE,"이태원철근"}</definedName>
    <definedName name="VBN" hidden="1">{#N/A,#N/A,FALSE,"이태원철근"}</definedName>
    <definedName name="wm.조골재1" hidden="1">{#N/A,#N/A,FALSE,"조골재"}</definedName>
    <definedName name="woogi" hidden="1">#REF!</definedName>
    <definedName name="woogi2" hidden="1">#REF!</definedName>
    <definedName name="WRITE" hidden="1">{#N/A,#N/A,FALSE,"CCTV"}</definedName>
    <definedName name="wrn.2번." hidden="1">{#N/A,#N/A,FALSE,"2~8번"}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BM." hidden="1">{#N/A,#N/A,FALSE,"CCTV"}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단가표지." hidden="1">{#N/A,#N/A,FALSE,"단가표지"}</definedName>
    <definedName name="wrn.운반시간." hidden="1">{#N/A,#N/A,FALSE,"운반시간"}</definedName>
    <definedName name="wrn.이태원._.철근." hidden="1">{#N/A,#N/A,FALSE,"이태원철근"}</definedName>
    <definedName name="wrn.조골재." hidden="1">{#N/A,#N/A,FALSE,"조골재"}</definedName>
    <definedName name="wrn.철골집계표._.5칸." hidden="1">{#N/A,#N/A,FALSE,"Sheet1"}</definedName>
    <definedName name="wrn.포장단가." hidden="1">{#N/A,#N/A,FALSE,"포장단가"}</definedName>
    <definedName name="wrn.표지목차." hidden="1">{#N/A,#N/A,FALSE,"표지목차"}</definedName>
    <definedName name="wrn.혼합골재." hidden="1">{#N/A,#N/A,FALSE,"혼합골재"}</definedName>
    <definedName name="yi" hidden="1">#REF!</definedName>
    <definedName name="za" hidden="1">[6]실행철강하도!$A$1:$A$4</definedName>
    <definedName name="ZXC" hidden="1">{#N/A,#N/A,FALSE,"이태원철근"}</definedName>
    <definedName name="ㄱ" hidden="1">{#N/A,#N/A,FALSE,"이태원철근"}</definedName>
    <definedName name="ㄱㅈㅎ" hidden="1">#REF!</definedName>
    <definedName name="가" hidden="1">'[1]#REF'!#REF!</definedName>
    <definedName name="강릉교동" hidden="1">'[1]#REF'!#REF!</definedName>
    <definedName name="강릉교동터파기" hidden="1">'[1]#REF'!$F$58:$F$73</definedName>
    <definedName name="강릉교동토목" hidden="1">'[1]#REF'!#REF!</definedName>
    <definedName name="강릉교동흙막이" hidden="1">'[1]#REF'!$F$58:$F$73</definedName>
    <definedName name="강릉토공사" hidden="1">'[1]#REF'!#REF!</definedName>
    <definedName name="강릉토목공사" hidden="1">'[1]#REF'!#REF!</definedName>
    <definedName name="강릉토목임" hidden="1">#REF!</definedName>
    <definedName name="견적SHEET" hidden="1">{#N/A,#N/A,FALSE,"CCTV"}</definedName>
    <definedName name="결재" hidden="1">{#N/A,#N/A,FALSE,"포장단가"}</definedName>
    <definedName name="경계블럭연장" hidden="1">[8]조명시설!#REF!</definedName>
    <definedName name="경운기" hidden="1">{#N/A,#N/A,FALSE,"포장단가"}</definedName>
    <definedName name="공장동" hidden="1">#REF!</definedName>
    <definedName name="공제" hidden="1">[9]조명시설!#REF!</definedName>
    <definedName name="공통비" hidden="1">[1]유림골조!#REF!</definedName>
    <definedName name="교동토" hidden="1">'[1]#REF'!$A$58:$A$97</definedName>
    <definedName name="교동토목공사" hidden="1">{#N/A,#N/A,FALSE,"이태원철근"}</definedName>
    <definedName name="교통" hidden="1">#REF!</definedName>
    <definedName name="구산갑지" hidden="1">#REF!</definedName>
    <definedName name="권상훈" hidden="1">{#N/A,#N/A,FALSE,"포장단가"}</definedName>
    <definedName name="김" hidden="1">[10]대비!#REF!</definedName>
    <definedName name="깬잡석" hidden="1">{#N/A,#N/A,FALSE,"포장단가"}</definedName>
    <definedName name="ㄴㄱㄹ" hidden="1">#REF!</definedName>
    <definedName name="ㄴㄴㄴㄴ" hidden="1">#REF!</definedName>
    <definedName name="ㄴㄴㄴㄴㄴ" hidden="1">#REF!</definedName>
    <definedName name="ㄴㅁ" hidden="1">#REF!</definedName>
    <definedName name="ㄴㅁㄹㅈㄹ" hidden="1">#REF!</definedName>
    <definedName name="나" hidden="1">[1]유림골조!#REF!</definedName>
    <definedName name="내역" hidden="1">{#N/A,#N/A,FALSE,"포장단가"}</definedName>
    <definedName name="ㄷ" hidden="1">{#N/A,#N/A,FALSE,"이태원철근"}</definedName>
    <definedName name="ㄷㄷ" hidden="1">#REF!</definedName>
    <definedName name="ㄷㅎㄹㅇ" hidden="1">#REF!</definedName>
    <definedName name="다" hidden="1">[1]Sheet4!#REF!</definedName>
    <definedName name="도급내역" hidden="1">{#N/A,#N/A,FALSE,"포장단가"}</definedName>
    <definedName name="ㄹ" hidden="1">{#N/A,#N/A,FALSE,"이태원철근"}</definedName>
    <definedName name="ㄹㄹ" hidden="1">{#N/A,#N/A,FALSE,"포장단가"}</definedName>
    <definedName name="ㄹㄹㄹ" hidden="1">#REF!</definedName>
    <definedName name="ㄹㄹㄹㄹㄹ" hidden="1">{#N/A,#N/A,FALSE,"포장단가"}</definedName>
    <definedName name="ㄹ호" hidden="1">#REF!</definedName>
    <definedName name="라" hidden="1">[1]Sheet4!#REF!</definedName>
    <definedName name="ㅀ" hidden="1">'[1]#REF'!#REF!</definedName>
    <definedName name="ㅁㄴ" hidden="1">#REF!</definedName>
    <definedName name="ㅁㄴㅁㅇ" hidden="1">[1]유림골조!#REF!</definedName>
    <definedName name="ㅁㅁㅁ" hidden="1">#REF!</definedName>
    <definedName name="ㅁㅁㅁㅁㅁㅁ" hidden="1">#REF!</definedName>
    <definedName name="마감공사비A3" hidden="1">[11]유림골조!#REF!</definedName>
    <definedName name="만득이" hidden="1">{#N/A,#N/A,FALSE,"2~8번"}</definedName>
    <definedName name="물" hidden="1">{#N/A,#N/A,FALSE,"이태원철근"}</definedName>
    <definedName name="물가" hidden="1">{#N/A,#N/A,FALSE,"이태원철근"}</definedName>
    <definedName name="뭐가이태원이야" hidden="1">{#N/A,#N/A,FALSE,"이태원철근"}</definedName>
    <definedName name="ㅂㄷ" hidden="1">#REF!</definedName>
    <definedName name="벽체" hidden="1">{#N/A,#N/A,FALSE,"혼합골재"}</definedName>
    <definedName name="부대건축2" hidden="1">'[2]TOWER 12TON'!#REF!</definedName>
    <definedName name="분" hidden="1">{#N/A,#N/A,FALSE,"이태원철근"}</definedName>
    <definedName name="분당공" hidden="1">'[2]TOWER 10TON'!$A$58:$A$97</definedName>
    <definedName name="분당물가" hidden="1">'[2]TOWER 10TON'!$F$58:$F$73</definedName>
    <definedName name="분당코아" hidden="1">'[2]TOWER 10TON'!$F$58:$F$73</definedName>
    <definedName name="분당협조" hidden="1">{#N/A,#N/A,FALSE,"이태원철근"}</definedName>
    <definedName name="새공통" hidden="1">{#N/A,#N/A,FALSE,"이태원철근"}</definedName>
    <definedName name="설비" hidden="1">{#N/A,#N/A,FALSE,"이태원철근"}</definedName>
    <definedName name="설비powerload" hidden="1">#REF!</definedName>
    <definedName name="수" hidden="1">#REF!</definedName>
    <definedName name="수량산출내역" hidden="1">{#N/A,#N/A,FALSE,"포장단가"}</definedName>
    <definedName name="승용교" hidden="1">{#N/A,#N/A,FALSE,"2~8번"}</definedName>
    <definedName name="시멘트운반" hidden="1">{#N/A,#N/A,FALSE,"포장단가"}</definedName>
    <definedName name="시행" hidden="1">{#N/A,#N/A,FALSE,"이태원철근"}</definedName>
    <definedName name="씨팔" hidden="1">{#N/A,#N/A,FALSE,"포장단가"}</definedName>
    <definedName name="ㅇㄴㅁ" hidden="1">[12]실행철강하도!$A$1:$A$4</definedName>
    <definedName name="ㅇㄹ" hidden="1">#REF!</definedName>
    <definedName name="ㅇㄹㄹ" hidden="1">#REF!</definedName>
    <definedName name="ㅇㄹㅇㄹ" hidden="1">#REF!</definedName>
    <definedName name="ㅇㅇㄹ" hidden="1">#REF!</definedName>
    <definedName name="ㅇㅇㅇ" hidden="1">{#N/A,#N/A,FALSE,"포장단가"}</definedName>
    <definedName name="아스콘2" hidden="1">[9]조명시설!#REF!</definedName>
    <definedName name="알파" hidden="1">{#N/A,#N/A,FALSE,"이태원철근"}</definedName>
    <definedName name="억이상" hidden="1">{#N/A,#N/A,FALSE,"2~8번"}</definedName>
    <definedName name="업체" hidden="1">#REF!</definedName>
    <definedName name="옥외공사" hidden="1">{#N/A,#N/A,FALSE,"이태원철근"}</definedName>
    <definedName name="옥외대비" hidden="1">{#N/A,#N/A,FALSE,"이태원철근"}</definedName>
    <definedName name="옹" hidden="1">{#N/A,#N/A,FALSE,"골재소요량";#N/A,#N/A,FALSE,"골재소요량"}</definedName>
    <definedName name="옹벽수량집계표" hidden="1">{#N/A,#N/A,FALSE,"2~8번"}</definedName>
    <definedName name="옹벽수량집계표총괄" hidden="1">{#N/A,#N/A,FALSE,"혼합골재"}</definedName>
    <definedName name="완공3" hidden="1">#REF!</definedName>
    <definedName name="운반거리2" hidden="1">{#N/A,#N/A,FALSE,"포장단가"}</definedName>
    <definedName name="원남내역" hidden="1">[13]실행철강하도!$A$1:$A$4</definedName>
    <definedName name="월드건설" hidden="1">{#N/A,#N/A,FALSE,"이태원철근"}</definedName>
    <definedName name="의" hidden="1">{#N/A,#N/A,FALSE,"운반시간"}</definedName>
    <definedName name="입찰금액안" hidden="1">[14]집계표!#REF!</definedName>
    <definedName name="ㅈㅈ" hidden="1">{#N/A,#N/A,FALSE,"포장단가"}</definedName>
    <definedName name="자재집계" hidden="1">{#N/A,#N/A,FALSE,"포장단가"}</definedName>
    <definedName name="절" hidden="1">[1]유림골조!#REF!</definedName>
    <definedName name="조사가" hidden="1">[15]입찰안!#REF!</definedName>
    <definedName name="죽전5차" hidden="1">{#N/A,#N/A,FALSE,"이태원철근"}</definedName>
    <definedName name="중기운반식" hidden="1">{#N/A,#N/A,FALSE,"포장단가"}</definedName>
    <definedName name="중량산출" hidden="1">{#N/A,#N/A,FALSE,"Sheet1"}</definedName>
    <definedName name="ㅊ" hidden="1">#REF!</definedName>
    <definedName name="ㅊㅍ" hidden="1">#REF!</definedName>
    <definedName name="차차" hidden="1">[16]조명시설!#REF!</definedName>
    <definedName name="착공" hidden="1">{#N/A,#N/A,FALSE,"포장단가"}</definedName>
    <definedName name="착공내역" hidden="1">{#N/A,#N/A,FALSE,"포장단가"}</definedName>
    <definedName name="찰샇기" hidden="1">#REF!</definedName>
    <definedName name="철2" hidden="1">{#N/A,#N/A,FALSE,"혼합골재"}</definedName>
    <definedName name="철근운반" hidden="1">{#N/A,#N/A,FALSE,"포장단가"}</definedName>
    <definedName name="총공" hidden="1">{#N/A,#N/A,FALSE,"운반시간"}</definedName>
    <definedName name="총괄" hidden="1">{#N/A,#N/A,FALSE,"포장단가"}</definedName>
    <definedName name="총괄." hidden="1">{#N/A,#N/A,FALSE,"포장단가"}</definedName>
    <definedName name="콘크리트2" hidden="1">#REF!</definedName>
    <definedName name="ㅌ" hidden="1">#REF!</definedName>
    <definedName name="토" hidden="1">#REF!</definedName>
    <definedName name="토공2" hidden="1">{#N/A,#N/A,FALSE,"2~8번"}</definedName>
    <definedName name="토공전체" hidden="1">{#N/A,#N/A,FALSE,"운반시간"}</definedName>
    <definedName name="토량계산" hidden="1">{#N/A,#N/A,FALSE,"포장단가"}</definedName>
    <definedName name="토목공사" hidden="1">{#N/A,#N/A,FALSE,"이태원철근"}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포장거푸집조서" hidden="1">{#N/A,#N/A,FALSE,"포장단가"}</definedName>
    <definedName name="풍납동" hidden="1">'[2]TOWER 10TON'!#REF!</definedName>
    <definedName name="풍납동아파트" hidden="1">'[2]TOWER 10TON'!#REF!</definedName>
    <definedName name="피로티" hidden="1">{#N/A,#N/A,FALSE,"이태원철근"}</definedName>
    <definedName name="피로티1" hidden="1">{#N/A,#N/A,FALSE,"이태원철근"}</definedName>
    <definedName name="ㅎ" hidden="1">{#N/A,#N/A,FALSE,"혼합골재"}</definedName>
    <definedName name="한" hidden="1">#REF!</definedName>
    <definedName name="한동" hidden="1">{#N/A,#N/A,FALSE,"단가표지"}</definedName>
    <definedName name="협조전" hidden="1">'[1]#REF'!#REF!</definedName>
    <definedName name="호ㅓ" hidden="1">'[1]#REF'!#REF!</definedName>
    <definedName name="호ㅓㅕㅏ6ㅅ서ㅛㅓ" hidden="1">[17]입찰안!#REF!</definedName>
    <definedName name="흄관운반" hidden="1">{#N/A,#N/A,FALSE,"포장단가"}</definedName>
    <definedName name="ㅏ" hidden="1">{#N/A,#N/A,FALSE,"이태원철근"}</definedName>
    <definedName name="ㅐ" hidden="1">{#N/A,#N/A,FALSE,"이태원철근"}</definedName>
    <definedName name="ㅓ" hidden="1">{#N/A,#N/A,FALSE,"이태원철근"}</definedName>
    <definedName name="ㅓㄴㄱ" hidden="1">[12]실행철강하도!$A$1:$A$4</definedName>
    <definedName name="ㅔ" hidden="1">{#N/A,#N/A,FALSE,"이태원철근"}</definedName>
    <definedName name="ㅔㅔ" hidden="1">[18]집계표!#REF!</definedName>
    <definedName name="ㅗ" hidden="1">{#N/A,#N/A,FALSE,"이태원철근"}</definedName>
    <definedName name="ㅗㅓ" hidden="1">#REF!</definedName>
    <definedName name="ㅛ" hidden="1">{#N/A,#N/A,FALSE,"이태원철근"}</definedName>
    <definedName name="ㅠ" hidden="1">{#N/A,#N/A,FALSE,"이태원철근"}</definedName>
    <definedName name="ㅠ뮤ㅐ" hidden="1">#REF!</definedName>
    <definedName name="ㅠㅜ" hidden="1">#REF!</definedName>
    <definedName name="ㅡ" hidden="1">{#N/A,#N/A,FALSE,"이태원철근"}</definedName>
    <definedName name="ㅣㅣㅣ" hidden="1">[9]조명시설!#REF!</definedName>
    <definedName name="ㅣㅣㅣㅣㅣㅣ" hidden="1">[9]조명시설!#REF!</definedName>
  </definedNames>
  <calcPr calcId="162913"/>
</workbook>
</file>

<file path=xl/calcChain.xml><?xml version="1.0" encoding="utf-8"?>
<calcChain xmlns="http://schemas.openxmlformats.org/spreadsheetml/2006/main">
  <c r="B4" i="8" l="1"/>
  <c r="AO8" i="8" l="1"/>
  <c r="AO7" i="8"/>
  <c r="I10" i="7" l="1"/>
  <c r="J10" i="7" s="1"/>
  <c r="G10" i="7"/>
  <c r="H10" i="7" s="1"/>
  <c r="G15" i="7"/>
  <c r="H15" i="7" s="1"/>
  <c r="I15" i="7"/>
  <c r="J15" i="7" s="1"/>
  <c r="I7" i="7" l="1"/>
  <c r="J7" i="7" s="1"/>
  <c r="I12" i="7"/>
  <c r="J12" i="7" s="1"/>
  <c r="I9" i="7"/>
  <c r="J9" i="7" s="1"/>
  <c r="I8" i="7"/>
  <c r="J8" i="7" s="1"/>
  <c r="I13" i="7"/>
  <c r="J13" i="7" s="1"/>
  <c r="I14" i="7"/>
  <c r="J14" i="7" s="1"/>
  <c r="I11" i="7" l="1"/>
  <c r="J11" i="7" s="1"/>
  <c r="I6" i="7" s="1"/>
  <c r="J6" i="7" s="1"/>
  <c r="I5" i="7" s="1"/>
  <c r="J5" i="7" s="1"/>
  <c r="J27" i="7" s="1"/>
  <c r="G13" i="7"/>
  <c r="H13" i="7" s="1"/>
  <c r="G8" i="7"/>
  <c r="H8" i="7" s="1"/>
  <c r="G14" i="7"/>
  <c r="H14" i="7" s="1"/>
  <c r="G12" i="7"/>
  <c r="H12" i="7" s="1"/>
  <c r="G9" i="7"/>
  <c r="H9" i="7" s="1"/>
  <c r="G7" i="7"/>
  <c r="H7" i="7" s="1"/>
  <c r="G11" i="7" l="1"/>
  <c r="H11" i="7" s="1"/>
  <c r="G6" i="7" s="1"/>
  <c r="H6" i="7" s="1"/>
  <c r="G5" i="7" s="1"/>
  <c r="H5" i="7" s="1"/>
  <c r="E10" i="7"/>
  <c r="E15" i="7"/>
  <c r="H27" i="7" l="1"/>
  <c r="F10" i="7"/>
  <c r="L10" i="7" s="1"/>
  <c r="K10" i="7"/>
  <c r="F15" i="7"/>
  <c r="L15" i="7" s="1"/>
  <c r="K15" i="7"/>
  <c r="E13" i="7" l="1"/>
  <c r="E12" i="7"/>
  <c r="E7" i="7"/>
  <c r="E9" i="7"/>
  <c r="E8" i="7"/>
  <c r="E14" i="7"/>
  <c r="F8" i="7" l="1"/>
  <c r="L8" i="7" s="1"/>
  <c r="K8" i="7"/>
  <c r="F7" i="7"/>
  <c r="K7" i="7"/>
  <c r="F13" i="7"/>
  <c r="L13" i="7" s="1"/>
  <c r="K13" i="7"/>
  <c r="F14" i="7"/>
  <c r="L14" i="7" s="1"/>
  <c r="K14" i="7"/>
  <c r="F9" i="7"/>
  <c r="L9" i="7" s="1"/>
  <c r="K9" i="7"/>
  <c r="F12" i="7"/>
  <c r="K12" i="7"/>
  <c r="L12" i="7" l="1"/>
  <c r="E11" i="7"/>
  <c r="L7" i="7"/>
  <c r="F11" i="7" l="1"/>
  <c r="K11" i="7"/>
  <c r="L11" i="7" l="1"/>
  <c r="E6" i="7"/>
  <c r="F6" i="7" l="1"/>
  <c r="K6" i="7"/>
  <c r="E5" i="7" l="1"/>
  <c r="L6" i="7"/>
  <c r="K5" i="7" l="1"/>
  <c r="F5" i="7"/>
  <c r="L5" i="7" l="1"/>
  <c r="L27" i="7" s="1"/>
  <c r="F27" i="7"/>
  <c r="AO17" i="8" l="1"/>
  <c r="AP18" i="8"/>
  <c r="AO18" i="8"/>
  <c r="AP17" i="8"/>
  <c r="AO6" i="8"/>
  <c r="AO13" i="8" l="1"/>
</calcChain>
</file>

<file path=xl/comments1.xml><?xml version="1.0" encoding="utf-8"?>
<comments xmlns="http://schemas.openxmlformats.org/spreadsheetml/2006/main">
  <authors>
    <author>Owner</author>
  </authors>
  <commentList>
    <comment ref="AO13" authorId="0" shapeId="0">
      <text>
        <r>
          <rPr>
            <sz val="10"/>
            <color indexed="81"/>
            <rFont val="Tahoma"/>
            <family val="2"/>
          </rPr>
          <t>2.3%</t>
        </r>
      </text>
    </comment>
    <comment ref="AO15" authorId="0" shapeId="0">
      <text>
        <r>
          <rPr>
            <sz val="10"/>
            <color indexed="81"/>
            <rFont val="Tahoma"/>
            <family val="2"/>
          </rPr>
          <t>5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미만</t>
        </r>
        <r>
          <rPr>
            <sz val="10"/>
            <color indexed="81"/>
            <rFont val="Tahoma"/>
            <family val="2"/>
          </rPr>
          <t xml:space="preserve"> : 2.93%
5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>~50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미만</t>
        </r>
        <r>
          <rPr>
            <sz val="10"/>
            <color indexed="81"/>
            <rFont val="Tahoma"/>
            <family val="2"/>
          </rPr>
          <t xml:space="preserve"> : 1.86%+5,349</t>
        </r>
        <r>
          <rPr>
            <sz val="10"/>
            <color indexed="81"/>
            <rFont val="돋움"/>
            <family val="3"/>
            <charset val="129"/>
          </rPr>
          <t xml:space="preserve">천원
</t>
        </r>
        <r>
          <rPr>
            <sz val="10"/>
            <color indexed="81"/>
            <rFont val="Tahoma"/>
            <family val="2"/>
          </rPr>
          <t>50</t>
        </r>
        <r>
          <rPr>
            <sz val="10"/>
            <color indexed="81"/>
            <rFont val="돋움"/>
            <family val="3"/>
            <charset val="129"/>
          </rPr>
          <t>억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돋움"/>
            <family val="3"/>
            <charset val="129"/>
          </rPr>
          <t>이상</t>
        </r>
        <r>
          <rPr>
            <sz val="10"/>
            <color indexed="81"/>
            <rFont val="Tahoma"/>
            <family val="2"/>
          </rPr>
          <t xml:space="preserve"> : 1.97%</t>
        </r>
      </text>
    </comment>
  </commentList>
</comments>
</file>

<file path=xl/sharedStrings.xml><?xml version="1.0" encoding="utf-8"?>
<sst xmlns="http://schemas.openxmlformats.org/spreadsheetml/2006/main" count="918" uniqueCount="339">
  <si>
    <t>공 종 별 집 계 표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</si>
  <si>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</si>
  <si>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</si>
  <si>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</si>
  <si>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</si>
  <si>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</si>
  <si>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</si>
  <si>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</si>
  <si>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</si>
  <si>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</si>
  <si>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</si>
  <si>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</si>
  <si>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</si>
  <si>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</si>
  <si>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</si>
  <si>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</si>
  <si>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</si>
  <si>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</si>
  <si>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</si>
  <si>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</si>
  <si>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</si>
  <si>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</si>
  <si>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</si>
  <si>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</si>
  <si>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</si>
  <si>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</si>
  <si>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</si>
  <si>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</si>
  <si>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</si>
  <si>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</si>
  <si>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</si>
  <si>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</si>
  <si>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</si>
  <si>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</si>
  <si>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</si>
  <si>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</si>
  <si>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</si>
  <si>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</si>
  <si>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</si>
  <si>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</si>
  <si>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</si>
  <si>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</si>
  <si>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</si>
  <si>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</si>
  <si>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</si>
  <si>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</si>
  <si>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</si>
  <si>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</si>
  <si>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</si>
  <si>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</si>
  <si>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</si>
  <si>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</si>
  <si>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0101  전기공사</t>
  </si>
  <si>
    <t>0101</t>
  </si>
  <si>
    <t>010101  냉난방설비공사</t>
  </si>
  <si>
    <t>010101</t>
  </si>
  <si>
    <t>전기공사</t>
    <phoneticPr fontId="3" type="noConversion"/>
  </si>
  <si>
    <t>경질비닐전선관</t>
  </si>
  <si>
    <t>HI 16 mm</t>
  </si>
  <si>
    <t>M</t>
  </si>
  <si>
    <t>1종금속제가요전선관</t>
  </si>
  <si>
    <t xml:space="preserve"> 16 mm 비방수</t>
  </si>
  <si>
    <t>저독성폴리올레핀절연전선(HFIX)</t>
  </si>
  <si>
    <t>4㎟(2.25㎜)</t>
  </si>
  <si>
    <t>전선관지지행거</t>
  </si>
  <si>
    <t xml:space="preserve"> 16 C</t>
  </si>
  <si>
    <t>개소</t>
  </si>
  <si>
    <t>아우트렛박스(노출)</t>
  </si>
  <si>
    <t>중형4각 54㎜</t>
  </si>
  <si>
    <t>개</t>
  </si>
  <si>
    <t>스위치박스</t>
  </si>
  <si>
    <t>2 개용 54 mm</t>
  </si>
  <si>
    <t>분전반설치비</t>
  </si>
  <si>
    <t>면</t>
  </si>
  <si>
    <t>배관용홈파기</t>
  </si>
  <si>
    <t>22C 이하</t>
  </si>
  <si>
    <t>박스커넥터, 16 mm 비방수</t>
  </si>
  <si>
    <t>아우트렛박스 커버</t>
  </si>
  <si>
    <t>4각, 평</t>
  </si>
  <si>
    <t>스위치박스 커버</t>
  </si>
  <si>
    <t>4각, 2개용 평</t>
  </si>
  <si>
    <t>분전반</t>
  </si>
  <si>
    <t>LP-1</t>
  </si>
  <si>
    <t>[ 합           계 ]</t>
  </si>
  <si>
    <t>010102  전열설비공사</t>
  </si>
  <si>
    <t>010102</t>
  </si>
  <si>
    <t>HI 22 mm</t>
  </si>
  <si>
    <t>HI 36 mm</t>
  </si>
  <si>
    <t>합성수지제 가요전선관</t>
  </si>
  <si>
    <t>CD 난연성 16㎜</t>
  </si>
  <si>
    <t>CD 난연성 22㎜</t>
  </si>
  <si>
    <t>저독성폴리올레핀절연전선(HFIX) 바닥</t>
  </si>
  <si>
    <t>난연성 비닐절연 접지용전선</t>
  </si>
  <si>
    <t>0.6/1kV F-GV  10㎟</t>
  </si>
  <si>
    <t>0.6/1kV가교폴리에틸렌(F-CV) 옥내</t>
  </si>
  <si>
    <t>4C 10㎟</t>
  </si>
  <si>
    <t xml:space="preserve"> 22 C</t>
  </si>
  <si>
    <t xml:space="preserve"> 36 C</t>
  </si>
  <si>
    <t>콘센트</t>
  </si>
  <si>
    <t>매입-접지형, 16A 250V 2구</t>
  </si>
  <si>
    <t>방적콘센트</t>
  </si>
  <si>
    <t>매입-접지형, 16A 250V 1구</t>
  </si>
  <si>
    <t>시스템 박스</t>
  </si>
  <si>
    <t>전선관용(매입)</t>
  </si>
  <si>
    <t>전열2구/통신2구</t>
  </si>
  <si>
    <t>1 개용 54 mm</t>
  </si>
  <si>
    <t>36C 이하</t>
  </si>
  <si>
    <t>노말밴드</t>
  </si>
  <si>
    <t>PVC 36 C</t>
  </si>
  <si>
    <t>블랙 4구</t>
  </si>
  <si>
    <t>블랙 2구</t>
  </si>
  <si>
    <t>가구용 콘센트</t>
  </si>
  <si>
    <t>전원 2구+USB 2구</t>
  </si>
  <si>
    <t>유럽형 콘센트 1구</t>
  </si>
  <si>
    <t>전열 4구</t>
  </si>
  <si>
    <t>010103  전등설비공사</t>
  </si>
  <si>
    <t>010103</t>
  </si>
  <si>
    <t>CD 난연성 28㎜</t>
  </si>
  <si>
    <t>2.5㎟(1.78㎜)</t>
  </si>
  <si>
    <t>UTP 케이블</t>
  </si>
  <si>
    <t>CAT 6. 4P-0.5mm</t>
  </si>
  <si>
    <t>RACEWAY 지지행거 70 * 40</t>
  </si>
  <si>
    <t>A형</t>
  </si>
  <si>
    <t>레이스웨이</t>
  </si>
  <si>
    <t>BODY, 70 x 40</t>
  </si>
  <si>
    <t>레이스웨이 부속품</t>
  </si>
  <si>
    <t>JOINT BOX, W70 x H40</t>
  </si>
  <si>
    <t>COVER, 70 x 40</t>
  </si>
  <si>
    <t>JOINER, 70 x 40</t>
  </si>
  <si>
    <t>END CAP, 70 x 40</t>
  </si>
  <si>
    <t>기구용금구, 70 x 40</t>
  </si>
  <si>
    <t>단로 스위치</t>
  </si>
  <si>
    <t>1구</t>
  </si>
  <si>
    <t>2구</t>
  </si>
  <si>
    <t>3구</t>
  </si>
  <si>
    <t>단로 스위치(2개용)</t>
  </si>
  <si>
    <t>4구</t>
  </si>
  <si>
    <t>5구</t>
  </si>
  <si>
    <t>디밍스위치</t>
  </si>
  <si>
    <t>SR-2803</t>
  </si>
  <si>
    <t>8각 54㎜</t>
  </si>
  <si>
    <t>분전함설치비</t>
  </si>
  <si>
    <t>500*600</t>
  </si>
  <si>
    <t>28C 이하</t>
  </si>
  <si>
    <t>박스용 구멍따기</t>
  </si>
  <si>
    <t>각종두께</t>
  </si>
  <si>
    <t>8각, 평</t>
  </si>
  <si>
    <t>등기구보강대</t>
  </si>
  <si>
    <t>다운라이트용(1.0m)</t>
  </si>
  <si>
    <t>유럽형 1구</t>
  </si>
  <si>
    <t>노출 3구</t>
  </si>
  <si>
    <t>조명기구 "PD-01(A)"</t>
  </si>
  <si>
    <t>LED 14W</t>
  </si>
  <si>
    <t>조</t>
  </si>
  <si>
    <t>조명기구 "PD-01(B)"</t>
  </si>
  <si>
    <t>조명기구 "PD-03"</t>
  </si>
  <si>
    <t>LED 6W</t>
  </si>
  <si>
    <t>조명기구 "PD-04"</t>
  </si>
  <si>
    <t>조명기구 "PD-05"</t>
  </si>
  <si>
    <t>LED 9W</t>
  </si>
  <si>
    <t>조명기구 "PD-06(B)"</t>
  </si>
  <si>
    <t>조명기구 "PD-06(A)"</t>
  </si>
  <si>
    <t>조명기구 "PD-02(소형)"</t>
  </si>
  <si>
    <t>조명기구 "PD-02(중형)"</t>
  </si>
  <si>
    <t>조명기구 "PD-02(대형)"</t>
  </si>
  <si>
    <t>조명기구 "ST-01"</t>
  </si>
  <si>
    <t>LED 16W</t>
  </si>
  <si>
    <t>조명기구 "DL-03"</t>
  </si>
  <si>
    <t>DOWNLIGHT [W110*H95(C:W85-100) / LED COB 12W</t>
  </si>
  <si>
    <t>SET</t>
  </si>
  <si>
    <t>조명기구 "L-02"</t>
  </si>
  <si>
    <t>33풀/매입/비날개/4000K/4500mm/ [50단위]</t>
  </si>
  <si>
    <t>조명기구 "L-01"</t>
  </si>
  <si>
    <t>33풀/매입/비날개/LYNC-SC/5108mm/RGB</t>
  </si>
  <si>
    <t>33풀/매입/비날개/LYNC-SC/10508mm/RGB</t>
  </si>
  <si>
    <t>33풀/매입/비날개/LYNC-SC/18908mm/RGB</t>
  </si>
  <si>
    <t>33풀/매입/비날개/LYNC-SC/11408mm/RGB</t>
  </si>
  <si>
    <t>조명기구 "L-04"</t>
  </si>
  <si>
    <t>BD)LED BAR 2500 [3000K, 24V, 11mm profile, milky cover</t>
  </si>
  <si>
    <t>EA</t>
  </si>
  <si>
    <t>BD)LED BAR 2000 [3000K, 24V, 11mm profile, milky cover</t>
  </si>
  <si>
    <t>LED SMPS [DC24V 200W / 비방수]</t>
  </si>
  <si>
    <t>절연판</t>
  </si>
  <si>
    <t>조명기구 "BA-01"</t>
  </si>
  <si>
    <t>IS4011(Blanc Venus) [13900*1950/28헤베*2ea]</t>
  </si>
  <si>
    <t>m2</t>
  </si>
  <si>
    <t>BD)LED BAR 0800 [4000K, 24V, 11mm profile, milky cover</t>
  </si>
  <si>
    <t>조명기구 "DL-01"</t>
  </si>
  <si>
    <t>멀티2구 직부 [W310*D150*H185/흑색]</t>
  </si>
  <si>
    <t>조명기구 "DL-01,02"</t>
  </si>
  <si>
    <t>LED PAR30 15W [4000K/집중형]</t>
  </si>
  <si>
    <t>조명기구 "DL-02"</t>
  </si>
  <si>
    <t>멀티1구매입 [W185*D185*H150/흑색]</t>
  </si>
  <si>
    <t>IS4011(Blanc Venus) [6350*3750/24헤베*1ea]</t>
  </si>
  <si>
    <t>BD)LED BAR 2500</t>
  </si>
  <si>
    <t>BD)LED BAR 2400</t>
  </si>
  <si>
    <t>BD)LED BAR 2300</t>
  </si>
  <si>
    <t>BD)LED BAR 2200</t>
  </si>
  <si>
    <t>BD)LED BAR 2100</t>
  </si>
  <si>
    <t>조명기구 "BA-01,02"</t>
  </si>
  <si>
    <t>BD)LED BAR 2000</t>
  </si>
  <si>
    <t>BD)LED BAR 1900</t>
  </si>
  <si>
    <t>BD)LED BAR 1800</t>
  </si>
  <si>
    <t>BD)LED BAR 1700</t>
  </si>
  <si>
    <t>BD)LED BAR 1600</t>
  </si>
  <si>
    <t>BD)LED BAR 1500</t>
  </si>
  <si>
    <t>BD)LED BAR 1100</t>
  </si>
  <si>
    <t>BD)LED BAR 0700</t>
  </si>
  <si>
    <t>BD)LED BAR 0600</t>
  </si>
  <si>
    <t>BD)LED BAR 0500</t>
  </si>
  <si>
    <t>BD)LED BAR 0400</t>
  </si>
  <si>
    <t>BD)LED BAR 0300</t>
  </si>
  <si>
    <t>BD)LED BAR 0200</t>
  </si>
  <si>
    <t>BD)LED BAR 0100</t>
  </si>
  <si>
    <t>조명기구 "BA-02"</t>
  </si>
  <si>
    <t>IS4011(Blanc Venus) [16860*2100/36헤베*2ea]</t>
  </si>
  <si>
    <t>IS4011(Blanc Venus) [10910*2100/23헤베*2ea]</t>
  </si>
  <si>
    <t>DIM-CV01-DMX/1-10V [12 ~ 24V DC (SELV)</t>
  </si>
  <si>
    <t>DMX512 [DMX컨트롤77]</t>
  </si>
  <si>
    <t>증폭기 [6CH]</t>
  </si>
  <si>
    <t>분전함 [500*600/완조립/단자대포함]</t>
  </si>
  <si>
    <t>IS4011(Blanc Venus) [11760*2000/24헤베*2ea]</t>
  </si>
  <si>
    <t>IS4011(Blanc Venus) [11760*2000/23헤베*2ea]</t>
  </si>
  <si>
    <t>LED 펜던트등 설치비</t>
  </si>
  <si>
    <t>15W 이하</t>
  </si>
  <si>
    <t>LED 다운라이트 설치비</t>
  </si>
  <si>
    <t>35W 이하</t>
  </si>
  <si>
    <t>LED 직부등 설치비</t>
  </si>
  <si>
    <t>25W 이하</t>
  </si>
  <si>
    <t>45W 이하</t>
  </si>
  <si>
    <t>LED 매입등 설치비</t>
  </si>
  <si>
    <t>55W 이하</t>
  </si>
  <si>
    <t>010104  철거공사</t>
  </si>
  <si>
    <t>010104</t>
  </si>
  <si>
    <t>스위치 철거</t>
  </si>
  <si>
    <t>1로,3로</t>
  </si>
  <si>
    <t>매입콘센트 철거</t>
  </si>
  <si>
    <t>2P</t>
  </si>
  <si>
    <t>직부등 철거</t>
  </si>
  <si>
    <t>LED 15W 이하</t>
  </si>
  <si>
    <t>다운라이트 철거</t>
  </si>
  <si>
    <t>매입등 철거</t>
  </si>
  <si>
    <t>LED 55W 이하</t>
  </si>
  <si>
    <t>매입콘센트 철거 후 재사용</t>
  </si>
  <si>
    <t>매입등 철거 후 재설치</t>
  </si>
  <si>
    <t>010105  4층설비공사</t>
  </si>
  <si>
    <t>010105</t>
  </si>
  <si>
    <t>01010501  냉난방설비공사</t>
  </si>
  <si>
    <t>01010501</t>
  </si>
  <si>
    <t>01010502  전열설비공사</t>
  </si>
  <si>
    <t>01010502</t>
  </si>
  <si>
    <t>01010503  전등설비공사</t>
  </si>
  <si>
    <t>01010503</t>
  </si>
  <si>
    <t>JOINT BOX,3방, W70 x H40</t>
  </si>
  <si>
    <t>조명기구 "PD-07"</t>
  </si>
  <si>
    <t>조명기구 "L-03"</t>
  </si>
  <si>
    <t>33풀/매입/비날개/3000K/3308mm/ [50단위]</t>
  </si>
  <si>
    <t>33풀/매입/비날개/3000K/5408mm/ [50단위]</t>
  </si>
  <si>
    <t>33풀/매입/비날개/3000K/1208mm/ [50단위]</t>
  </si>
  <si>
    <t>33풀/매입/비날개/3000K/2708mm/ [50단위]</t>
  </si>
  <si>
    <t>01010504  철거공사</t>
  </si>
  <si>
    <t>01010504</t>
  </si>
  <si>
    <t>전기공사</t>
    <phoneticPr fontId="3" type="noConversion"/>
  </si>
  <si>
    <t>전기공사 4층설비공사</t>
    <phoneticPr fontId="3" type="noConversion"/>
  </si>
  <si>
    <t>시트명</t>
    <phoneticPr fontId="7" type="noConversion"/>
  </si>
  <si>
    <t>행</t>
    <phoneticPr fontId="7" type="noConversion"/>
  </si>
  <si>
    <t>열</t>
    <phoneticPr fontId="7" type="noConversion"/>
  </si>
  <si>
    <t>비목</t>
    <phoneticPr fontId="7" type="noConversion"/>
  </si>
  <si>
    <t xml:space="preserve">구분 </t>
    <phoneticPr fontId="7" type="noConversion"/>
  </si>
  <si>
    <t>구성비</t>
    <phoneticPr fontId="7" type="noConversion"/>
  </si>
  <si>
    <t>비고</t>
    <phoneticPr fontId="7" type="noConversion"/>
  </si>
  <si>
    <t>F</t>
    <phoneticPr fontId="7" type="noConversion"/>
  </si>
  <si>
    <t>순공사비원가</t>
    <phoneticPr fontId="7" type="noConversion"/>
  </si>
  <si>
    <t>재료비</t>
    <phoneticPr fontId="7" type="noConversion"/>
  </si>
  <si>
    <t>직접재료비</t>
    <phoneticPr fontId="7" type="noConversion"/>
  </si>
  <si>
    <t>순공사비</t>
    <phoneticPr fontId="7" type="noConversion"/>
  </si>
  <si>
    <t>간접재료비</t>
    <phoneticPr fontId="7" type="noConversion"/>
  </si>
  <si>
    <t>관급총액</t>
    <phoneticPr fontId="7" type="noConversion"/>
  </si>
  <si>
    <t>작업부산물</t>
    <phoneticPr fontId="7" type="noConversion"/>
  </si>
  <si>
    <t>한전비</t>
    <phoneticPr fontId="7" type="noConversion"/>
  </si>
  <si>
    <t>소계</t>
    <phoneticPr fontId="7" type="noConversion"/>
  </si>
  <si>
    <t>H</t>
    <phoneticPr fontId="7" type="noConversion"/>
  </si>
  <si>
    <t>노무비</t>
    <phoneticPr fontId="7" type="noConversion"/>
  </si>
  <si>
    <t>직접노무비(가)</t>
    <phoneticPr fontId="7" type="noConversion"/>
  </si>
  <si>
    <t>간접노무비(나)</t>
    <phoneticPr fontId="7" type="noConversion"/>
  </si>
  <si>
    <t xml:space="preserve"> 직접노무비의</t>
    <phoneticPr fontId="7" type="noConversion"/>
  </si>
  <si>
    <t>J</t>
    <phoneticPr fontId="7" type="noConversion"/>
  </si>
  <si>
    <t>경비</t>
    <phoneticPr fontId="7" type="noConversion"/>
  </si>
  <si>
    <t>기계경비</t>
    <phoneticPr fontId="7" type="noConversion"/>
  </si>
  <si>
    <t>퇴직공제비</t>
    <phoneticPr fontId="16" type="noConversion"/>
  </si>
  <si>
    <t>고용보험료</t>
    <phoneticPr fontId="7" type="noConversion"/>
  </si>
  <si>
    <t xml:space="preserve"> 노무비의</t>
    <phoneticPr fontId="7" type="noConversion"/>
  </si>
  <si>
    <t>산재보험료</t>
    <phoneticPr fontId="7" type="noConversion"/>
  </si>
  <si>
    <t xml:space="preserve"> 노무비의 </t>
    <phoneticPr fontId="7" type="noConversion"/>
  </si>
  <si>
    <t>안전관리비</t>
    <phoneticPr fontId="16" type="noConversion"/>
  </si>
  <si>
    <t>산업안전보건관리비</t>
    <phoneticPr fontId="7" type="noConversion"/>
  </si>
  <si>
    <t>5억미만</t>
    <phoneticPr fontId="16" type="noConversion"/>
  </si>
  <si>
    <t>5억이상 50억미만</t>
    <phoneticPr fontId="16" type="noConversion"/>
  </si>
  <si>
    <t>건강보험료</t>
    <phoneticPr fontId="7" type="noConversion"/>
  </si>
  <si>
    <t xml:space="preserve"> 직접노무비의 </t>
    <phoneticPr fontId="7" type="noConversion"/>
  </si>
  <si>
    <t>a.</t>
    <phoneticPr fontId="16" type="noConversion"/>
  </si>
  <si>
    <t>연금보험료</t>
    <phoneticPr fontId="7" type="noConversion"/>
  </si>
  <si>
    <t>b.</t>
    <phoneticPr fontId="16" type="noConversion"/>
  </si>
  <si>
    <t>노인장기요양보험료</t>
    <phoneticPr fontId="7" type="noConversion"/>
  </si>
  <si>
    <t xml:space="preserve"> 건강보험료의 </t>
    <phoneticPr fontId="7" type="noConversion"/>
  </si>
  <si>
    <t xml:space="preserve"> (재+직노+도급자관급)의1.86%+5,349천원</t>
    <phoneticPr fontId="7" type="noConversion"/>
  </si>
  <si>
    <t>기타경비</t>
    <phoneticPr fontId="7" type="noConversion"/>
  </si>
  <si>
    <t xml:space="preserve"> (재+노)의</t>
    <phoneticPr fontId="7" type="noConversion"/>
  </si>
  <si>
    <t xml:space="preserve"> (재+직노)의 2.93% *1.2</t>
    <phoneticPr fontId="7" type="noConversion"/>
  </si>
  <si>
    <t xml:space="preserve"> ((재+직노)의 1.86%+5,349천원)*1.2</t>
    <phoneticPr fontId="7" type="noConversion"/>
  </si>
  <si>
    <t>퇴직공제부금비</t>
    <phoneticPr fontId="7" type="noConversion"/>
  </si>
  <si>
    <t>공사이행보증수수료</t>
    <phoneticPr fontId="7" type="noConversion"/>
  </si>
  <si>
    <t>환경보전비</t>
    <phoneticPr fontId="7" type="noConversion"/>
  </si>
  <si>
    <t>지급수수료</t>
    <phoneticPr fontId="7" type="noConversion"/>
  </si>
  <si>
    <t>계</t>
    <phoneticPr fontId="7" type="noConversion"/>
  </si>
  <si>
    <t>일반관리비</t>
    <phoneticPr fontId="7" type="noConversion"/>
  </si>
  <si>
    <t xml:space="preserve"> 계의</t>
    <phoneticPr fontId="7" type="noConversion"/>
  </si>
  <si>
    <t>이윤</t>
    <phoneticPr fontId="7" type="noConversion"/>
  </si>
  <si>
    <t xml:space="preserve"> (노+경비+일.관)의</t>
    <phoneticPr fontId="7" type="noConversion"/>
  </si>
  <si>
    <t>사급자재비</t>
    <phoneticPr fontId="7" type="noConversion"/>
  </si>
  <si>
    <t>공급가액</t>
    <phoneticPr fontId="7" type="noConversion"/>
  </si>
  <si>
    <t>부가가치세</t>
    <phoneticPr fontId="7" type="noConversion"/>
  </si>
  <si>
    <t xml:space="preserve"> 공급가액의</t>
    <phoneticPr fontId="7" type="noConversion"/>
  </si>
  <si>
    <t>도급액</t>
    <phoneticPr fontId="7" type="noConversion"/>
  </si>
  <si>
    <t>한전인입비/사용전검사비</t>
    <phoneticPr fontId="7" type="noConversion"/>
  </si>
  <si>
    <t>☜ 한전비 입력</t>
    <phoneticPr fontId="7" type="noConversion"/>
  </si>
  <si>
    <t>관급자설치 관급자재</t>
    <phoneticPr fontId="7" type="noConversion"/>
  </si>
  <si>
    <t>☜ 관급자관급 입력</t>
    <phoneticPr fontId="7" type="noConversion"/>
  </si>
  <si>
    <t>도급자설치 관급자재</t>
    <phoneticPr fontId="7" type="noConversion"/>
  </si>
  <si>
    <t>☜ 도급자관급 입력</t>
    <phoneticPr fontId="7" type="noConversion"/>
  </si>
  <si>
    <t>총공사비</t>
    <phoneticPr fontId="7" type="noConversion"/>
  </si>
  <si>
    <t>설계금액</t>
    <phoneticPr fontId="3" type="noConversion"/>
  </si>
  <si>
    <t xml:space="preserve"> (재+직노+도급자관급)의1.85%</t>
    <phoneticPr fontId="7" type="noConversion"/>
  </si>
  <si>
    <t>1.85%적용</t>
    <phoneticPr fontId="3" type="noConversion"/>
  </si>
  <si>
    <t>15%이내</t>
    <phoneticPr fontId="3" type="noConversion"/>
  </si>
  <si>
    <t>(재+직노+도급자관급)의 1.85%</t>
    <phoneticPr fontId="3" type="noConversion"/>
  </si>
  <si>
    <t>직접노무비의 2.3%</t>
    <phoneticPr fontId="3" type="noConversion"/>
  </si>
  <si>
    <t>[ 분당야탑청소년수련관 인테리어공사(전기) ]</t>
    <phoneticPr fontId="3" type="noConversion"/>
  </si>
  <si>
    <t>01  분당야탑청소년수련관 인테리어공사(전기)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</si>
</sst>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#"/>
    <numFmt numFmtId="177" formatCode="#,###;\-#,###;#;"/>
    <numFmt numFmtId="178" formatCode="&quot;₩&quot;#,##0_);\(&quot;₩&quot;#,##0\)"/>
    <numFmt numFmtId="179" formatCode="#,##0_);\(#,##0\)"/>
    <numFmt numFmtId="180" formatCode="0.0%"/>
    <numFmt numFmtId="181" formatCode="#,##0_);[Red]\(#,##0\)"/>
    <numFmt numFmtId="182" formatCode="0.000%"/>
    <numFmt numFmtId="183" formatCode="#,##0_ "/>
    <numFmt numFmtId="184" formatCode="0_);[Red]\(0\)"/>
  </numFmts>
  <fonts count="26" x14ac:knownFonts="1">
    <font>
      <sz val="11"/>
      <color theme="1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name val="돋움체"/>
      <family val="3"/>
      <charset val="129"/>
    </font>
    <font>
      <sz val="10"/>
      <name val="돋움체"/>
      <family val="3"/>
      <charset val="129"/>
    </font>
    <font>
      <b/>
      <sz val="11"/>
      <name val="돋움"/>
      <family val="3"/>
      <charset val="129"/>
    </font>
    <font>
      <b/>
      <sz val="10"/>
      <name val="돋움체"/>
      <family val="3"/>
      <charset val="129"/>
    </font>
    <font>
      <sz val="11"/>
      <color rgb="FF7030A0"/>
      <name val="돋움"/>
      <family val="3"/>
      <charset val="129"/>
    </font>
    <font>
      <sz val="9"/>
      <name val="돋움체"/>
      <family val="3"/>
      <charset val="129"/>
    </font>
    <font>
      <sz val="12"/>
      <name val="바탕체"/>
      <family val="1"/>
      <charset val="129"/>
    </font>
    <font>
      <sz val="8"/>
      <name val="맑은 고딕"/>
      <family val="3"/>
      <charset val="129"/>
    </font>
    <font>
      <b/>
      <sz val="11"/>
      <color rgb="FF012BFF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돋움체"/>
      <family val="3"/>
      <charset val="129"/>
    </font>
    <font>
      <sz val="10"/>
      <color indexed="81"/>
      <name val="Tahoma"/>
      <family val="2"/>
    </font>
    <font>
      <sz val="10"/>
      <color indexed="8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sz val="9"/>
      <color indexed="8"/>
      <name val="굴림체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15" fillId="0" borderId="0"/>
    <xf numFmtId="0" fontId="6" fillId="0" borderId="0"/>
    <xf numFmtId="41" fontId="6" fillId="0" borderId="0" applyFont="0" applyFill="0" applyBorder="0" applyAlignment="0" applyProtection="0"/>
    <xf numFmtId="41" fontId="22" fillId="0" borderId="0" applyFont="0" applyFill="0" applyBorder="0" applyAlignment="0" applyProtection="0">
      <alignment vertical="center"/>
    </xf>
    <xf numFmtId="0" fontId="24" fillId="0" borderId="0"/>
    <xf numFmtId="9" fontId="25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6" fillId="0" borderId="0" xfId="1" applyAlignment="1">
      <alignment horizontal="center"/>
    </xf>
    <xf numFmtId="0" fontId="6" fillId="0" borderId="0" xfId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right" vertical="center"/>
    </xf>
    <xf numFmtId="178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6" fillId="0" borderId="0" xfId="1" applyBorder="1" applyAlignment="1"/>
    <xf numFmtId="0" fontId="10" fillId="0" borderId="0" xfId="1" applyFont="1" applyBorder="1" applyAlignment="1">
      <alignment horizontal="left" vertical="center" shrinkToFit="1"/>
    </xf>
    <xf numFmtId="179" fontId="6" fillId="0" borderId="0" xfId="1" applyNumberFormat="1" applyFont="1" applyAlignment="1">
      <alignment horizontal="right"/>
    </xf>
    <xf numFmtId="179" fontId="11" fillId="0" borderId="0" xfId="1" applyNumberFormat="1" applyFont="1" applyBorder="1" applyAlignment="1">
      <alignment horizontal="right"/>
    </xf>
    <xf numFmtId="0" fontId="11" fillId="0" borderId="0" xfId="1" applyFont="1" applyBorder="1" applyAlignment="1"/>
    <xf numFmtId="0" fontId="6" fillId="0" borderId="0" xfId="1" applyBorder="1"/>
    <xf numFmtId="0" fontId="6" fillId="0" borderId="0" xfId="1" applyAlignment="1"/>
    <xf numFmtId="0" fontId="13" fillId="0" borderId="0" xfId="1" applyFont="1"/>
    <xf numFmtId="0" fontId="13" fillId="0" borderId="0" xfId="1" applyFont="1" applyAlignment="1"/>
    <xf numFmtId="0" fontId="14" fillId="0" borderId="19" xfId="1" applyFont="1" applyBorder="1" applyAlignment="1">
      <alignment vertical="center"/>
    </xf>
    <xf numFmtId="0" fontId="11" fillId="0" borderId="1" xfId="2" applyNumberFormat="1" applyFont="1" applyFill="1" applyBorder="1" applyAlignment="1">
      <alignment horizontal="right"/>
    </xf>
    <xf numFmtId="0" fontId="10" fillId="0" borderId="16" xfId="3" applyFont="1" applyBorder="1" applyAlignment="1">
      <alignment vertical="center"/>
    </xf>
    <xf numFmtId="0" fontId="10" fillId="0" borderId="17" xfId="3" applyFont="1" applyBorder="1" applyAlignment="1">
      <alignment vertical="center"/>
    </xf>
    <xf numFmtId="0" fontId="6" fillId="0" borderId="0" xfId="2" applyNumberFormat="1" applyFont="1" applyFill="1" applyAlignment="1">
      <alignment horizontal="right"/>
    </xf>
    <xf numFmtId="0" fontId="18" fillId="0" borderId="0" xfId="2" applyNumberFormat="1" applyFont="1" applyFill="1" applyAlignment="1">
      <alignment horizontal="center"/>
    </xf>
    <xf numFmtId="0" fontId="11" fillId="0" borderId="0" xfId="2" applyNumberFormat="1" applyFont="1" applyFill="1"/>
    <xf numFmtId="0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vertical="center"/>
    </xf>
    <xf numFmtId="183" fontId="6" fillId="0" borderId="1" xfId="2" applyNumberFormat="1" applyFont="1" applyFill="1" applyBorder="1" applyAlignment="1">
      <alignment horizontal="center"/>
    </xf>
    <xf numFmtId="0" fontId="14" fillId="0" borderId="0" xfId="1" applyFont="1" applyBorder="1" applyAlignment="1">
      <alignment vertical="center"/>
    </xf>
    <xf numFmtId="0" fontId="6" fillId="0" borderId="0" xfId="1" applyFont="1"/>
    <xf numFmtId="0" fontId="7" fillId="0" borderId="0" xfId="1" applyFont="1"/>
    <xf numFmtId="183" fontId="6" fillId="0" borderId="0" xfId="1" applyNumberFormat="1" applyBorder="1"/>
    <xf numFmtId="183" fontId="6" fillId="0" borderId="0" xfId="1" applyNumberFormat="1"/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10" fillId="0" borderId="38" xfId="1" applyFont="1" applyBorder="1" applyAlignment="1">
      <alignment horizontal="left" vertical="center" shrinkToFit="1"/>
    </xf>
    <xf numFmtId="184" fontId="6" fillId="0" borderId="1" xfId="1" applyNumberFormat="1" applyBorder="1"/>
    <xf numFmtId="0" fontId="17" fillId="0" borderId="0" xfId="1" applyFont="1" applyBorder="1" applyAlignment="1">
      <alignment horizontal="left"/>
    </xf>
    <xf numFmtId="0" fontId="19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12" fillId="0" borderId="0" xfId="1" applyFont="1" applyBorder="1" applyAlignment="1">
      <alignment horizontal="left" vertical="center"/>
    </xf>
    <xf numFmtId="41" fontId="6" fillId="0" borderId="0" xfId="5" applyFont="1" applyAlignment="1">
      <alignment horizontal="center"/>
    </xf>
    <xf numFmtId="41" fontId="23" fillId="0" borderId="17" xfId="5" applyFont="1" applyFill="1" applyBorder="1" applyAlignment="1">
      <alignment horizontal="center" vertical="center"/>
    </xf>
    <xf numFmtId="41" fontId="12" fillId="0" borderId="47" xfId="5" applyFont="1" applyBorder="1" applyAlignment="1">
      <alignment horizontal="center" vertical="center"/>
    </xf>
    <xf numFmtId="41" fontId="23" fillId="0" borderId="8" xfId="5" applyFont="1" applyBorder="1" applyAlignment="1">
      <alignment horizontal="center" vertical="center"/>
    </xf>
    <xf numFmtId="41" fontId="23" fillId="0" borderId="16" xfId="5" applyFont="1" applyFill="1" applyBorder="1" applyAlignment="1">
      <alignment horizontal="center" vertical="center"/>
    </xf>
    <xf numFmtId="41" fontId="23" fillId="0" borderId="34" xfId="5" applyFont="1" applyFill="1" applyBorder="1" applyAlignment="1">
      <alignment horizontal="center" vertical="center"/>
    </xf>
    <xf numFmtId="41" fontId="23" fillId="0" borderId="7" xfId="5" applyFont="1" applyFill="1" applyBorder="1" applyAlignment="1">
      <alignment horizontal="center" vertical="center"/>
    </xf>
    <xf numFmtId="41" fontId="23" fillId="0" borderId="8" xfId="5" applyFont="1" applyFill="1" applyBorder="1" applyAlignment="1">
      <alignment horizontal="center" vertical="center"/>
    </xf>
    <xf numFmtId="41" fontId="23" fillId="0" borderId="17" xfId="5" applyFont="1" applyBorder="1" applyAlignment="1">
      <alignment horizontal="center" vertical="center"/>
    </xf>
    <xf numFmtId="41" fontId="23" fillId="0" borderId="46" xfId="5" applyFont="1" applyFill="1" applyBorder="1" applyAlignment="1">
      <alignment horizontal="center" vertical="center"/>
    </xf>
    <xf numFmtId="41" fontId="23" fillId="0" borderId="24" xfId="5" applyFont="1" applyFill="1" applyBorder="1" applyAlignment="1">
      <alignment horizontal="center" vertical="center"/>
    </xf>
    <xf numFmtId="41" fontId="23" fillId="0" borderId="48" xfId="5" applyFont="1" applyFill="1" applyBorder="1" applyAlignment="1">
      <alignment horizontal="center" vertical="center"/>
    </xf>
    <xf numFmtId="41" fontId="23" fillId="0" borderId="16" xfId="5" applyFont="1" applyBorder="1" applyAlignment="1">
      <alignment horizontal="center" vertical="center"/>
    </xf>
    <xf numFmtId="41" fontId="23" fillId="0" borderId="48" xfId="5" applyFont="1" applyBorder="1" applyAlignment="1">
      <alignment horizontal="center" vertical="center"/>
    </xf>
    <xf numFmtId="41" fontId="12" fillId="0" borderId="49" xfId="5" applyFont="1" applyBorder="1" applyAlignment="1">
      <alignment horizontal="center" vertical="center"/>
    </xf>
    <xf numFmtId="41" fontId="23" fillId="2" borderId="7" xfId="5" applyFont="1" applyFill="1" applyBorder="1" applyAlignment="1">
      <alignment horizontal="center" vertical="center"/>
    </xf>
    <xf numFmtId="0" fontId="10" fillId="0" borderId="39" xfId="1" applyFont="1" applyBorder="1" applyAlignment="1">
      <alignment horizontal="distributed" vertical="center" indent="3"/>
    </xf>
    <xf numFmtId="0" fontId="10" fillId="0" borderId="40" xfId="1" applyFont="1" applyBorder="1" applyAlignment="1">
      <alignment horizontal="distributed" vertical="center" indent="3"/>
    </xf>
    <xf numFmtId="0" fontId="10" fillId="0" borderId="40" xfId="1" applyFont="1" applyBorder="1" applyAlignment="1">
      <alignment horizontal="left" vertical="center"/>
    </xf>
    <xf numFmtId="0" fontId="10" fillId="0" borderId="41" xfId="1" applyFont="1" applyBorder="1" applyAlignment="1">
      <alignment horizontal="left" vertical="center" shrinkToFit="1"/>
    </xf>
    <xf numFmtId="0" fontId="10" fillId="0" borderId="42" xfId="1" applyFont="1" applyBorder="1" applyAlignment="1">
      <alignment horizontal="left" vertical="center" shrinkToFit="1"/>
    </xf>
    <xf numFmtId="0" fontId="12" fillId="0" borderId="43" xfId="1" applyFont="1" applyBorder="1" applyAlignment="1">
      <alignment horizontal="distributed" vertical="center" indent="3"/>
    </xf>
    <xf numFmtId="0" fontId="12" fillId="0" borderId="44" xfId="1" applyFont="1" applyBorder="1" applyAlignment="1">
      <alignment horizontal="distributed" vertical="center" indent="3"/>
    </xf>
    <xf numFmtId="0" fontId="12" fillId="0" borderId="44" xfId="1" applyFont="1" applyBorder="1" applyAlignment="1">
      <alignment horizontal="left" vertical="center"/>
    </xf>
    <xf numFmtId="0" fontId="12" fillId="0" borderId="45" xfId="1" applyFont="1" applyBorder="1" applyAlignment="1">
      <alignment horizontal="left" vertical="center"/>
    </xf>
    <xf numFmtId="0" fontId="10" fillId="0" borderId="28" xfId="1" applyFont="1" applyBorder="1" applyAlignment="1">
      <alignment horizontal="distributed" vertical="center" indent="3"/>
    </xf>
    <xf numFmtId="0" fontId="10" fillId="0" borderId="12" xfId="1" applyFont="1" applyBorder="1" applyAlignment="1">
      <alignment horizontal="distributed" vertical="center" indent="3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10" fillId="0" borderId="33" xfId="1" applyFont="1" applyFill="1" applyBorder="1" applyAlignment="1">
      <alignment horizontal="distributed" vertical="center" indent="3"/>
    </xf>
    <xf numFmtId="0" fontId="10" fillId="0" borderId="14" xfId="1" applyFont="1" applyFill="1" applyBorder="1" applyAlignment="1">
      <alignment horizontal="distributed" vertical="center" indent="3"/>
    </xf>
    <xf numFmtId="9" fontId="10" fillId="0" borderId="35" xfId="1" applyNumberFormat="1" applyFont="1" applyBorder="1" applyAlignment="1">
      <alignment horizontal="left" vertical="center"/>
    </xf>
    <xf numFmtId="9" fontId="10" fillId="0" borderId="36" xfId="1" applyNumberFormat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 shrinkToFit="1"/>
    </xf>
    <xf numFmtId="0" fontId="10" fillId="0" borderId="15" xfId="1" applyFont="1" applyBorder="1" applyAlignment="1">
      <alignment horizontal="left" vertical="center" shrinkToFit="1"/>
    </xf>
    <xf numFmtId="0" fontId="12" fillId="2" borderId="32" xfId="1" applyFont="1" applyFill="1" applyBorder="1" applyAlignment="1">
      <alignment horizontal="distributed" vertical="center" indent="3"/>
    </xf>
    <xf numFmtId="0" fontId="12" fillId="2" borderId="10" xfId="1" applyFont="1" applyFill="1" applyBorder="1" applyAlignment="1">
      <alignment horizontal="distributed" vertical="center" indent="3"/>
    </xf>
    <xf numFmtId="0" fontId="10" fillId="2" borderId="10" xfId="1" applyFont="1" applyFill="1" applyBorder="1" applyAlignment="1">
      <alignment horizontal="left" vertical="center"/>
    </xf>
    <xf numFmtId="0" fontId="10" fillId="2" borderId="23" xfId="1" applyFont="1" applyFill="1" applyBorder="1" applyAlignment="1">
      <alignment horizontal="left" vertical="center" shrinkToFit="1"/>
    </xf>
    <xf numFmtId="0" fontId="10" fillId="2" borderId="37" xfId="1" applyFont="1" applyFill="1" applyBorder="1" applyAlignment="1">
      <alignment horizontal="left" vertical="center" shrinkToFit="1"/>
    </xf>
    <xf numFmtId="0" fontId="10" fillId="0" borderId="29" xfId="1" applyFont="1" applyFill="1" applyBorder="1" applyAlignment="1">
      <alignment horizontal="distributed" vertical="center" indent="3"/>
    </xf>
    <xf numFmtId="0" fontId="10" fillId="0" borderId="30" xfId="1" applyFont="1" applyFill="1" applyBorder="1" applyAlignment="1">
      <alignment horizontal="distributed" vertical="center" indent="3"/>
    </xf>
    <xf numFmtId="0" fontId="10" fillId="0" borderId="30" xfId="1" applyFont="1" applyBorder="1" applyAlignment="1">
      <alignment horizontal="left" vertical="center"/>
    </xf>
    <xf numFmtId="0" fontId="10" fillId="0" borderId="30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left" vertical="center" shrinkToFit="1"/>
    </xf>
    <xf numFmtId="0" fontId="12" fillId="0" borderId="32" xfId="1" applyFont="1" applyFill="1" applyBorder="1" applyAlignment="1">
      <alignment horizontal="distributed" vertical="center" indent="3"/>
    </xf>
    <xf numFmtId="0" fontId="12" fillId="0" borderId="10" xfId="1" applyFont="1" applyFill="1" applyBorder="1" applyAlignment="1">
      <alignment horizontal="distributed" vertical="center" indent="3"/>
    </xf>
    <xf numFmtId="0" fontId="10" fillId="0" borderId="10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 shrinkToFit="1"/>
    </xf>
    <xf numFmtId="0" fontId="10" fillId="0" borderId="11" xfId="1" applyFont="1" applyBorder="1" applyAlignment="1">
      <alignment horizontal="left" vertical="center" shrinkToFit="1"/>
    </xf>
    <xf numFmtId="0" fontId="10" fillId="0" borderId="22" xfId="1" applyFont="1" applyFill="1" applyBorder="1" applyAlignment="1">
      <alignment horizontal="distributed" vertical="center" indent="3"/>
    </xf>
    <xf numFmtId="0" fontId="10" fillId="0" borderId="23" xfId="1" applyFont="1" applyFill="1" applyBorder="1" applyAlignment="1">
      <alignment horizontal="distributed" vertical="center" indent="3"/>
    </xf>
    <xf numFmtId="0" fontId="10" fillId="0" borderId="24" xfId="1" applyFont="1" applyBorder="1" applyAlignment="1">
      <alignment horizontal="left" vertical="center"/>
    </xf>
    <xf numFmtId="0" fontId="10" fillId="0" borderId="25" xfId="1" applyFont="1" applyBorder="1" applyAlignment="1">
      <alignment horizontal="left" vertical="center"/>
    </xf>
    <xf numFmtId="180" fontId="10" fillId="0" borderId="25" xfId="1" applyNumberFormat="1" applyFont="1" applyBorder="1" applyAlignment="1">
      <alignment horizontal="left" vertical="center"/>
    </xf>
    <xf numFmtId="180" fontId="10" fillId="0" borderId="26" xfId="1" applyNumberFormat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 shrinkToFit="1"/>
    </xf>
    <xf numFmtId="0" fontId="10" fillId="0" borderId="8" xfId="1" applyFont="1" applyBorder="1" applyAlignment="1">
      <alignment horizontal="left" vertical="center" shrinkToFit="1"/>
    </xf>
    <xf numFmtId="0" fontId="10" fillId="0" borderId="27" xfId="1" applyFont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distributed" vertical="center" indent="3"/>
    </xf>
    <xf numFmtId="0" fontId="10" fillId="0" borderId="12" xfId="1" applyFont="1" applyFill="1" applyBorder="1" applyAlignment="1">
      <alignment horizontal="distributed" vertical="center" indent="3"/>
    </xf>
    <xf numFmtId="0" fontId="10" fillId="0" borderId="16" xfId="1" applyFont="1" applyBorder="1" applyAlignment="1">
      <alignment horizontal="left" vertical="center" shrinkToFit="1"/>
    </xf>
    <xf numFmtId="0" fontId="10" fillId="0" borderId="17" xfId="1" applyFont="1" applyBorder="1" applyAlignment="1">
      <alignment horizontal="left" vertical="center" shrinkToFit="1"/>
    </xf>
    <xf numFmtId="9" fontId="10" fillId="0" borderId="17" xfId="1" applyNumberFormat="1" applyFont="1" applyBorder="1" applyAlignment="1">
      <alignment horizontal="left" vertical="center"/>
    </xf>
    <xf numFmtId="9" fontId="10" fillId="0" borderId="18" xfId="1" applyNumberFormat="1" applyFont="1" applyBorder="1" applyAlignment="1">
      <alignment horizontal="left" vertical="center"/>
    </xf>
    <xf numFmtId="0" fontId="12" fillId="0" borderId="14" xfId="1" applyFont="1" applyFill="1" applyBorder="1" applyAlignment="1">
      <alignment horizontal="distributed" vertical="center" indent="2"/>
    </xf>
    <xf numFmtId="0" fontId="10" fillId="0" borderId="14" xfId="1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 shrinkToFit="1"/>
    </xf>
    <xf numFmtId="0" fontId="10" fillId="0" borderId="21" xfId="1" applyFont="1" applyBorder="1" applyAlignment="1">
      <alignment horizontal="left" vertical="center" shrinkToFit="1"/>
    </xf>
    <xf numFmtId="0" fontId="10" fillId="0" borderId="6" xfId="1" applyFont="1" applyFill="1" applyBorder="1" applyAlignment="1">
      <alignment horizontal="center" vertical="center" textRotation="255"/>
    </xf>
    <xf numFmtId="0" fontId="10" fillId="0" borderId="1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distributed" vertical="center" indent="2"/>
    </xf>
    <xf numFmtId="0" fontId="10" fillId="0" borderId="8" xfId="1" applyFont="1" applyFill="1" applyBorder="1" applyAlignment="1">
      <alignment horizontal="distributed" vertical="center" indent="2"/>
    </xf>
    <xf numFmtId="0" fontId="10" fillId="0" borderId="9" xfId="1" applyFont="1" applyFill="1" applyBorder="1" applyAlignment="1">
      <alignment horizontal="distributed" vertical="center" indent="2"/>
    </xf>
    <xf numFmtId="0" fontId="14" fillId="0" borderId="16" xfId="1" applyFont="1" applyFill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0" fillId="0" borderId="20" xfId="1" applyFont="1" applyBorder="1" applyAlignment="1">
      <alignment horizontal="left" vertical="center" shrinkToFit="1"/>
    </xf>
    <xf numFmtId="0" fontId="14" fillId="0" borderId="17" xfId="1" applyFont="1" applyFill="1" applyBorder="1" applyAlignment="1">
      <alignment horizontal="center" vertical="center"/>
    </xf>
    <xf numFmtId="0" fontId="14" fillId="0" borderId="18" xfId="1" applyFont="1" applyFill="1" applyBorder="1" applyAlignment="1">
      <alignment horizontal="center" vertical="center"/>
    </xf>
    <xf numFmtId="10" fontId="10" fillId="0" borderId="17" xfId="1" applyNumberFormat="1" applyFont="1" applyBorder="1" applyAlignment="1">
      <alignment horizontal="left" vertical="center"/>
    </xf>
    <xf numFmtId="10" fontId="10" fillId="0" borderId="18" xfId="1" applyNumberFormat="1" applyFont="1" applyBorder="1" applyAlignment="1">
      <alignment horizontal="left" vertical="center"/>
    </xf>
    <xf numFmtId="0" fontId="10" fillId="0" borderId="12" xfId="1" applyFont="1" applyFill="1" applyBorder="1" applyAlignment="1">
      <alignment horizontal="distributed" vertical="center" indent="2"/>
    </xf>
    <xf numFmtId="0" fontId="10" fillId="0" borderId="16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180" fontId="10" fillId="0" borderId="17" xfId="1" applyNumberFormat="1" applyFont="1" applyBorder="1" applyAlignment="1">
      <alignment horizontal="left" vertical="center"/>
    </xf>
    <xf numFmtId="180" fontId="10" fillId="0" borderId="18" xfId="1" applyNumberFormat="1" applyFont="1" applyBorder="1" applyAlignment="1">
      <alignment horizontal="left" vertical="center"/>
    </xf>
    <xf numFmtId="0" fontId="14" fillId="0" borderId="12" xfId="1" applyFont="1" applyFill="1" applyBorder="1" applyAlignment="1">
      <alignment horizontal="distributed" vertical="center" wrapText="1" indent="2"/>
    </xf>
    <xf numFmtId="0" fontId="14" fillId="0" borderId="12" xfId="1" applyFont="1" applyFill="1" applyBorder="1" applyAlignment="1">
      <alignment horizontal="distributed" vertical="center" indent="2"/>
    </xf>
    <xf numFmtId="0" fontId="14" fillId="0" borderId="0" xfId="1" applyFont="1" applyBorder="1" applyAlignment="1">
      <alignment horizontal="center" vertical="center"/>
    </xf>
    <xf numFmtId="10" fontId="10" fillId="0" borderId="17" xfId="3" applyNumberFormat="1" applyFont="1" applyBorder="1" applyAlignment="1">
      <alignment horizontal="left" vertical="center"/>
    </xf>
    <xf numFmtId="10" fontId="10" fillId="0" borderId="18" xfId="3" applyNumberFormat="1" applyFont="1" applyBorder="1" applyAlignment="1">
      <alignment horizontal="left" vertical="center"/>
    </xf>
    <xf numFmtId="0" fontId="10" fillId="0" borderId="16" xfId="1" applyFont="1" applyFill="1" applyBorder="1" applyAlignment="1">
      <alignment horizontal="distributed" vertical="center" indent="2"/>
    </xf>
    <xf numFmtId="0" fontId="10" fillId="0" borderId="17" xfId="1" applyFont="1" applyFill="1" applyBorder="1" applyAlignment="1">
      <alignment horizontal="distributed" vertical="center" indent="2"/>
    </xf>
    <xf numFmtId="0" fontId="10" fillId="0" borderId="18" xfId="1" applyFont="1" applyFill="1" applyBorder="1" applyAlignment="1">
      <alignment horizontal="distributed" vertical="center" indent="2"/>
    </xf>
    <xf numFmtId="182" fontId="10" fillId="0" borderId="17" xfId="1" applyNumberFormat="1" applyFont="1" applyBorder="1" applyAlignment="1">
      <alignment horizontal="left" vertical="center"/>
    </xf>
    <xf numFmtId="182" fontId="10" fillId="0" borderId="18" xfId="1" applyNumberFormat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10" fontId="14" fillId="0" borderId="0" xfId="1" applyNumberFormat="1" applyFont="1" applyBorder="1" applyAlignment="1">
      <alignment horizontal="center" vertical="center"/>
    </xf>
    <xf numFmtId="0" fontId="17" fillId="0" borderId="1" xfId="2" applyNumberFormat="1" applyFont="1" applyFill="1" applyBorder="1" applyAlignment="1">
      <alignment horizontal="left"/>
    </xf>
    <xf numFmtId="181" fontId="17" fillId="0" borderId="1" xfId="2" applyNumberFormat="1" applyFont="1" applyFill="1" applyBorder="1" applyAlignment="1">
      <alignment horizontal="left"/>
    </xf>
    <xf numFmtId="0" fontId="10" fillId="0" borderId="10" xfId="1" applyFont="1" applyFill="1" applyBorder="1" applyAlignment="1">
      <alignment horizontal="distributed" vertical="center" indent="2"/>
    </xf>
    <xf numFmtId="0" fontId="10" fillId="0" borderId="7" xfId="1" applyFont="1" applyFill="1" applyBorder="1" applyAlignment="1">
      <alignment horizontal="distributed" vertical="center" indent="2" shrinkToFit="1"/>
    </xf>
    <xf numFmtId="0" fontId="6" fillId="0" borderId="8" xfId="1" applyBorder="1" applyAlignment="1">
      <alignment horizontal="distributed" vertical="center" indent="2"/>
    </xf>
    <xf numFmtId="0" fontId="6" fillId="0" borderId="9" xfId="1" applyBorder="1" applyAlignment="1">
      <alignment horizontal="distributed" vertical="center" indent="2"/>
    </xf>
    <xf numFmtId="0" fontId="9" fillId="0" borderId="2" xfId="1" applyFont="1" applyBorder="1" applyAlignment="1">
      <alignment horizontal="left" vertical="center" shrinkToFit="1"/>
    </xf>
    <xf numFmtId="0" fontId="9" fillId="0" borderId="0" xfId="1" applyFont="1" applyAlignment="1">
      <alignment horizontal="right" vertical="center"/>
    </xf>
    <xf numFmtId="0" fontId="9" fillId="0" borderId="2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/>
    </xf>
    <xf numFmtId="179" fontId="9" fillId="0" borderId="0" xfId="1" applyNumberFormat="1" applyFont="1" applyAlignment="1">
      <alignment horizontal="right" vertical="center" shrinkToFi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</cellXfs>
  <cellStyles count="8">
    <cellStyle name="백분율 2 2" xfId="7"/>
    <cellStyle name="쉼표 [0]" xfId="5" builtinId="6"/>
    <cellStyle name="쉼표 [0] 2" xfId="4"/>
    <cellStyle name="표준" xfId="0" builtinId="0"/>
    <cellStyle name="표준 2" xfId="1"/>
    <cellStyle name="표준 3" xfId="6"/>
    <cellStyle name="표준_2007원가" xfId="3"/>
    <cellStyle name="표준_원가(22동)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21</xdr:col>
      <xdr:colOff>66675</xdr:colOff>
      <xdr:row>2</xdr:row>
      <xdr:rowOff>295275</xdr:rowOff>
    </xdr:to>
    <xdr:sp macro="" textlink="">
      <xdr:nvSpPr>
        <xdr:cNvPr id="2" name="Text 1"/>
        <xdr:cNvSpPr>
          <a:spLocks noChangeArrowheads="1"/>
        </xdr:cNvSpPr>
      </xdr:nvSpPr>
      <xdr:spPr bwMode="auto">
        <a:xfrm>
          <a:off x="3381375" y="342900"/>
          <a:ext cx="2800350" cy="295275"/>
        </a:xfrm>
        <a:prstGeom prst="roundRect">
          <a:avLst>
            <a:gd name="adj" fmla="val 16667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공  사  원  가  계  산 서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  </a:t>
          </a: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 계   산   서</a:t>
          </a: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4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4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  공  사  원  가  계  산  서</a:t>
          </a: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endParaRPr lang="ko-KR" altLang="en-US" sz="1600" b="1" i="0" u="none" strike="noStrike" baseline="0">
            <a:solidFill>
              <a:srgbClr val="000000"/>
            </a:solidFill>
            <a:latin typeface="돋움"/>
            <a:ea typeface="돋움"/>
          </a:endParaRP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서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 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공  사  원  가  계  산  서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</a:t>
          </a:r>
        </a:p>
        <a:p>
          <a:pPr algn="ctr" rtl="0">
            <a:defRPr sz="1000"/>
          </a:pPr>
          <a:r>
            <a:rPr lang="ko-KR" altLang="en-US" sz="1600" b="1" i="0" u="none" strike="noStrike" baseline="0">
              <a:solidFill>
                <a:srgbClr val="000000"/>
              </a:solidFill>
              <a:latin typeface="돋움"/>
              <a:ea typeface="돋움"/>
            </a:rPr>
            <a:t>  공사원가계산서</a:t>
          </a:r>
        </a:p>
        <a:p>
          <a:pPr algn="ctr" rtl="0">
            <a:defRPr sz="1000"/>
          </a:pPr>
          <a:endParaRPr lang="ko-KR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9688;&#51221;\P%20J%20T\WINDOWS\TEMP\&#44552;&#50529;&#45824;&#487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980;&#44221;\c\&#52628;&#47784;&#44277;&#50896;\&#49688;&#47049;&#49328;&#52636;\&#49884;&#49444;&#4793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PROJECT\DUCK-L\ONG\SURANG\&#49688;&#47049;-&#50641;&#49472;\&#51068;&#48152;&#49688;&#4704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-1010-PC\data\Documents%20and%20Settings\Administrator\Local%20Settings\Temporary%20Internet%20Files\Content.IE5\8HUZG5YN\&#52280;&#51312;&#49436;&#47448;\WorkData\PROJECT\2004\&#48156;&#50504;&#51060;&#49885;\&#51060;&#49885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1652;&#53468;\&#45824;&#44048;&#46021;&#44048;&#47532;\&#49444;&#48320;&#50836;&#52397;&#49436;&#47448;\&#51032;&#51109;&#44277;&#49324;&#44288;&#47144;\&#45236;&#50669;&#49436;(0530&#52572;&#51333;2)&#51221;&#47532;\Book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&#49552;&#49457;&#5484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221;&#49688;\D\My%20Documents\Book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HAUS\&#44204;&#51201;&#49892;\&#44592;&#51456;\&#45800;&#44032;&#51088;&#47308;\&#50808;&#51452;&#44204;&#51201;\&#51473;&#445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POSAL\ELEC\345KV\EULJOO\EU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76;&#44540;\&#50689;&#50629;&#48512;\&#50689;&#50629;&#54028;&#53944;\&#53076;&#45769;&#49884;&#49828;&#53596;(2&#52264;)\&#49892;&#54665;\MSOFFICE\EXCEL\&#53664;&#44148;13&#54924;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A-PROJECT\1999\GUNIL&#45824;&#44396;\PROJECT\QUANT\gasul\JB-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APO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4620;&#44512;\C\EXSEL\&#44221;&#49345;&#53804;&#51088;\&#51473;&#50521;&#49885;&#45817;\&#49885;&#45817;.&#44032;&#4427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\2003\&#44053;&#51068;&#51648;&#44396;\&#54252;&#51109;&#51089;&#50629;\07.&#46020;&#47196;&#48143;&#54252;&#51109;&#44277;\08.&#44053;&#51068;-&#52264;&#47049;&#51652;&#51077;&#44552;&#51648;&#49884;&#4944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\&#47196;&#52972;%20&#46356;&#49828;&#53356;%20(D)\&#50641;&#49472;\&#51064;&#52380;&#45436;&#54788;\&#49892;&#49884;&#49444;&#44228;\&#49688;&#47049;&#49328;&#52636;&#49436;\&#45436;&#54788;&#50864;&#49688;&#44277;\2&#45800;&#44228;\2&#52264;&#49688;&#47049;\2&#52264;&#49688;&#470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총괄"/>
      <sheetName val="단위수량산출"/>
      <sheetName val="2003상반기노임기준"/>
      <sheetName val="기계경비(시간당)"/>
      <sheetName val="램머"/>
      <sheetName val="대비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조물공주요자재집계표 (2)"/>
      <sheetName val="구조물공주요자재집계표 (3)"/>
      <sheetName val="구조물공주요자재집계표 (4)"/>
      <sheetName val="시멘트및골재량산출(2)"/>
      <sheetName val="시멘트및골재량산출(3)"/>
      <sheetName val="시멘트및골재량산출(4)"/>
      <sheetName val="골재수량 집계표(2)"/>
      <sheetName val="골재수량 집계표(3)"/>
      <sheetName val="골재수량 집계표(4)"/>
      <sheetName val="일반수량총괄집계표-덕릉교"/>
      <sheetName val="상부-일반수량집계표-덕릉교"/>
      <sheetName val="일반수량집계표-교대"/>
      <sheetName val="일반수량집계표-교각"/>
      <sheetName val="교각일반수량집계표"/>
      <sheetName val="교각점검통로"/>
      <sheetName val="구조물공주요자재집계표 (1)"/>
      <sheetName val="시멘트및골재량산출(1) "/>
      <sheetName val="골재수량 집계표(1)"/>
      <sheetName val="교각1"/>
      <sheetName val="유림골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입찰안"/>
      <sheetName val="산출내역서"/>
      <sheetName val="공사개요"/>
      <sheetName val="갑지"/>
      <sheetName val="Qheet6"/>
      <sheetName val="실행철강하도"/>
      <sheetName val="준검 내역서"/>
      <sheetName val="#REF"/>
      <sheetName val="주차구획선수량"/>
      <sheetName val="차액보증"/>
      <sheetName val="일위대가"/>
      <sheetName val="내역"/>
      <sheetName val="가도공"/>
      <sheetName val="A-4"/>
      <sheetName val="정부노임단가"/>
      <sheetName val="내역서"/>
      <sheetName val="자재단가비교표"/>
      <sheetName val="개요"/>
      <sheetName val="부대tu"/>
      <sheetName val="신공항A-9(원가수정)"/>
      <sheetName val="하조서"/>
      <sheetName val="변경비교-을"/>
      <sheetName val="저"/>
      <sheetName val="소야공정계획표"/>
      <sheetName val="재개발"/>
      <sheetName val="후다내역"/>
      <sheetName val="노임단가"/>
      <sheetName val="도급"/>
      <sheetName val="데리네이타현황"/>
      <sheetName val="서∼군(2)"/>
      <sheetName val="금호"/>
      <sheetName val="6공구(당초)"/>
      <sheetName val="품의서"/>
      <sheetName val="SG"/>
      <sheetName val="공업용수관로"/>
      <sheetName val="한강운반비"/>
      <sheetName val="bid"/>
      <sheetName val="토적집계"/>
      <sheetName val="설계예산서"/>
      <sheetName val="98NS-N"/>
      <sheetName val="목차"/>
      <sheetName val="45,46"/>
      <sheetName val="Total"/>
      <sheetName val="기초코드"/>
      <sheetName val="을"/>
      <sheetName val="갑지(추정)"/>
      <sheetName val="물가시세"/>
      <sheetName val="SP-B1"/>
      <sheetName val="1.수인터널"/>
      <sheetName val="대로근거"/>
      <sheetName val="일위대가표"/>
      <sheetName val="원본(갑지)"/>
      <sheetName val="보할"/>
      <sheetName val="AS포장복구 "/>
      <sheetName val="Dae_Jiju"/>
      <sheetName val="Sikje_ingun"/>
      <sheetName val="TREE_D"/>
      <sheetName val="실행대비"/>
      <sheetName val="입적표"/>
      <sheetName val="토목주소"/>
      <sheetName val="eq_data"/>
      <sheetName val="일위(토목)"/>
      <sheetName val="시공여유율"/>
      <sheetName val="부대내역"/>
      <sheetName val="초기화면"/>
      <sheetName val="2.대외공문"/>
      <sheetName val="낙찰표"/>
      <sheetName val="6PILE  (돌출)"/>
      <sheetName val="98지급계획"/>
      <sheetName val="특수선일위대가"/>
      <sheetName val="SANTOGO"/>
      <sheetName val="대비"/>
      <sheetName val="기본단가"/>
      <sheetName val="설 계"/>
      <sheetName val="경비"/>
      <sheetName val="2000년1차"/>
      <sheetName val="건축내역서"/>
      <sheetName val="자재단가"/>
      <sheetName val="단가비교표"/>
      <sheetName val="단가산출서"/>
      <sheetName val="원형1호맨홀토공수량"/>
      <sheetName val="입력시트"/>
      <sheetName val="장비집계"/>
      <sheetName val="총괄-1"/>
      <sheetName val="지주설치제원"/>
      <sheetName val="결과조달"/>
      <sheetName val="중로근거"/>
      <sheetName val="I一般比"/>
      <sheetName val="건축공사"/>
      <sheetName val="0.0ControlSheet"/>
      <sheetName val="0.1keyAssumption"/>
      <sheetName val="입찰품의서"/>
      <sheetName val="전기공사"/>
      <sheetName val="3차준공"/>
      <sheetName val="DATE"/>
      <sheetName val="내역(최종본4.5)"/>
      <sheetName val="DATA"/>
      <sheetName val="설계"/>
      <sheetName val="공통가설"/>
      <sheetName val="단"/>
      <sheetName val="N賃率-職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건축내역"/>
      <sheetName val="실행내역서"/>
      <sheetName val="토사(PE)"/>
      <sheetName val="배수통관(좌)"/>
      <sheetName val="공문(신)"/>
      <sheetName val="수로단위수량"/>
      <sheetName val="공사비총괄표"/>
      <sheetName val="노임"/>
      <sheetName val="입출재고현황 (2)"/>
      <sheetName val="준공조서갑지"/>
      <sheetName val="흥양2교토공집계표"/>
      <sheetName val="시화점실행"/>
      <sheetName val="A-7-1LINE(수량)"/>
      <sheetName val="Sheet1 (2)"/>
      <sheetName val="상-교대(A1-A2)"/>
      <sheetName val="대치판정"/>
      <sheetName val="인건-측정"/>
      <sheetName val="증감대비"/>
      <sheetName val="공제구간조서"/>
      <sheetName val="실행내역"/>
      <sheetName val="접속도로1"/>
      <sheetName val="전체_1설계"/>
      <sheetName val="횡배수관토공수량"/>
      <sheetName val="강교(Sub)"/>
      <sheetName val="몰탈재료산출"/>
      <sheetName val="여과지동"/>
      <sheetName val="기초자료"/>
      <sheetName val="ABUT수량-A1"/>
      <sheetName val="맨홀수량"/>
      <sheetName val="연결임시"/>
      <sheetName val="BJJIN"/>
      <sheetName val="가시설"/>
      <sheetName val="광산내역"/>
      <sheetName val="9GNG운반"/>
      <sheetName val="총괄내역서"/>
      <sheetName val="위치조서"/>
      <sheetName val="배관단가조사서"/>
      <sheetName val="충주"/>
      <sheetName val="현장관리"/>
      <sheetName val="4.내진설계"/>
      <sheetName val="기계내역"/>
      <sheetName val="수문일1"/>
      <sheetName val="2000년하반기"/>
      <sheetName val="수량산출"/>
      <sheetName val="표지"/>
      <sheetName val="하수급견적대비"/>
      <sheetName val="type-F"/>
      <sheetName val="1.취수장"/>
      <sheetName val="TYPE-A"/>
      <sheetName val="을지"/>
      <sheetName val="토공사"/>
      <sheetName val="ELECTRIC"/>
      <sheetName val="기성신청"/>
      <sheetName val="전기일위대가"/>
      <sheetName val="일위대가(가설)"/>
      <sheetName val="구천"/>
      <sheetName val="APT"/>
      <sheetName val="실행내역서 "/>
      <sheetName val="직노"/>
      <sheetName val="물량표"/>
      <sheetName val="공사"/>
      <sheetName val="설계예산"/>
      <sheetName val="wall"/>
      <sheetName val="관급"/>
      <sheetName val="코드표"/>
      <sheetName val="1.설계조건"/>
      <sheetName val="CIP 공사"/>
      <sheetName val="교대(A1)"/>
      <sheetName val="관일"/>
      <sheetName val="각형맨홀"/>
      <sheetName val="본공사"/>
      <sheetName val="JUCKEYK"/>
      <sheetName val="S0"/>
      <sheetName val="원가계산서"/>
      <sheetName val="신대방33(적용)"/>
      <sheetName val="구의33고"/>
      <sheetName val="손익현황"/>
      <sheetName val="현황CODE"/>
      <sheetName val="간접비"/>
      <sheetName val="전신환매도율"/>
      <sheetName val="6호기"/>
      <sheetName val="설직재-1"/>
      <sheetName val="수자재단위당"/>
      <sheetName val="자재목록"/>
      <sheetName val="중기목록"/>
      <sheetName val="단가목록"/>
      <sheetName val="일위목록"/>
      <sheetName val="노임목록"/>
      <sheetName val="4)유동표"/>
      <sheetName val="전신"/>
      <sheetName val="수량조서"/>
      <sheetName val="교각1"/>
      <sheetName val="일위대가(1)"/>
      <sheetName val="EQUIP-H"/>
      <sheetName val="가격조사서"/>
      <sheetName val="조명시설"/>
      <sheetName val="교각계산"/>
      <sheetName val="공종별산출내역서"/>
      <sheetName val="BSD (2)"/>
      <sheetName val="단가"/>
      <sheetName val="최초침전지집계표"/>
      <sheetName val="철거산출근거"/>
      <sheetName val="토공(우물통,기타) "/>
      <sheetName val="96보완계획7.12"/>
      <sheetName val="공사비예산서(토목분)"/>
      <sheetName val="1. 설계조건 2.단면가정 3. 하중계산"/>
      <sheetName val="DATA 입력란"/>
      <sheetName val="현대물량"/>
      <sheetName val="nys"/>
      <sheetName val="일위대가(계측기설치)"/>
      <sheetName val="명단"/>
      <sheetName val="부대입찰 내역서"/>
      <sheetName val="전차선로 물량표"/>
      <sheetName val="자재"/>
      <sheetName val="공통(20-91)"/>
      <sheetName val="3BL공동구 수량"/>
      <sheetName val="자재집계표"/>
      <sheetName val="TB-내역서"/>
      <sheetName val="적용대가"/>
      <sheetName val="인건비 "/>
      <sheetName val=" 총괄표"/>
      <sheetName val="단면가정"/>
      <sheetName val="설계조건"/>
      <sheetName val="부재력정리"/>
      <sheetName val="포장단면별단위수량"/>
      <sheetName val="제잡비.xls"/>
      <sheetName val="산출내역서집계표"/>
      <sheetName val="2.고용보험료산출근거"/>
      <sheetName val="부하(성남)"/>
      <sheetName val="부하계산서"/>
      <sheetName val="s"/>
      <sheetName val="수량3"/>
      <sheetName val="토목내역"/>
      <sheetName val="1_수인터널"/>
      <sheetName val="6PILE__(돌출)"/>
      <sheetName val="2_대외공문"/>
      <sheetName val="설_계"/>
      <sheetName val="AS포장복구_"/>
      <sheetName val="골조시행"/>
      <sheetName val="단가조사"/>
      <sheetName val="Eq. Mobilization"/>
      <sheetName val="포장공자재집계표"/>
      <sheetName val="연습"/>
      <sheetName val="자재일람"/>
      <sheetName val="세금자료"/>
      <sheetName val="내역(최종본4_5)"/>
      <sheetName val="0_0ControlSheet"/>
      <sheetName val="0_1keyAssumption"/>
      <sheetName val="Front"/>
      <sheetName val="노무비"/>
      <sheetName val="2000전체분"/>
      <sheetName val="CONCRETE"/>
      <sheetName val="MOTOR"/>
      <sheetName val="건축집계"/>
      <sheetName val="현장관리비"/>
      <sheetName val="경영상태"/>
      <sheetName val="Y-WORK"/>
      <sheetName val="200"/>
      <sheetName val="중기일위대가"/>
      <sheetName val="원가계산 (2)"/>
      <sheetName val="프랜트면허"/>
      <sheetName val="확약서"/>
      <sheetName val="선정요령"/>
      <sheetName val="화설내"/>
      <sheetName val="도급b_balju"/>
      <sheetName val="원가서"/>
      <sheetName val="STAND20"/>
      <sheetName val="노임이"/>
      <sheetName val="뚝토공"/>
      <sheetName val="일위(PN)"/>
      <sheetName val="Type(123)"/>
      <sheetName val="집계"/>
      <sheetName val="날개벽(시점좌측)"/>
      <sheetName val="COPING"/>
      <sheetName val="가로등내역서"/>
      <sheetName val="전라자금"/>
      <sheetName val="b_yesan"/>
      <sheetName val="콤보박스와 리스트박스의 연결"/>
      <sheetName val="유형처분"/>
      <sheetName val="노원열병합  건축공사기성내역서"/>
      <sheetName val="_REF"/>
      <sheetName val="설계서"/>
      <sheetName val="예산서"/>
      <sheetName val="총공사비"/>
      <sheetName val="견적대비표"/>
      <sheetName val="설계기준"/>
      <sheetName val="내역1"/>
      <sheetName val="인사자료총집계"/>
      <sheetName val="플랜트 설치"/>
      <sheetName val="날개벽"/>
      <sheetName val="보고"/>
      <sheetName val="집계표(OPTION)"/>
      <sheetName val="J直材4"/>
      <sheetName val="투찰(하수)"/>
      <sheetName val="설계내역서"/>
      <sheetName val="견적서"/>
      <sheetName val="현장별계약현황('98.10.31)"/>
      <sheetName val="금액내역서"/>
      <sheetName val="세부내역"/>
      <sheetName val="0Title"/>
      <sheetName val="주경기-오배수"/>
      <sheetName val="국내"/>
      <sheetName val="우석문틀"/>
      <sheetName val="하중"/>
      <sheetName val="음료실행"/>
      <sheetName val="건축내역(진해석동)"/>
      <sheetName val="실행간접비용"/>
      <sheetName val="배수내역"/>
      <sheetName val="팔당터널(1공구)"/>
      <sheetName val="98수문일위"/>
      <sheetName val="경영혁신본부"/>
      <sheetName val="설계명세서"/>
      <sheetName val="예산M6-B"/>
      <sheetName val="AB자재단가"/>
      <sheetName val="상세산출"/>
      <sheetName val="적현로"/>
      <sheetName val="Sheet9"/>
      <sheetName val="증감내역서"/>
      <sheetName val="DC-O-4-S(설명서)"/>
      <sheetName val="평균터파기고(1-2,ASP)"/>
      <sheetName val="종단계산"/>
      <sheetName val="입적6-10"/>
      <sheetName val="공량산출서"/>
      <sheetName val="97년 추정"/>
      <sheetName val="현장관리비 산출내역"/>
      <sheetName val="단가(반정1교-원주)"/>
      <sheetName val="주요자재단가"/>
      <sheetName val="마산방향"/>
      <sheetName val="진주방향"/>
      <sheetName val="인건비"/>
      <sheetName val="경비2내역"/>
      <sheetName val="INPUT(덕도방향-시점)"/>
      <sheetName val="발주설계서(당초)"/>
      <sheetName val="횡배수관"/>
      <sheetName val="품셈TABLE"/>
      <sheetName val="현황산출서"/>
      <sheetName val="수량산출서"/>
      <sheetName val="시중노임단가"/>
      <sheetName val="밸브설치"/>
      <sheetName val="VXXXXXXX"/>
      <sheetName val="집계표(수배전제조구매)"/>
      <sheetName val="F4-F7"/>
      <sheetName val="장비당단가 (1)"/>
      <sheetName val="Sheet2 (2)"/>
      <sheetName val="업무"/>
      <sheetName val="50-4(2차)"/>
      <sheetName val="전기단가조사서"/>
      <sheetName val="IW-LIST"/>
      <sheetName val="공정표 "/>
      <sheetName val="1.설계기준"/>
      <sheetName val="내역서01"/>
      <sheetName val="S12"/>
      <sheetName val="CPM챠트"/>
      <sheetName val="지우지마"/>
      <sheetName val="토목"/>
      <sheetName val="물집"/>
      <sheetName val="별표 "/>
      <sheetName val="TEST1"/>
      <sheetName val="수량집계표"/>
      <sheetName val="배수공"/>
      <sheetName val="예산내역서"/>
      <sheetName val="3F"/>
      <sheetName val="세부내역서"/>
      <sheetName val="부대공Ⅱ"/>
      <sheetName val="맨홀(2호)"/>
      <sheetName val="2.건축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총집계표"/>
      <sheetName val="간지"/>
      <sheetName val="기계경비"/>
      <sheetName val="내역분기"/>
      <sheetName val="차수"/>
      <sheetName val="총괄"/>
      <sheetName val="base"/>
      <sheetName val="포설list원본"/>
      <sheetName val="건축적용원가계산"/>
      <sheetName val="비교1"/>
      <sheetName val="신우"/>
      <sheetName val="설-원가"/>
      <sheetName val="FB25JN"/>
      <sheetName val="공사비산출내역"/>
      <sheetName val="신공항A-;(원가수정)"/>
      <sheetName val="수 량 명 세 서 - 1"/>
      <sheetName val="견적조건"/>
      <sheetName val="CALCULATION"/>
      <sheetName val="수입"/>
      <sheetName val="건설성적"/>
      <sheetName val="건축-물가변동"/>
      <sheetName val="실행(ALT1)"/>
      <sheetName val="현경"/>
      <sheetName val="기초(1)"/>
      <sheetName val="참조"/>
      <sheetName val="내역서(전기)"/>
      <sheetName val="산수배수"/>
      <sheetName val="1호맨홀수량산출"/>
      <sheetName val="관련자료입력"/>
      <sheetName val="데이타"/>
      <sheetName val="덕전리"/>
      <sheetName val="앵커구조계산"/>
      <sheetName val="집 계 표"/>
      <sheetName val="마산월령동골조물량변경"/>
      <sheetName val="경상비"/>
      <sheetName val="입찰"/>
      <sheetName val="전기"/>
      <sheetName val="TOT"/>
      <sheetName val="표지 (2)"/>
      <sheetName val="명세서"/>
      <sheetName val="공사분석"/>
      <sheetName val="견적을지"/>
      <sheetName val="장비별표(오거보링)(Ø400)(12M)"/>
      <sheetName val="ITEM"/>
      <sheetName val="수토공단위당"/>
      <sheetName val="정보"/>
      <sheetName val="공통가설공사"/>
      <sheetName val="지급자재"/>
      <sheetName val="건집"/>
      <sheetName val="기집"/>
      <sheetName val="토집"/>
      <sheetName val="조집"/>
      <sheetName val="2000년 공정표"/>
      <sheetName val="입찰보고"/>
      <sheetName val="구분자"/>
      <sheetName val="자금청구"/>
      <sheetName val="프라임 강변역(4,236)"/>
      <sheetName val="내   역"/>
      <sheetName val="8.PILE  (돌출)"/>
      <sheetName val="울산자금"/>
      <sheetName val="설내역서 "/>
      <sheetName val="TBN실행"/>
      <sheetName val="지중자재단가"/>
      <sheetName val="산출근거"/>
      <sheetName val="샘플표지"/>
      <sheetName val="역T형"/>
      <sheetName val="1차설계변경내역"/>
      <sheetName val="간접"/>
      <sheetName val="작성기준"/>
      <sheetName val="강북라우터"/>
      <sheetName val="본부장"/>
      <sheetName val="현장별"/>
      <sheetName val="설계변경내역서"/>
      <sheetName val="원가계산"/>
      <sheetName val="남양내역"/>
      <sheetName val="부안일위"/>
      <sheetName val="모래기초"/>
      <sheetName val="전체ﾴ엿서"/>
      <sheetName val="영업소실적"/>
      <sheetName val="코드"/>
      <sheetName val="깨기"/>
      <sheetName val="기계경비일람"/>
      <sheetName val="보도경계블럭"/>
      <sheetName val="원본"/>
      <sheetName val="간접경상비"/>
      <sheetName val="BREAKDOWN(철거설치)"/>
      <sheetName val="유림골조"/>
      <sheetName val="식재"/>
      <sheetName val="시설물"/>
      <sheetName val="식재출력용"/>
      <sheetName val="유지관리"/>
      <sheetName val="4.경비 5.영업외수지"/>
      <sheetName val="전체"/>
      <sheetName val="TS"/>
      <sheetName val="지급어음"/>
      <sheetName val="최종보고1"/>
      <sheetName val="9-1차이내역"/>
      <sheetName val=" 견적서"/>
      <sheetName val="Input"/>
      <sheetName val="3월"/>
      <sheetName val="CJE"/>
      <sheetName val="choose"/>
      <sheetName val="금융비용"/>
      <sheetName val="일위대가목차"/>
      <sheetName val="광통신 견적내역서1"/>
      <sheetName val="전기실-1"/>
      <sheetName val="잡철물"/>
      <sheetName val="할증 "/>
      <sheetName val="갑지1"/>
      <sheetName val="EJ"/>
      <sheetName val="교통대책내역"/>
      <sheetName val="unit 4"/>
      <sheetName val="당초"/>
      <sheetName val="1,2공구원가계산서"/>
      <sheetName val="2공구산출내역"/>
      <sheetName val="1공구산출내역서"/>
      <sheetName val="실행(표지,갑,을)"/>
      <sheetName val="조명율표"/>
      <sheetName val="공통부대비"/>
      <sheetName val="機器明細(MC)"/>
      <sheetName val="변경후원본2"/>
      <sheetName val="2.교량(신설)"/>
      <sheetName val="5.2코핑"/>
      <sheetName val="P.M 별"/>
      <sheetName val="구조물철거타공정이월"/>
      <sheetName val="철근단면적"/>
      <sheetName val="위생기구"/>
      <sheetName val="기계실냉난방"/>
      <sheetName val="연부97-1"/>
      <sheetName val="재활용 악취_먼지DUCT산출"/>
      <sheetName val="항목지정"/>
      <sheetName val="WORK"/>
      <sheetName val="내역총괄"/>
      <sheetName val="내역총괄2"/>
      <sheetName val="내역총괄3"/>
      <sheetName val="표층포설및다짐"/>
      <sheetName val="1안"/>
      <sheetName val="현금흐름"/>
      <sheetName val="업무분장"/>
      <sheetName val="A"/>
      <sheetName val="식재수량표"/>
      <sheetName val="식재일위"/>
      <sheetName val="파이프류"/>
      <sheetName val="산출금액내역"/>
      <sheetName val="Baby일위대가"/>
      <sheetName val="C-노임단가"/>
      <sheetName val="구조물터파기수량집계"/>
      <sheetName val="측구터파기공수량집계"/>
      <sheetName val="배수공 시멘트 및 골재량 산출"/>
      <sheetName val="7.PILE  (돌출)"/>
      <sheetName val="예산총괄표"/>
      <sheetName val="재료비"/>
      <sheetName val="대림경상68억"/>
      <sheetName val="대우"/>
      <sheetName val="1맨AO"/>
      <sheetName val="1.본부별"/>
      <sheetName val="sw1"/>
      <sheetName val="내역서변경성원"/>
      <sheetName val="소비자가"/>
      <sheetName val="수목단가"/>
      <sheetName val="시설수량표"/>
      <sheetName val="내역서당초"/>
      <sheetName val="동원(3)"/>
      <sheetName val="PI"/>
      <sheetName val="마감사양"/>
      <sheetName val="000000"/>
      <sheetName val="guard(mac)"/>
      <sheetName val="변경후-SHEET"/>
      <sheetName val="CTEMCOST"/>
      <sheetName val="토량1-1"/>
      <sheetName val="수량산출서 갑지"/>
      <sheetName val="직공비"/>
      <sheetName val="NOMUBI"/>
      <sheetName val="벽체면적당일위대가"/>
      <sheetName val="사통"/>
      <sheetName val="5사남"/>
      <sheetName val="말고개터널조명전압강하"/>
      <sheetName val="2000.05"/>
      <sheetName val="기흥하도용"/>
      <sheetName val="표지 (3)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제경비"/>
      <sheetName val="수량집계"/>
      <sheetName val="수량(교각)"/>
      <sheetName val="수량산출(2)"/>
      <sheetName val="단가(동바리)"/>
      <sheetName val="단가(강재운반)"/>
      <sheetName val="추진계획"/>
      <sheetName val="추진실적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견적(토공)"/>
      <sheetName val="견적(철콘)"/>
      <sheetName val="xxxxxx"/>
      <sheetName val="0000"/>
      <sheetName val="현황"/>
      <sheetName val="철콘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FI원가_1"/>
      <sheetName val="시운전연료"/>
      <sheetName val="포장공"/>
      <sheetName val="구조물"/>
      <sheetName val="도급표지_1"/>
      <sheetName val="도급표지__(4)1"/>
      <sheetName val="부대표지_(4)1"/>
      <sheetName val="도급표지__(3)1"/>
      <sheetName val="부대표지_(3)1"/>
      <sheetName val="도급표지__(2)1"/>
      <sheetName val="부대표지_(2)1"/>
      <sheetName val="토__목1"/>
      <sheetName val="조__경1"/>
      <sheetName val="전_기1"/>
      <sheetName val="건__축1"/>
      <sheetName val="1공구_건정토건_토공1"/>
      <sheetName val="1공구_건정토건_철콘1"/>
      <sheetName val="보도내역_(3)1"/>
      <sheetName val="준검_내역서1"/>
      <sheetName val="입출재고현황_(2)"/>
      <sheetName val="Sheet1_(2)"/>
      <sheetName val="근로자자료입력"/>
      <sheetName val="참고자료"/>
      <sheetName val="배수관공"/>
      <sheetName val="측구공"/>
      <sheetName val="1차3회-개소별명세서-빨간색-인쇄용(21873)"/>
      <sheetName val="토목품셈"/>
      <sheetName val="투찰내역서"/>
      <sheetName val="1_수인터널1"/>
      <sheetName val="6PILE__(돌출)1"/>
      <sheetName val="AS포장복구_1"/>
      <sheetName val="2_대외공문1"/>
      <sheetName val="설_계1"/>
      <sheetName val="CIP_공사"/>
      <sheetName val="주식"/>
      <sheetName val="설비"/>
      <sheetName val="아파트-가설"/>
      <sheetName val="일위대가목록"/>
      <sheetName val="견적의뢰서"/>
      <sheetName val="현장일반사항"/>
      <sheetName val="기본DATA"/>
      <sheetName val="적용토목"/>
      <sheetName val="식재인부"/>
      <sheetName val="평자재단가"/>
      <sheetName val="단중"/>
      <sheetName val="건축토목실행내역"/>
      <sheetName val="현황사진"/>
      <sheetName val="옹벽"/>
      <sheetName val="외주대비-구조물"/>
      <sheetName val="외주대비 -석축"/>
      <sheetName val="울산자동제어"/>
      <sheetName val="일위_파일"/>
      <sheetName val="조건"/>
      <sheetName val="일반부표"/>
      <sheetName val="DATA 입력부"/>
      <sheetName val="현장지지물물량"/>
      <sheetName val="원가"/>
      <sheetName val="공통자료"/>
      <sheetName val="안전시설내역서"/>
      <sheetName val="총공사내역서"/>
      <sheetName val="SUB일위대가"/>
      <sheetName val="48일위"/>
      <sheetName val="49일위"/>
      <sheetName val="22일위"/>
      <sheetName val="실행내역서_"/>
      <sheetName val="1_설계조건"/>
      <sheetName val="노원열병합__건축공사기성내역서"/>
      <sheetName val="1__설계조건_2_단면가정_3__하중계산"/>
      <sheetName val="DATA_입력란"/>
      <sheetName val="4_내진설계"/>
      <sheetName val="_총괄표"/>
      <sheetName val="인건비_"/>
      <sheetName val="BSD_(2)"/>
      <sheetName val="1_취수장"/>
      <sheetName val="전차선로_물량표"/>
      <sheetName val="96보완계획7_12"/>
      <sheetName val="콤보박스와_리스트박스의_연결"/>
      <sheetName val="제잡비_xls"/>
      <sheetName val="3BL공동구_수량"/>
      <sheetName val="부대입찰_내역서"/>
      <sheetName val="증감분석"/>
      <sheetName val="1.3.1절점좌표"/>
      <sheetName val="1.1설계기준"/>
      <sheetName val="Mc1"/>
      <sheetName val="학생내역"/>
      <sheetName val="중기가격"/>
      <sheetName val="상수도토공집계표"/>
      <sheetName val="1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남양시작동010313100%"/>
      <sheetName val="단가표"/>
      <sheetName val="tggwan(mac)"/>
      <sheetName val="자료입력"/>
      <sheetName val="외주대비-구조물 (2)"/>
      <sheetName val="견적표지 (3)"/>
      <sheetName val="정태현"/>
      <sheetName val=" HIT-&gt;HMC 견적(3900)"/>
      <sheetName val="한전일위"/>
      <sheetName val="요율"/>
      <sheetName val="투찰내역"/>
      <sheetName val="간접비계산"/>
      <sheetName val="합계"/>
      <sheetName val="일위CODE"/>
      <sheetName val="Macro1"/>
      <sheetName val="중기비"/>
      <sheetName val="품셈"/>
      <sheetName val="#2_일위대가목록"/>
      <sheetName val="관급자재"/>
      <sheetName val="일  위  대  가  목  록"/>
      <sheetName val="당초명세(평)"/>
      <sheetName val="일위산출"/>
      <sheetName val="세부추진"/>
      <sheetName val="제안서"/>
      <sheetName val="상용보강"/>
      <sheetName val="행정표준(1)"/>
      <sheetName val="행정표준(2)"/>
      <sheetName val="1공구원가계산서"/>
      <sheetName val="1유리"/>
      <sheetName val="금액결정"/>
      <sheetName val="인부신상자료"/>
      <sheetName val="장문교(대전)"/>
      <sheetName val="간접(90)"/>
      <sheetName val="우배수"/>
      <sheetName val="계산식"/>
      <sheetName val="INSTR"/>
      <sheetName val="조건표"/>
      <sheetName val="장비"/>
      <sheetName val="산근1"/>
      <sheetName val="노무"/>
      <sheetName val="설계가"/>
      <sheetName val="품셈총괄표"/>
      <sheetName val="교각토공 _2_"/>
      <sheetName val="일위대가D"/>
      <sheetName val="HRSG SMALL07220"/>
      <sheetName val="기본설계기준"/>
      <sheetName val="일위"/>
      <sheetName val="단가적용"/>
      <sheetName val="운반비요율"/>
      <sheetName val="6. 안전관리비"/>
      <sheetName val="유동표"/>
      <sheetName val="하도내역 (철콘)"/>
      <sheetName val="특기사항"/>
      <sheetName val="b_balju"/>
      <sheetName val="3.공통공사대비"/>
      <sheetName val="내역(한신APT)"/>
      <sheetName val="Macro2"/>
      <sheetName val="1단계"/>
      <sheetName val="일위총괄"/>
      <sheetName val="작업일보"/>
      <sheetName val="내역전기"/>
      <sheetName val="노무비 근거"/>
      <sheetName val="본사인상전"/>
      <sheetName val="출장내역"/>
      <sheetName val="첨부1-1"/>
      <sheetName val="빙설"/>
      <sheetName val="TYPE1"/>
      <sheetName val="간접재료비산출표-27-30"/>
      <sheetName val="#3E1_GCR"/>
      <sheetName val="소소총괄표"/>
      <sheetName val="2_고용보험료산출근거"/>
      <sheetName val="설내역서_"/>
      <sheetName val="개산공사비"/>
      <sheetName val="CODE"/>
      <sheetName val="말뚝기초(안정검토)-외측"/>
      <sheetName val="cable-data"/>
      <sheetName val="노무비산출"/>
      <sheetName val="SF내역및원가02"/>
      <sheetName val="수정2"/>
      <sheetName val="표지1"/>
      <sheetName val="조건표 (2)"/>
      <sheetName val="10공구일위"/>
      <sheetName val="3개월-백데이타"/>
      <sheetName val="LG배관재단가"/>
      <sheetName val="다다수전류단가"/>
      <sheetName val="LG유통상품단가표"/>
      <sheetName val="Macro(전동기)"/>
      <sheetName val="구단"/>
      <sheetName val="4.장비손료"/>
      <sheetName val="설계내역"/>
      <sheetName val="8)중점관리장비현황"/>
      <sheetName val="돈암사업"/>
      <sheetName val="효율표"/>
      <sheetName val="전체기준Data"/>
      <sheetName val="1F"/>
      <sheetName val="10동"/>
      <sheetName val="입찰내역"/>
      <sheetName val="제거식EA"/>
      <sheetName val="96노임기준"/>
      <sheetName val="공문"/>
      <sheetName val="교각"/>
      <sheetName val="산출근거(S4)"/>
      <sheetName val="부대공자재집계표"/>
      <sheetName val="품셈(기초)"/>
      <sheetName val="시설물기초"/>
      <sheetName val="단위단가"/>
      <sheetName val="상호참고자료"/>
      <sheetName val="발주처자료입력"/>
      <sheetName val="회사기본자료"/>
      <sheetName val="하자보증자료"/>
      <sheetName val="기술자관련자료"/>
      <sheetName val="흄관기초"/>
      <sheetName val="database"/>
      <sheetName val="다곡2교"/>
      <sheetName val="작성"/>
      <sheetName val="임율 Data"/>
      <sheetName val="FORM-0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토공유동표(전체.당초)"/>
      <sheetName val="개거총"/>
      <sheetName val="일위대가목록표"/>
      <sheetName val="추가예산"/>
      <sheetName val="목차 "/>
      <sheetName val="일위산출근거"/>
      <sheetName val="예산총괄"/>
      <sheetName val="공정집계_국별"/>
      <sheetName val="표준건축비"/>
      <sheetName val="별표집계"/>
      <sheetName val="A1"/>
      <sheetName val="일위단가"/>
      <sheetName val="c_balju"/>
      <sheetName val="입력데이타"/>
      <sheetName val="ORIGIN"/>
      <sheetName val="노임조서"/>
      <sheetName val="IT-BAT"/>
      <sheetName val="수문일위1"/>
      <sheetName val="중기"/>
      <sheetName val="U형개거"/>
      <sheetName val="인원"/>
      <sheetName val="약품공급2"/>
      <sheetName val="DHEQSUPT"/>
      <sheetName val="호안사석"/>
      <sheetName val="배수자집"/>
      <sheetName val="유입량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97년_추정"/>
      <sheetName val="이월"/>
      <sheetName val="2터널시점"/>
      <sheetName val="SLAB근거-1"/>
      <sheetName val="단면 (2)"/>
      <sheetName val="업체별기성내역"/>
      <sheetName val="포장(수량)-관로부"/>
      <sheetName val="기초1"/>
      <sheetName val="잡비"/>
      <sheetName val="음성방향"/>
      <sheetName val="유치원내역"/>
      <sheetName val="P_RPTB04_산근"/>
      <sheetName val="하도금액분계"/>
      <sheetName val="견적"/>
      <sheetName val="수량분개내역"/>
      <sheetName val="간선계산"/>
      <sheetName val="b_balju (2)"/>
      <sheetName val="b_gunmul"/>
      <sheetName val="내역(2000년)"/>
      <sheetName val="일일"/>
      <sheetName val="#2정산"/>
      <sheetName val="DANGA"/>
      <sheetName val="첨부1"/>
      <sheetName val="기본단가표"/>
      <sheetName val="8.현장관리비"/>
      <sheetName val="7.안전관리비"/>
      <sheetName val="7. 현장관리비 "/>
      <sheetName val="노무비 "/>
      <sheetName val="내역서 제출"/>
      <sheetName val="제경비산출서"/>
      <sheetName val="공사비증감"/>
      <sheetName val="BND"/>
      <sheetName val="공사내역서(을)실행"/>
      <sheetName val="환기시설"/>
      <sheetName val="조명"/>
      <sheetName val="점보전력사용"/>
      <sheetName val="단면"/>
      <sheetName val="배수처리"/>
      <sheetName val="입력자료(노무비)"/>
      <sheetName val="일위대가표48"/>
      <sheetName val="2000용수잠관-수량집계"/>
      <sheetName val="구조     ."/>
      <sheetName val="토공(1)"/>
      <sheetName val="차수공(1)"/>
      <sheetName val="전문하도급"/>
      <sheetName val="교량전기"/>
      <sheetName val="평가데이터"/>
      <sheetName val="인명부"/>
      <sheetName val="장비단가"/>
      <sheetName val="가스"/>
      <sheetName val="양수장(기계)"/>
      <sheetName val="직접비"/>
      <sheetName val="건장설비"/>
      <sheetName val="(당평)자재"/>
      <sheetName val="사업관리"/>
      <sheetName val="운반"/>
      <sheetName val="물가자료"/>
      <sheetName val="기성갑지"/>
      <sheetName val="간 지1"/>
      <sheetName val="일위(시설)"/>
      <sheetName val="콘크리트타설집계표"/>
      <sheetName val="화재 탐지 설비"/>
      <sheetName val="(원)기흥상갈"/>
      <sheetName val="4.일위대가집계"/>
      <sheetName val="날개벽수량표"/>
      <sheetName val="5. 현장관리비(new) "/>
      <sheetName val="Customer Databas"/>
      <sheetName val="예가표"/>
      <sheetName val="결재난"/>
      <sheetName val="방배동내역(리라)"/>
      <sheetName val="현장경비"/>
      <sheetName val="건축공사집계표"/>
      <sheetName val="방배동내역 (총괄)"/>
      <sheetName val="부대공사총괄"/>
      <sheetName val="만년달력"/>
      <sheetName val="단가산출(T)"/>
      <sheetName val="공사원가계산서"/>
      <sheetName val="인사자료"/>
      <sheetName val="맨홀수량산출"/>
      <sheetName val="재료집계표"/>
      <sheetName val="1-1호"/>
      <sheetName val="1공구_건정토건_토공2"/>
      <sheetName val="기초입력 DATA"/>
      <sheetName val="1공구_건정토건_철콘2"/>
      <sheetName val="도급표지_2"/>
      <sheetName val="도급표지__(4)2"/>
      <sheetName val="부대표지_(4)2"/>
      <sheetName val="도급표지__(3)2"/>
      <sheetName val="부대표지_(3)2"/>
      <sheetName val="도급표지__(2)2"/>
      <sheetName val="부대표지_(2)2"/>
      <sheetName val="토__목2"/>
      <sheetName val="조__경2"/>
      <sheetName val="전_기2"/>
      <sheetName val="건__축2"/>
      <sheetName val="보도내역_(3)2"/>
      <sheetName val="준검_내역서2"/>
      <sheetName val="1_수인터널2"/>
      <sheetName val="AS포장복구_2"/>
      <sheetName val="2_대외공문2"/>
      <sheetName val="6PILE__(돌출)2"/>
      <sheetName val="설_계2"/>
      <sheetName val="내역(최종본4_5)2"/>
      <sheetName val="Sheet1_(2)1"/>
      <sheetName val="0_0ControlSheet2"/>
      <sheetName val="0_1keyAssumption2"/>
      <sheetName val="입출재고현황_(2)1"/>
      <sheetName val="부대입찰_내역서1"/>
      <sheetName val="전차선로_물량표1"/>
      <sheetName val="BSD_(2)1"/>
      <sheetName val="4_내진설계1"/>
      <sheetName val="3BL공동구_수량1"/>
      <sheetName val="토공(우물통,기타)_1"/>
      <sheetName val="96보완계획7_121"/>
      <sheetName val="1__설계조건_2_단면가정_3__하중계산1"/>
      <sheetName val="DATA_입력란1"/>
      <sheetName val="1_취수장1"/>
      <sheetName val="인건비_1"/>
      <sheetName val="_총괄표1"/>
      <sheetName val="제잡비_xls1"/>
      <sheetName val="2_고용보험료산출근거1"/>
      <sheetName val="Eq__Mobilization1"/>
      <sheetName val="원가계산_(2)1"/>
      <sheetName val="실행내역서_1"/>
      <sheetName val="노원열병합__건축공사기성내역서1"/>
      <sheetName val="97년_추정1"/>
      <sheetName val="현장관리비_산출내역1"/>
      <sheetName val="1_설계조건1"/>
      <sheetName val="현장별계약현황('98_10_31)1"/>
      <sheetName val="콤보박스와_리스트박스의_연결1"/>
      <sheetName val="플랜트_설치1"/>
      <sheetName val="내역(최종본4_5)1"/>
      <sheetName val="0_0ControlSheet1"/>
      <sheetName val="0_1keyAssumption1"/>
      <sheetName val="토공(우물통,기타)_"/>
      <sheetName val="Eq__Mobilization"/>
      <sheetName val="원가계산_(2)"/>
      <sheetName val="현장관리비_산출내역"/>
      <sheetName val="현장별계약현황('98_10_31)"/>
      <sheetName val="플랜트_설치"/>
      <sheetName val="바닥판"/>
      <sheetName val="식재일위대가"/>
      <sheetName val="기초일위대가"/>
      <sheetName val="단가대비표"/>
      <sheetName val="공사수행보고"/>
      <sheetName val="기둥(원형)"/>
      <sheetName val="일반수량"/>
      <sheetName val="평3"/>
      <sheetName val="XL4Poppy"/>
      <sheetName val="조명일위"/>
      <sheetName val="쌍송교"/>
      <sheetName val="인원현황"/>
      <sheetName val="예산M12A"/>
      <sheetName val="예산M2"/>
      <sheetName val="송라터널총괄"/>
      <sheetName val="매원개착터널총괄"/>
      <sheetName val="점수계산1-2"/>
      <sheetName val="남양시작동자105노65기1.3화1.2"/>
      <sheetName val="관음목장(제출용)자105인97.5"/>
      <sheetName val="이자율"/>
      <sheetName val="배수문"/>
      <sheetName val="EQUIP LIST"/>
      <sheetName val="내부마감"/>
      <sheetName val="경비산출"/>
      <sheetName val="기기리스트"/>
      <sheetName val="단가조사-2"/>
      <sheetName val="VE절감"/>
      <sheetName val="터파기및재료"/>
      <sheetName val="설계명세"/>
      <sheetName val="정렬"/>
      <sheetName val="현장관리비데이타"/>
      <sheetName val="공정코드"/>
      <sheetName val="재료"/>
      <sheetName val="현장식당(1)"/>
      <sheetName val="전계가"/>
      <sheetName val="NAIL단가산출"/>
      <sheetName val="원내역서 그대로"/>
      <sheetName val="DC"/>
      <sheetName val="일위대가-01"/>
      <sheetName val="1062-X방향 "/>
      <sheetName val="청 구"/>
      <sheetName val="01"/>
      <sheetName val="은행"/>
      <sheetName val="DATA2000"/>
      <sheetName val="5.정산서"/>
      <sheetName val="포장직선구간"/>
      <sheetName val="입력값"/>
      <sheetName val="설계기준 및 하중계산"/>
      <sheetName val="대비표"/>
      <sheetName val="정부노임"/>
      <sheetName val="형틀공사"/>
      <sheetName val="예정(3)"/>
      <sheetName val="유림콘도"/>
      <sheetName val="Ⅱ1-0타"/>
      <sheetName val="기안"/>
      <sheetName val="말뚝지지력산정"/>
      <sheetName val="입력그림"/>
      <sheetName val="계약서"/>
      <sheetName val="원도급"/>
      <sheetName val="하도급"/>
      <sheetName val="영동(D)"/>
      <sheetName val="입력"/>
      <sheetName val="수문보고"/>
      <sheetName val="산출기준(파견전산실)"/>
      <sheetName val="전체내역 (2)"/>
      <sheetName val="Hyundai.Unit.cost.xls"/>
      <sheetName val="부산제일극장"/>
      <sheetName val="수주현황2월"/>
      <sheetName val="수리결과"/>
      <sheetName val="중기조종사 단위단가"/>
      <sheetName val="인원계획"/>
      <sheetName val="금리계산"/>
      <sheetName val="단위중량"/>
      <sheetName val="경산"/>
      <sheetName val="lab"/>
      <sheetName val="청천내"/>
      <sheetName val="우수"/>
      <sheetName val="기자재비"/>
      <sheetName val="일위대가목록(ems)"/>
      <sheetName val="일위집계(기존)"/>
      <sheetName val="건설실행"/>
      <sheetName val="일반공사"/>
      <sheetName val="하도내역_(철콘)"/>
      <sheetName val="노무비_근거"/>
      <sheetName val="임율_Data"/>
      <sheetName val="조건표_(2)"/>
      <sheetName val="목차_"/>
      <sheetName val="1_설계기준"/>
      <sheetName val="7__현장관리비_"/>
      <sheetName val="SHL"/>
      <sheetName val="5_ 현장관리비_new_ "/>
      <sheetName val="인계"/>
      <sheetName val="Temporary Mooring"/>
      <sheetName val="A LINE"/>
      <sheetName val="U-TYPE(1)"/>
      <sheetName val="단위량당중기"/>
      <sheetName val="일위목록데이타"/>
      <sheetName val="기성내역"/>
      <sheetName val="전도금월정금액"/>
      <sheetName val="마산방향철근집계"/>
      <sheetName val="입력정보"/>
      <sheetName val="격점별물량"/>
      <sheetName val="일H35Y4"/>
      <sheetName val="측량요율"/>
      <sheetName val="자재대"/>
      <sheetName val="점검총괄"/>
      <sheetName val="제출내역 (2)"/>
      <sheetName val="동천하상준설"/>
      <sheetName val="일위대가집계"/>
      <sheetName val="식재가격"/>
      <sheetName val="식재총괄"/>
      <sheetName val="700seg"/>
      <sheetName val="RE9604"/>
      <sheetName val="BQ"/>
      <sheetName val="내역서2안"/>
      <sheetName val="소방"/>
      <sheetName val="TABLE DB"/>
      <sheetName val="쌍용 data base"/>
      <sheetName val="대공종"/>
      <sheetName val="969910( R)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설계집계장"/>
      <sheetName val="실행집계장"/>
      <sheetName val="투찰집계장"/>
      <sheetName val="♣총괄내역서♣"/>
      <sheetName val="실행하도사항"/>
      <sheetName val="실행별지"/>
      <sheetName val="실행하도잡비"/>
      <sheetName val="실행토공하도"/>
      <sheetName val="실행철콘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PROJECT BRIEF"/>
      <sheetName val="감액총괄표"/>
      <sheetName val="Sheet14"/>
      <sheetName val="Sheet13"/>
      <sheetName val="손익분석"/>
      <sheetName val="기본사항"/>
      <sheetName val="COVER"/>
      <sheetName val="BOJUNGGM"/>
      <sheetName val="가중치"/>
      <sheetName val="빙100장비사양"/>
      <sheetName val="분전반일위대가"/>
      <sheetName val="단양 00 아파트-세부내역"/>
      <sheetName val="단중표"/>
      <sheetName val="외주가공"/>
      <sheetName val="내역및원가02"/>
      <sheetName val="토지산출내역"/>
      <sheetName val="전도품의"/>
      <sheetName val="단위수량"/>
      <sheetName val="배명(단가)"/>
      <sheetName val="자재co"/>
      <sheetName val="산근"/>
      <sheetName val="물량산출근거"/>
      <sheetName val="UR2-Calculation"/>
      <sheetName val="사진"/>
      <sheetName val="예총"/>
      <sheetName val="Trend(Agitator)"/>
      <sheetName val="전국현황"/>
      <sheetName val="방송(체육관)"/>
      <sheetName val="공사비"/>
      <sheetName val="배선(낙차)"/>
      <sheetName val="정의"/>
      <sheetName val="가시설(TYPE-A)"/>
      <sheetName val="1-1평균터파기고(1)"/>
      <sheetName val="램머"/>
      <sheetName val="수목데이타 "/>
      <sheetName val="BQ(실행)"/>
      <sheetName val="산근(1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"/>
      <sheetName val="내역서"/>
      <sheetName val="원가 (관리공사)"/>
      <sheetName val="내역서 (관리공사)"/>
      <sheetName val="일위대가"/>
      <sheetName val="식재품"/>
      <sheetName val="자재사용기준"/>
      <sheetName val="부숙톱밥"/>
      <sheetName val="운반적용기준"/>
      <sheetName val="운반, 상하차"/>
      <sheetName val="시간당경비산출"/>
      <sheetName val="시간당경비산출(2)"/>
      <sheetName val="시간당경비산출 (3)"/>
      <sheetName val="단가산출서"/>
      <sheetName val="단가조사"/>
      <sheetName val="표지"/>
      <sheetName val="실행철강하도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을지 (2)"/>
      <sheetName val="집계표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협조전(견적의뢰)"/>
      <sheetName val="품질공문"/>
      <sheetName val="일정"/>
      <sheetName val="견적일지"/>
      <sheetName val="견적조건"/>
      <sheetName val="경상기준(980701)"/>
      <sheetName val="경상비"/>
      <sheetName val="경상내역"/>
      <sheetName val="실행결의"/>
      <sheetName val="시방서"/>
      <sheetName val="제출총괄총괄표"/>
      <sheetName val="제출갑지"/>
      <sheetName val="실행총괄(1)"/>
      <sheetName val="실행총괄 (2)"/>
      <sheetName val="실행총괄 (3)"/>
      <sheetName val="실행총괄 (4)"/>
      <sheetName val="실행총괄(ex)"/>
      <sheetName val="FAX"/>
      <sheetName val="간지"/>
      <sheetName val="현장사진"/>
      <sheetName val="입찰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DATA"/>
      <sheetName val="금액내역서"/>
      <sheetName val="골재산출"/>
      <sheetName val="각종양식"/>
      <sheetName val="암거단위"/>
      <sheetName val="오동"/>
      <sheetName val="대조"/>
      <sheetName val="나한"/>
      <sheetName val="#REF"/>
      <sheetName val="집계표"/>
      <sheetName val="내역"/>
      <sheetName val="Sheet1"/>
      <sheetName val="터파기및재료"/>
      <sheetName val="수안보-MBR1"/>
      <sheetName val="요율"/>
      <sheetName val="분석"/>
      <sheetName val="BID"/>
      <sheetName val="일위대가목차"/>
      <sheetName val="인명부"/>
      <sheetName val="물량표"/>
      <sheetName val="당초"/>
      <sheetName val="PIPING"/>
      <sheetName val="#3_일위대가목록"/>
      <sheetName val="#2_일위대가목록"/>
      <sheetName val="입찰안"/>
      <sheetName val="guard(mac)"/>
      <sheetName val="지장물C"/>
      <sheetName val="6PILE  (돌출)"/>
      <sheetName val="흥양2교토공집계표"/>
      <sheetName val="차수공개요"/>
      <sheetName val="96정변2"/>
      <sheetName val="대로근거"/>
      <sheetName val="중로근거"/>
      <sheetName val="차수"/>
      <sheetName val="일위대가표"/>
      <sheetName val="토목"/>
      <sheetName val="설명서 "/>
      <sheetName val="추가예산"/>
      <sheetName val="식생블럭단위수량"/>
      <sheetName val="조명율표"/>
      <sheetName val="공동구수량"/>
      <sheetName val="바닥판"/>
      <sheetName val="입력DATA"/>
      <sheetName val="표지"/>
      <sheetName val="조경일람"/>
      <sheetName val="주beam"/>
      <sheetName val="교각1"/>
      <sheetName val="철근량"/>
      <sheetName val="총괄표"/>
      <sheetName val="말뚝지지력산정"/>
      <sheetName val="노임단가"/>
      <sheetName val="기계경비(시간당)"/>
      <sheetName val="내역서"/>
      <sheetName val="상시"/>
      <sheetName val="우수받이"/>
      <sheetName val="총수량집계표"/>
      <sheetName val="BOX수량"/>
      <sheetName val="수량산출"/>
      <sheetName val="설직재-1"/>
      <sheetName val="공사비총괄표"/>
      <sheetName val="날개벽(시점좌측)"/>
      <sheetName val="일위대가1"/>
      <sheetName val="단가조사"/>
      <sheetName val="포장물량집계"/>
      <sheetName val="원형1호맨홀토공수량"/>
      <sheetName val="입력란"/>
      <sheetName val="97노임단가"/>
      <sheetName val="날개벽"/>
      <sheetName val="신고조서"/>
      <sheetName val="1,2공구원가계산서"/>
      <sheetName val="2공구산출내역"/>
      <sheetName val="1공구산출내역서"/>
      <sheetName val="도로경계단위"/>
      <sheetName val="직접공사비"/>
      <sheetName val="재료"/>
      <sheetName val="목차 "/>
      <sheetName val="예산M11A"/>
      <sheetName val="부대내역"/>
      <sheetName val="4.2유효폭의 계산"/>
      <sheetName val="실행"/>
      <sheetName val="내역서1999.8최종"/>
      <sheetName val="97년 추정"/>
      <sheetName val="102역사"/>
      <sheetName val="월말"/>
      <sheetName val="내역서중"/>
      <sheetName val="일위대가9803"/>
      <sheetName val="INPUT"/>
      <sheetName val="자재단가비교표"/>
      <sheetName val="뚝토공"/>
      <sheetName val="해평견적"/>
      <sheetName val="우수내용"/>
      <sheetName val="코드"/>
      <sheetName val=" 총괄표"/>
      <sheetName val="단가산출"/>
      <sheetName val="공정코드"/>
      <sheetName val="H-PILE수량집계"/>
      <sheetName val="4. 주형설계"/>
      <sheetName val="단가표"/>
      <sheetName val="COPING"/>
      <sheetName val="RAMP 단면(R2)"/>
      <sheetName val="중기"/>
      <sheetName val="지중자재단가"/>
      <sheetName val="실행철강하도"/>
      <sheetName val="토사(PE)"/>
      <sheetName val="증감내역서"/>
      <sheetName val="PSCbeam설계"/>
      <sheetName val="99총공사내역서"/>
      <sheetName val="DATE"/>
      <sheetName val="적용토목"/>
      <sheetName val="램머"/>
      <sheetName val="찍기"/>
      <sheetName val="간접1"/>
      <sheetName val="노임"/>
      <sheetName val="항목등록"/>
      <sheetName val="NYS"/>
      <sheetName val="대림경상68억"/>
      <sheetName val="발주내역"/>
      <sheetName val="I一般比"/>
      <sheetName val="접지수량"/>
      <sheetName val="공사착공계"/>
      <sheetName val="토공(우물통,기타) "/>
      <sheetName val="2.단면가정"/>
      <sheetName val="수우미양가(Vlookup)"/>
      <sheetName val="공통가설공사"/>
      <sheetName val="세골재  T2 변경 현황"/>
      <sheetName val="0.단가"/>
      <sheetName val="0506생활권구적"/>
      <sheetName val="단면 (2)"/>
      <sheetName val="내역서 제출"/>
      <sheetName val="인수공규격"/>
      <sheetName val="노무비 근거"/>
      <sheetName val="역T형교대(말뚝기초)"/>
      <sheetName val="산출내역서"/>
      <sheetName val="총괄"/>
      <sheetName val="날개벽수량표"/>
      <sheetName val="준검 내역서"/>
      <sheetName val="초기화면"/>
      <sheetName val="골조"/>
      <sheetName val="갑지"/>
      <sheetName val="역T형(H=6.0) (2)"/>
      <sheetName val="중기근거"/>
      <sheetName val="40총괄"/>
      <sheetName val="40집계"/>
      <sheetName val="노임이"/>
      <sheetName val="단가 및 재료비"/>
      <sheetName val="중기사용료산출근거"/>
      <sheetName val="2000용수잠관-수량집계"/>
      <sheetName val="계수시트"/>
      <sheetName val="품셈TABLE"/>
      <sheetName val="단가일람"/>
      <sheetName val="지질조사"/>
      <sheetName val="토공 total"/>
      <sheetName val="원형맨홀수량"/>
      <sheetName val="산근"/>
      <sheetName val="8.석축단위(H=1.5M)"/>
      <sheetName val="간지"/>
      <sheetName val="재료집계표"/>
      <sheetName val="총괄내역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수량집"/>
      <sheetName val="내역_ver1.0"/>
      <sheetName val="crude.SLAB RE-bar"/>
      <sheetName val="CRUDE RE-bar"/>
      <sheetName val="원가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약품공급2"/>
      <sheetName val="CTEMCOST"/>
      <sheetName val="업무분장"/>
      <sheetName val="재료비"/>
      <sheetName val="교각계산"/>
      <sheetName val="대비"/>
      <sheetName val="입력변수"/>
      <sheetName val="집계표(OPTION)"/>
      <sheetName val="보차도경계석"/>
      <sheetName val="견적단가"/>
      <sheetName val="용수량(생활용수)"/>
      <sheetName val="실행내역"/>
      <sheetName val="기성내역"/>
      <sheetName val="양식3"/>
      <sheetName val="바닥판의 설계"/>
      <sheetName val="CAT_5"/>
      <sheetName val="CIVIL4"/>
      <sheetName val="VE절감"/>
      <sheetName val="자재단가"/>
      <sheetName val="건축공사"/>
      <sheetName val="JUCKEYK"/>
      <sheetName val="차액보증"/>
      <sheetName val="구조물터파기수량집계"/>
      <sheetName val="덕전리"/>
      <sheetName val="전체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노무비슰출표"/>
      <sheetName val="Sheet1 (2)"/>
      <sheetName val="일위대가(가설)"/>
      <sheetName val="정부노임단가"/>
      <sheetName val="4차원가계산서"/>
      <sheetName val="내역"/>
      <sheetName val="집계표"/>
      <sheetName val="I一般比"/>
      <sheetName val="N賃率-職"/>
      <sheetName val="J直材4"/>
      <sheetName val="인건-측정"/>
      <sheetName val="수목단가"/>
      <sheetName val="시설수량표"/>
      <sheetName val="식재수량표"/>
      <sheetName val="일위목록"/>
      <sheetName val="자재단가"/>
      <sheetName val="몰탈재료산출"/>
      <sheetName val="경산"/>
      <sheetName val="주차구획선수량"/>
      <sheetName val="일위대가"/>
      <sheetName val="준검 내역서"/>
      <sheetName val="직노"/>
      <sheetName val="내역서"/>
      <sheetName val="부하(성남)"/>
      <sheetName val="TYPE-A"/>
      <sheetName val="단가목록"/>
      <sheetName val="금호"/>
      <sheetName val="#REF"/>
      <sheetName val="인건비"/>
      <sheetName val="노임단가"/>
      <sheetName val="실행예산"/>
      <sheetName val="총괄"/>
      <sheetName val="변경비교-을"/>
      <sheetName val="4)유동표"/>
      <sheetName val="입찰안"/>
      <sheetName val="목차"/>
      <sheetName val="집계"/>
      <sheetName val="총괄내역서"/>
      <sheetName val="대로근거"/>
      <sheetName val="옹벽단면치수"/>
      <sheetName val="조명시설"/>
      <sheetName val="가시설"/>
      <sheetName val="원가계산(2)"/>
      <sheetName val="연결임시"/>
      <sheetName val="新철폐복2"/>
      <sheetName val="新철폐복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WER 10TON"/>
      <sheetName val="TOWER 12TON"/>
      <sheetName val="JIB CRANE,HOIST"/>
      <sheetName val="유림골조"/>
      <sheetName val="공통부대비"/>
      <sheetName val="#REF"/>
      <sheetName val="견적의뢰서"/>
      <sheetName val="공사비대비표"/>
      <sheetName val="품의서"/>
      <sheetName val="건축"/>
      <sheetName val="34평형"/>
      <sheetName val="옵션대비"/>
      <sheetName val="파일공사(아파트)"/>
      <sheetName val="HOIST"/>
      <sheetName val="부대건축"/>
      <sheetName val="주차장(지하1층)"/>
      <sheetName val="파일공사(부대동)"/>
      <sheetName val="토목"/>
      <sheetName val="옥외"/>
      <sheetName val="Sheet6"/>
      <sheetName val="죽전2차공통비ALT-3"/>
      <sheetName val="JIB-CRANE,HOIST"/>
      <sheetName val="Sheet4"/>
      <sheetName val="Sheet5"/>
      <sheetName val="Sheet2"/>
      <sheetName val="Sheet3"/>
      <sheetName val="산출내역서집계표"/>
      <sheetName val="JIB CRANE_HO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공사개요"/>
      <sheetName val="설계내역서"/>
      <sheetName val="현장경비"/>
      <sheetName val="단가"/>
      <sheetName val="교대(A1-A2)"/>
      <sheetName val="#REF"/>
      <sheetName val="내역서"/>
      <sheetName val="대비"/>
      <sheetName val="Dae_Jiju"/>
      <sheetName val="Sikje_ingun"/>
      <sheetName val="TREE_D"/>
      <sheetName val="건축내역"/>
      <sheetName val="가격조사서"/>
      <sheetName val="일위대가"/>
      <sheetName val="실행내역"/>
      <sheetName val="교대(A1)"/>
      <sheetName val="견적의뢰서"/>
      <sheetName val="배수공"/>
      <sheetName val="집계표"/>
      <sheetName val="Sheet1 (2)"/>
      <sheetName val="대림경상68억"/>
      <sheetName val="재료비"/>
      <sheetName val="총괄내역서"/>
      <sheetName val="시공여유율"/>
      <sheetName val="양수장(기계)"/>
      <sheetName val="사용성검토"/>
      <sheetName val="해평견적"/>
      <sheetName val="청천내"/>
      <sheetName val="별표총괄"/>
      <sheetName val="BID"/>
      <sheetName val="일H35Y4"/>
      <sheetName val="공종별"/>
      <sheetName val="노임"/>
      <sheetName val="실행철강하도"/>
      <sheetName val="EUL"/>
      <sheetName val="방배동내역(리라)"/>
      <sheetName val="공통가설"/>
      <sheetName val="건축공사집계표"/>
      <sheetName val="방배동내역 (총괄)"/>
      <sheetName val="부대공사총괄"/>
      <sheetName val="낙찰표"/>
      <sheetName val="물가변동 총괄서"/>
      <sheetName val="수량조서(신)"/>
      <sheetName val="금액내역서"/>
      <sheetName val="공사비총괄표"/>
      <sheetName val="ASALTOTA"/>
      <sheetName val="부하(성남)"/>
      <sheetName val="인건비"/>
      <sheetName val="MIJIBI"/>
      <sheetName val="Sheet1"/>
      <sheetName val="장비집계"/>
      <sheetName val="제수"/>
      <sheetName val="공기"/>
      <sheetName val="취수탑"/>
      <sheetName val="Sheet17"/>
      <sheetName val="설계조건"/>
      <sheetName val="EQUIP LIST"/>
      <sheetName val="조명시설"/>
      <sheetName val="수량집계"/>
      <sheetName val="노무비계"/>
      <sheetName val="제잡비"/>
      <sheetName val="도시가스현황"/>
      <sheetName val="내역"/>
      <sheetName val="간접"/>
      <sheetName val="허용전류-IEC"/>
      <sheetName val="허용전류-IEC DATA"/>
      <sheetName val="증감내역서"/>
      <sheetName val="기계경비일람"/>
      <sheetName val="뚝토공"/>
      <sheetName val="기초1"/>
      <sheetName val="맨홀수량"/>
      <sheetName val="7.1유효폭"/>
      <sheetName val="부속동"/>
      <sheetName val="노임단가"/>
      <sheetName val="단위단가"/>
      <sheetName val="중기사용료"/>
      <sheetName val="저"/>
      <sheetName val="새공통"/>
      <sheetName val="대전-교대(A1-A2)"/>
      <sheetName val="현황산출서"/>
      <sheetName val="동력부하계산"/>
      <sheetName val="도급"/>
      <sheetName val="TEST1"/>
      <sheetName val="프랜트면허"/>
      <sheetName val="토목주소"/>
      <sheetName val="Sheet3"/>
      <sheetName val="본선 토공 분배표"/>
      <sheetName val="인사자료총집계"/>
      <sheetName val="평가데이터"/>
      <sheetName val="기본단가"/>
      <sheetName val="DATE"/>
      <sheetName val="1,2,3,4,5단위수량"/>
      <sheetName val="현장관리비"/>
      <sheetName val="일위대가표"/>
      <sheetName val="방배동내역(한영)"/>
      <sheetName val="현장관리비 산출내역"/>
      <sheetName val="36+45-113-18+19+20I"/>
      <sheetName val="정부노임단가"/>
      <sheetName val="경비"/>
      <sheetName val="변경내역대비표(2)"/>
      <sheetName val="단면 (2)"/>
      <sheetName val="갑지1"/>
      <sheetName val="데이타"/>
      <sheetName val="부하계산서"/>
      <sheetName val="노무비단가"/>
      <sheetName val="단면치수"/>
      <sheetName val="INPUT"/>
      <sheetName val="토사(PE)"/>
      <sheetName val="구조물견적"/>
      <sheetName val="수량3"/>
      <sheetName val="Y-WORK"/>
      <sheetName val="물가시세"/>
      <sheetName val="자료"/>
      <sheetName val="공사비예산서(토목분)"/>
      <sheetName val="토공 갑지"/>
      <sheetName val="장비내역서"/>
      <sheetName val="구조물철거타공정이월"/>
      <sheetName val="3.공통공사대비"/>
      <sheetName val="공문"/>
      <sheetName val="물량"/>
      <sheetName val="D01"/>
      <sheetName val="D02"/>
      <sheetName val="1-1"/>
      <sheetName val="내역1"/>
      <sheetName val="CIVIL"/>
      <sheetName val="단가비교표"/>
      <sheetName val="자재단가"/>
      <sheetName val="특수선일위대가"/>
      <sheetName val="CTEMCOST"/>
      <sheetName val="침하계"/>
      <sheetName val="각사별공사비분개 "/>
      <sheetName val="장비"/>
      <sheetName val="산근1"/>
      <sheetName val="노무"/>
      <sheetName val="자재"/>
      <sheetName val="지급자재"/>
      <sheetName val="총공사내역서"/>
      <sheetName val="건축공사실행"/>
      <sheetName val="000000"/>
      <sheetName val="터널전기"/>
      <sheetName val="원형1호맨홀토공수량"/>
      <sheetName val="입찰안"/>
      <sheetName val="출자한도"/>
      <sheetName val="대로근거"/>
      <sheetName val="중로근거"/>
      <sheetName val="갑지(추정)"/>
      <sheetName val="경비2내역"/>
      <sheetName val="을 2"/>
      <sheetName val="을 1"/>
      <sheetName val="MAT"/>
      <sheetName val="BOX 본체"/>
      <sheetName val="설계개요"/>
      <sheetName val="JUCKEYK"/>
      <sheetName val="찍기"/>
      <sheetName val="별표"/>
      <sheetName val="자재조사표"/>
      <sheetName val="예가표"/>
      <sheetName val="변수데이타"/>
      <sheetName val="1호맨홀토공"/>
      <sheetName val="총괄표"/>
      <sheetName val="전기"/>
      <sheetName val="설계흐름도"/>
      <sheetName val="차액보증"/>
      <sheetName val="바닥판"/>
      <sheetName val="영동(D)"/>
      <sheetName val="해외법인"/>
      <sheetName val="적용률"/>
      <sheetName val="기계경비(시간당)"/>
      <sheetName val="램머"/>
      <sheetName val="SG"/>
      <sheetName val="결과조달"/>
      <sheetName val="자재수량"/>
      <sheetName val="정SW_원_"/>
      <sheetName val="Sheet1_(2)"/>
      <sheetName val="물가변동_총괄서"/>
      <sheetName val="방배동내역_(총괄)"/>
      <sheetName val="허용전류-IEC_DATA"/>
      <sheetName val="7_1유효폭"/>
      <sheetName val="현장관리비_산출내역"/>
      <sheetName val="본선_토공_분배표"/>
      <sheetName val="EQUIP_LIST"/>
      <sheetName val="단면_(2)"/>
      <sheetName val="주식"/>
      <sheetName val="6호기"/>
      <sheetName val="9811"/>
      <sheetName val="Sheet5"/>
      <sheetName val="단가조사표"/>
      <sheetName val="L-type"/>
      <sheetName val="수량산출"/>
      <sheetName val="표지"/>
      <sheetName val="발생토"/>
      <sheetName val="마감사양"/>
      <sheetName val="D-3109"/>
      <sheetName val="ABUT수량-A1"/>
      <sheetName val="1.취수장"/>
      <sheetName val="터널조도"/>
      <sheetName val="6PILE  (돌출)"/>
      <sheetName val="식재인부"/>
      <sheetName val="기성집계"/>
      <sheetName val="공내역서"/>
      <sheetName val="일년TOTAL"/>
      <sheetName val="연돌일위집계"/>
      <sheetName val=" "/>
      <sheetName val="WORK"/>
      <sheetName val="간접비"/>
      <sheetName val="유기공정"/>
      <sheetName val="Sheet2"/>
      <sheetName val="COVER-P"/>
      <sheetName val="결재갑지"/>
      <sheetName val="일위대가(건축)"/>
      <sheetName val="표준건축비"/>
      <sheetName val="2006납품"/>
      <sheetName val="S1"/>
      <sheetName val="9GNG운반"/>
      <sheetName val="계수시트"/>
      <sheetName val="70%"/>
      <sheetName val="TB-내역서"/>
      <sheetName val="정렬"/>
      <sheetName val="와동25-3(변경)"/>
      <sheetName val="제경비"/>
      <sheetName val="실적"/>
      <sheetName val="입력(K0)"/>
      <sheetName val="노무비"/>
      <sheetName val="Pier 3"/>
      <sheetName val="견적대비표"/>
      <sheetName val="붙임5"/>
      <sheetName val="작업방"/>
      <sheetName val="총괄k"/>
      <sheetName val="개요"/>
      <sheetName val="관로토공"/>
      <sheetName val="JUCK"/>
      <sheetName val="현장지지물물량"/>
      <sheetName val="신천교(음성)"/>
      <sheetName val="간선계산"/>
      <sheetName val="용수간선"/>
      <sheetName val="기성금내역서"/>
      <sheetName val="자바라1"/>
      <sheetName val="해외 연수비용 계산-삭제"/>
      <sheetName val="해외 기술훈련비 (합계)"/>
      <sheetName val="수목단가"/>
      <sheetName val="시설수량표"/>
      <sheetName val="공문(신)"/>
      <sheetName val="2000년1차"/>
      <sheetName val="중기일위대가"/>
      <sheetName val="배명(단가)"/>
      <sheetName val="Sheet4"/>
      <sheetName val="안전건강연금"/>
      <sheetName val="건축실적"/>
      <sheetName val="고용퇴직"/>
      <sheetName val="입력"/>
      <sheetName val="기계실적"/>
      <sheetName val="물가기준년"/>
      <sheetName val="노임산재"/>
      <sheetName val="장비기준"/>
      <sheetName val="조경수목"/>
      <sheetName val="토목실적"/>
      <sheetName val="산출금액내역"/>
      <sheetName val="12호기내역서(건축분)"/>
      <sheetName val="장비투입 (2)"/>
      <sheetName val="2"/>
      <sheetName val="소요자재"/>
      <sheetName val="노무산출서"/>
      <sheetName val="시설일위"/>
      <sheetName val="식재수량표"/>
      <sheetName val="식재일위"/>
      <sheetName val="기기리스트"/>
      <sheetName val="노임이"/>
      <sheetName val="금융비용"/>
      <sheetName val="K55수출"/>
      <sheetName val="기초"/>
      <sheetName val="c_balju"/>
      <sheetName val="자재입고내역"/>
      <sheetName val="노임대장(지역주민)"/>
      <sheetName val="노임대장(철근)"/>
      <sheetName val="노임대장(목수)"/>
      <sheetName val="(구조물용역-가람)"/>
      <sheetName val="노임대장(용역-가람)남자"/>
      <sheetName val="노임대장(용역-가람)여자"/>
      <sheetName val="노임대장(방수공)"/>
      <sheetName val="Tender"/>
      <sheetName val="을"/>
      <sheetName val="CC16-내역서"/>
      <sheetName val="NM2"/>
      <sheetName val="NW1"/>
      <sheetName val="NW2"/>
      <sheetName val="PW3"/>
      <sheetName val="PW4"/>
      <sheetName val="SC1"/>
      <sheetName val="DNW"/>
      <sheetName val="N+"/>
      <sheetName val="NE"/>
      <sheetName val="P+"/>
      <sheetName val="PE"/>
      <sheetName val="PM"/>
      <sheetName val="TR"/>
      <sheetName val="단위중기"/>
      <sheetName val="시설물일위"/>
      <sheetName val="7-3단면_상시"/>
      <sheetName val="골조시행"/>
      <sheetName val="외자배분"/>
      <sheetName val="외자내역"/>
      <sheetName val="FORM-0"/>
      <sheetName val="조건표"/>
      <sheetName val="3련 BOX"/>
      <sheetName val="수량집계표"/>
      <sheetName val="공종별수량집계"/>
      <sheetName val="암거날개벽"/>
      <sheetName val="적용단가"/>
      <sheetName val="TYPE A"/>
      <sheetName val="기둥(원형)"/>
      <sheetName val="구성비"/>
      <sheetName val="U-TYPE(1)"/>
      <sheetName val="방송(체육관)"/>
      <sheetName val="국공유지및사유지"/>
      <sheetName val="단가산출1"/>
      <sheetName val="단가산출2"/>
      <sheetName val="맨홀토공산출"/>
      <sheetName val="공사내역"/>
      <sheetName val="수정2"/>
      <sheetName val="옹벽(수량)"/>
      <sheetName val="부도어음"/>
      <sheetName val="1공구 건정토건 토공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산출근거"/>
      <sheetName val="전체"/>
      <sheetName val="BOX(1.5X1.5)"/>
      <sheetName val="기초단가"/>
      <sheetName val="옹벽수량집계"/>
      <sheetName val="1SPAN"/>
      <sheetName val="Sheet6"/>
      <sheetName val="Baby일위대가"/>
      <sheetName val="품셈TABLE"/>
      <sheetName val="T기성9605"/>
      <sheetName val="WEON"/>
      <sheetName val="기경집계"/>
      <sheetName val="매립"/>
      <sheetName val="유용원석량소요시기검토안"/>
      <sheetName val="1차설계변경내역"/>
      <sheetName val="공사수행방안"/>
      <sheetName val="단면가정"/>
      <sheetName val="내역서 "/>
      <sheetName val="조경"/>
      <sheetName val="토공사(단지)"/>
      <sheetName val="EKOG10건축"/>
      <sheetName val="시추주상도"/>
      <sheetName val="백암비스타내역"/>
      <sheetName val="지질조사분석"/>
      <sheetName val="ITB COST"/>
      <sheetName val="BSD (2)"/>
      <sheetName val="DATA"/>
      <sheetName val="공내역"/>
      <sheetName val="토목품셈"/>
      <sheetName val="제품"/>
      <sheetName val="CLAUSE"/>
      <sheetName val="CATCH BASIN"/>
      <sheetName val="COPING"/>
      <sheetName val="guard(mac)"/>
      <sheetName val="입출재고현황 (2)"/>
      <sheetName val="CODE"/>
      <sheetName val="실행대비"/>
      <sheetName val="손익분석"/>
      <sheetName val="SLAB&quot;1&quot;"/>
      <sheetName val="1.설계조건"/>
      <sheetName val="산출내역서집계표"/>
      <sheetName val="철거산출근거"/>
      <sheetName val="장문교(대전)"/>
      <sheetName val="영업2"/>
      <sheetName val="설비원가"/>
      <sheetName val="1안98Billing"/>
      <sheetName val="날개벽(시점좌측)"/>
      <sheetName val="참조"/>
      <sheetName val="9"/>
      <sheetName val="포장물량집계"/>
      <sheetName val="날개벽수량표"/>
      <sheetName val="L형옹벽단위수량(35)"/>
      <sheetName val="L형옹벽단위수량(25)"/>
      <sheetName val="광산내역"/>
      <sheetName val="목표세부명세"/>
      <sheetName val="5사남"/>
      <sheetName val="설계기준"/>
      <sheetName val="°©Áö"/>
      <sheetName val="DANGA"/>
      <sheetName val="전기일위대가"/>
      <sheetName val="선로정수계산"/>
      <sheetName val="2000년 공정표"/>
      <sheetName val="예산총괄표"/>
      <sheetName val="신림자금"/>
      <sheetName val="Total"/>
      <sheetName val="식재"/>
      <sheetName val="시설물"/>
      <sheetName val="식재출력용"/>
      <sheetName val="유지관리"/>
      <sheetName val="유림골조"/>
      <sheetName val="1ST"/>
      <sheetName val="수량명세서"/>
      <sheetName val="건축"/>
      <sheetName val="일위대가목차"/>
      <sheetName val="투자효율분석"/>
      <sheetName val="설계명세서"/>
      <sheetName val="수리결과"/>
      <sheetName val="Sheet1_(2)1"/>
      <sheetName val="방배동내역_(총괄)1"/>
      <sheetName val="물가변동_총괄서1"/>
      <sheetName val="허용전류-IEC_DATA1"/>
      <sheetName val="7_1유효폭1"/>
      <sheetName val="단면_(2)1"/>
      <sheetName val="EQUIP_LIST1"/>
      <sheetName val="현장관리비_산출내역1"/>
      <sheetName val="본선_토공_분배표1"/>
      <sheetName val="3_공통공사대비"/>
      <sheetName val="을_2"/>
      <sheetName val="을_1"/>
      <sheetName val="토공_갑지"/>
      <sheetName val="BOX_본체"/>
      <sheetName val="Pier_3"/>
      <sheetName val="각사별공사비분개_"/>
      <sheetName val="_"/>
      <sheetName val="6PILE__(돌출)"/>
      <sheetName val="1_취수장"/>
      <sheetName val="3련_BOX"/>
      <sheetName val="해외_연수비용_계산-삭제"/>
      <sheetName val="해외_기술훈련비_(합계)"/>
      <sheetName val="부대내역"/>
      <sheetName val="일위대가(가설)"/>
      <sheetName val="Man Hole"/>
      <sheetName val="도장수량(하1)"/>
      <sheetName val="주형"/>
      <sheetName val="산출서양식01"/>
      <sheetName val="Process Piping"/>
      <sheetName val="BQ(실행)"/>
      <sheetName val="변경원가서갑"/>
      <sheetName val="수문보고"/>
      <sheetName val="#10거푸집유로폼(0~7m)"/>
      <sheetName val="상부하중"/>
      <sheetName val="풍하중1"/>
      <sheetName val="경영상태"/>
      <sheetName val="96까지"/>
      <sheetName val="97년"/>
      <sheetName val="98이후"/>
      <sheetName val="기지국"/>
      <sheetName val="단기차입금"/>
      <sheetName val="부대공사"/>
      <sheetName val="메서,변+증"/>
      <sheetName val="토공산출(주차장)"/>
      <sheetName val="C &amp; G RHS"/>
      <sheetName val="조내역"/>
      <sheetName val="수질정화시설"/>
      <sheetName val="원가1(기계)"/>
      <sheetName val="신우"/>
      <sheetName val="과천MAIN"/>
      <sheetName val="간지"/>
      <sheetName val="물량표"/>
      <sheetName val="간접1"/>
      <sheetName val="실시공"/>
      <sheetName val="총괄"/>
      <sheetName val="jobhist"/>
      <sheetName val="L_type"/>
      <sheetName val="건축공사요약표"/>
      <sheetName val="집계내역서(가압장)"/>
      <sheetName val="흐름도"/>
      <sheetName val="5.3 단면가정"/>
      <sheetName val="기성내역"/>
      <sheetName val="설계서"/>
      <sheetName val="TYPE-A"/>
      <sheetName val="중동공구"/>
      <sheetName val="1.토공"/>
      <sheetName val="개산공사비"/>
      <sheetName val="증가분"/>
      <sheetName val="증가수정"/>
      <sheetName val="문의사항"/>
      <sheetName val="수수료율표"/>
      <sheetName val="교대시점"/>
      <sheetName val="비탈면보호공수량산출"/>
      <sheetName val="F4-F7"/>
      <sheetName val="입찰내역"/>
      <sheetName val="CON포장수량"/>
      <sheetName val="ACUNIT"/>
      <sheetName val="CONUNIT"/>
      <sheetName val="포장공"/>
      <sheetName val="변경내역"/>
      <sheetName val="증감대비"/>
      <sheetName val="교각계산"/>
      <sheetName val="200"/>
      <sheetName val="공통자료"/>
      <sheetName val="산출2-기기동력"/>
      <sheetName val="당초"/>
      <sheetName val="관급자재집계표"/>
      <sheetName val="배수유공블럭"/>
      <sheetName val="교각1"/>
      <sheetName val="공사비집계"/>
      <sheetName val="40총괄"/>
      <sheetName val="40집계"/>
      <sheetName val="말뚝지지력산정"/>
      <sheetName val="ELECTRIC"/>
      <sheetName val="SCHEDULE"/>
      <sheetName val="C-직노1"/>
      <sheetName val="data2"/>
      <sheetName val="관로토공집계표"/>
      <sheetName val="단가 "/>
      <sheetName val="일위대가 (PM)"/>
      <sheetName val="S003031"/>
      <sheetName val="여과지동"/>
      <sheetName val="기초자료"/>
      <sheetName val="A-4"/>
      <sheetName val="기성내역서"/>
      <sheetName val="2F 회의실견적(5_14 일대)"/>
      <sheetName val="일위대가(계측기설치)"/>
      <sheetName val="하수BOX이설"/>
      <sheetName val="자료입력"/>
      <sheetName val="수목표준대가"/>
      <sheetName val="할증"/>
      <sheetName val="방조제+선착장+배수갑문+부대공+1-2방조제"/>
      <sheetName val="hvac(제어동)"/>
      <sheetName val="계산근거"/>
      <sheetName val="plan&amp;section of foundation"/>
      <sheetName val="design criteria"/>
      <sheetName val="인건-측정"/>
      <sheetName val="__"/>
      <sheetName val="COVER"/>
      <sheetName val="산출3-유도등"/>
      <sheetName val="산출2-동력"/>
      <sheetName val="산출2-피뢰침"/>
      <sheetName val="덤프"/>
      <sheetName val="252K444"/>
      <sheetName val="견적990322"/>
      <sheetName val="원형맨홀수량"/>
      <sheetName val="woo(mac)"/>
      <sheetName val="archi(본사)"/>
      <sheetName val="교통신호등"/>
      <sheetName val="조명율표"/>
      <sheetName val="터파기및재료"/>
      <sheetName val="CAL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WEIGHT LIST"/>
      <sheetName val="POL6차-PIPING"/>
      <sheetName val="산#2-1 (2)"/>
      <sheetName val="산#3-1"/>
      <sheetName val="철근단면적"/>
      <sheetName val="설산1.나"/>
      <sheetName val="본사S"/>
      <sheetName val="원가계산"/>
      <sheetName val="원가계산서(남측)"/>
      <sheetName val="단위수량"/>
      <sheetName val="40단가산출서"/>
      <sheetName val="은행"/>
      <sheetName val="화전내"/>
      <sheetName val="2000용수잠관-수량집계"/>
      <sheetName val="기성신청"/>
      <sheetName val="STRA2"/>
      <sheetName val="설비"/>
      <sheetName val="내역서(기성청구)"/>
      <sheetName val="배관내역"/>
      <sheetName val="일반공사"/>
      <sheetName val="목록"/>
      <sheetName val="품셈기준"/>
      <sheetName val="중기비"/>
      <sheetName val="업무처리전"/>
      <sheetName val="상행-교대(A1-A2)"/>
      <sheetName val="FAB별"/>
      <sheetName val="FB25JN"/>
      <sheetName val="xxxxxx"/>
      <sheetName val="구역화물"/>
      <sheetName val="토목-물가"/>
      <sheetName val="전라자금"/>
      <sheetName val="9509"/>
      <sheetName val="차도조도계산"/>
      <sheetName val="공통비(전체)"/>
      <sheetName val="2연BOX"/>
      <sheetName val="충주"/>
      <sheetName val="SPEC"/>
      <sheetName val="DC-2303"/>
      <sheetName val="O＆P"/>
      <sheetName val="결재판(삭제하지말아주세요)"/>
      <sheetName val="성곽내역서"/>
      <sheetName val="수량산출서-2"/>
      <sheetName val="깨기"/>
      <sheetName val="재료"/>
      <sheetName val="예정(3)"/>
      <sheetName val="동원(3)"/>
      <sheetName val="Koreasea"/>
      <sheetName val="SBT NO Proj. Controlling Report"/>
      <sheetName val="TYPE1"/>
      <sheetName val="철근량"/>
      <sheetName val="예가대비"/>
      <sheetName val="품의"/>
      <sheetName val="설계"/>
      <sheetName val="준검 내역서"/>
      <sheetName val="3차설계"/>
      <sheetName val="제출내역 (2)"/>
      <sheetName val="106C0300"/>
      <sheetName val="산출내역(K2)"/>
      <sheetName val="구조물공"/>
      <sheetName val="6공구(당초)"/>
      <sheetName val="부대공"/>
      <sheetName val="투찰"/>
      <sheetName val="1,2공구원가계산서"/>
      <sheetName val="2공구산출내역"/>
      <sheetName val="1공구산출내역서"/>
      <sheetName val="전체제잡비"/>
      <sheetName val="토공"/>
      <sheetName val="철골공사"/>
      <sheetName val="경산"/>
      <sheetName val="tggwan(mac)"/>
      <sheetName val="우각부보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하도급 기성고 신청서(13회)"/>
      <sheetName val="노원열병합 기성내역서갑지"/>
      <sheetName val="노원열병합  토목공사기성내역서"/>
      <sheetName val="노원열병합  건축공사기성내역서"/>
      <sheetName val="변경내역"/>
      <sheetName val="자재변경"/>
      <sheetName val="실행견적서"/>
      <sheetName val="내역서"/>
      <sheetName val="견적서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차액보증"/>
    </sheetNames>
    <sheetDataSet>
      <sheetData sheetId="0">
        <row r="46">
          <cell r="D46">
            <v>48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ABUT수량-A1"/>
      <sheetName val="Sheet1 (2)"/>
      <sheetName val="실행철강하도"/>
      <sheetName val="수안보-MBR1"/>
      <sheetName val="과천MAI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표지-1"/>
      <sheetName val="표지-2"/>
      <sheetName val="목차"/>
      <sheetName val="가공총괄표"/>
      <sheetName val="자재LIST"/>
      <sheetName val="운반중량집계"/>
      <sheetName val="운반중량산출"/>
      <sheetName val="총집계표 "/>
      <sheetName val="용접집계표"/>
      <sheetName val="용접산출 "/>
      <sheetName val="철골가공조립"/>
      <sheetName val="도장집계"/>
      <sheetName val="도장면적"/>
      <sheetName val="비계공"/>
      <sheetName val="단중표"/>
      <sheetName val="실행철강하도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G2" t="str">
            <v>D10</v>
          </cell>
        </row>
      </sheetData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"/>
      <sheetName val="수량산출서"/>
      <sheetName val="수량산출"/>
      <sheetName val="단위수량"/>
      <sheetName val="토공수량집계"/>
      <sheetName val="토공수량산출서"/>
      <sheetName val="토공단위"/>
      <sheetName val="삽도"/>
      <sheetName val="Sheet2"/>
      <sheetName val="조명시설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맨홀단위수량2차"/>
      <sheetName val="이음부몰탈2차"/>
      <sheetName val="우수관기초단위수량(2차)"/>
      <sheetName val="접속흄관이음몰탈단위수량(2차)"/>
      <sheetName val="모래부설치수표"/>
      <sheetName val="모래부설단위수량"/>
      <sheetName val="우수받이단위수량(2차)"/>
      <sheetName val="집수정 2차"/>
      <sheetName val="U형측구"/>
      <sheetName val="조명시설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235"/>
  <sheetViews>
    <sheetView tabSelected="1" view="pageBreakPreview" zoomScaleSheetLayoutView="100" workbookViewId="0">
      <selection activeCell="X22" sqref="X22:AL22"/>
    </sheetView>
  </sheetViews>
  <sheetFormatPr defaultRowHeight="13.5" x14ac:dyDescent="0.15"/>
  <cols>
    <col min="1" max="1" width="3.125" style="11" customWidth="1"/>
    <col min="2" max="12" width="3.125" style="12" customWidth="1"/>
    <col min="13" max="13" width="20" style="52" customWidth="1"/>
    <col min="14" max="30" width="3.125" style="12" customWidth="1"/>
    <col min="31" max="31" width="2" style="12" customWidth="1"/>
    <col min="32" max="32" width="3.125" style="12" customWidth="1"/>
    <col min="33" max="37" width="4.25" style="12" customWidth="1"/>
    <col min="38" max="39" width="3.125" style="12" customWidth="1"/>
    <col min="40" max="42" width="21.125" style="12" hidden="1" customWidth="1"/>
    <col min="43" max="50" width="3.125" style="12" hidden="1" customWidth="1"/>
    <col min="51" max="157" width="3.125" style="12" customWidth="1"/>
    <col min="158" max="256" width="9" style="12"/>
    <col min="257" max="268" width="3.125" style="12" customWidth="1"/>
    <col min="269" max="269" width="17.75" style="12" customWidth="1"/>
    <col min="270" max="286" width="3.125" style="12" customWidth="1"/>
    <col min="287" max="287" width="2" style="12" customWidth="1"/>
    <col min="288" max="288" width="3.125" style="12" customWidth="1"/>
    <col min="289" max="293" width="4.25" style="12" customWidth="1"/>
    <col min="294" max="295" width="3.125" style="12" customWidth="1"/>
    <col min="296" max="298" width="21.125" style="12" customWidth="1"/>
    <col min="299" max="413" width="3.125" style="12" customWidth="1"/>
    <col min="414" max="512" width="9" style="12"/>
    <col min="513" max="524" width="3.125" style="12" customWidth="1"/>
    <col min="525" max="525" width="17.75" style="12" customWidth="1"/>
    <col min="526" max="542" width="3.125" style="12" customWidth="1"/>
    <col min="543" max="543" width="2" style="12" customWidth="1"/>
    <col min="544" max="544" width="3.125" style="12" customWidth="1"/>
    <col min="545" max="549" width="4.25" style="12" customWidth="1"/>
    <col min="550" max="551" width="3.125" style="12" customWidth="1"/>
    <col min="552" max="554" width="21.125" style="12" customWidth="1"/>
    <col min="555" max="669" width="3.125" style="12" customWidth="1"/>
    <col min="670" max="768" width="9" style="12"/>
    <col min="769" max="780" width="3.125" style="12" customWidth="1"/>
    <col min="781" max="781" width="17.75" style="12" customWidth="1"/>
    <col min="782" max="798" width="3.125" style="12" customWidth="1"/>
    <col min="799" max="799" width="2" style="12" customWidth="1"/>
    <col min="800" max="800" width="3.125" style="12" customWidth="1"/>
    <col min="801" max="805" width="4.25" style="12" customWidth="1"/>
    <col min="806" max="807" width="3.125" style="12" customWidth="1"/>
    <col min="808" max="810" width="21.125" style="12" customWidth="1"/>
    <col min="811" max="925" width="3.125" style="12" customWidth="1"/>
    <col min="926" max="1024" width="9" style="12"/>
    <col min="1025" max="1036" width="3.125" style="12" customWidth="1"/>
    <col min="1037" max="1037" width="17.75" style="12" customWidth="1"/>
    <col min="1038" max="1054" width="3.125" style="12" customWidth="1"/>
    <col min="1055" max="1055" width="2" style="12" customWidth="1"/>
    <col min="1056" max="1056" width="3.125" style="12" customWidth="1"/>
    <col min="1057" max="1061" width="4.25" style="12" customWidth="1"/>
    <col min="1062" max="1063" width="3.125" style="12" customWidth="1"/>
    <col min="1064" max="1066" width="21.125" style="12" customWidth="1"/>
    <col min="1067" max="1181" width="3.125" style="12" customWidth="1"/>
    <col min="1182" max="1280" width="9" style="12"/>
    <col min="1281" max="1292" width="3.125" style="12" customWidth="1"/>
    <col min="1293" max="1293" width="17.75" style="12" customWidth="1"/>
    <col min="1294" max="1310" width="3.125" style="12" customWidth="1"/>
    <col min="1311" max="1311" width="2" style="12" customWidth="1"/>
    <col min="1312" max="1312" width="3.125" style="12" customWidth="1"/>
    <col min="1313" max="1317" width="4.25" style="12" customWidth="1"/>
    <col min="1318" max="1319" width="3.125" style="12" customWidth="1"/>
    <col min="1320" max="1322" width="21.125" style="12" customWidth="1"/>
    <col min="1323" max="1437" width="3.125" style="12" customWidth="1"/>
    <col min="1438" max="1536" width="9" style="12"/>
    <col min="1537" max="1548" width="3.125" style="12" customWidth="1"/>
    <col min="1549" max="1549" width="17.75" style="12" customWidth="1"/>
    <col min="1550" max="1566" width="3.125" style="12" customWidth="1"/>
    <col min="1567" max="1567" width="2" style="12" customWidth="1"/>
    <col min="1568" max="1568" width="3.125" style="12" customWidth="1"/>
    <col min="1569" max="1573" width="4.25" style="12" customWidth="1"/>
    <col min="1574" max="1575" width="3.125" style="12" customWidth="1"/>
    <col min="1576" max="1578" width="21.125" style="12" customWidth="1"/>
    <col min="1579" max="1693" width="3.125" style="12" customWidth="1"/>
    <col min="1694" max="1792" width="9" style="12"/>
    <col min="1793" max="1804" width="3.125" style="12" customWidth="1"/>
    <col min="1805" max="1805" width="17.75" style="12" customWidth="1"/>
    <col min="1806" max="1822" width="3.125" style="12" customWidth="1"/>
    <col min="1823" max="1823" width="2" style="12" customWidth="1"/>
    <col min="1824" max="1824" width="3.125" style="12" customWidth="1"/>
    <col min="1825" max="1829" width="4.25" style="12" customWidth="1"/>
    <col min="1830" max="1831" width="3.125" style="12" customWidth="1"/>
    <col min="1832" max="1834" width="21.125" style="12" customWidth="1"/>
    <col min="1835" max="1949" width="3.125" style="12" customWidth="1"/>
    <col min="1950" max="2048" width="9" style="12"/>
    <col min="2049" max="2060" width="3.125" style="12" customWidth="1"/>
    <col min="2061" max="2061" width="17.75" style="12" customWidth="1"/>
    <col min="2062" max="2078" width="3.125" style="12" customWidth="1"/>
    <col min="2079" max="2079" width="2" style="12" customWidth="1"/>
    <col min="2080" max="2080" width="3.125" style="12" customWidth="1"/>
    <col min="2081" max="2085" width="4.25" style="12" customWidth="1"/>
    <col min="2086" max="2087" width="3.125" style="12" customWidth="1"/>
    <col min="2088" max="2090" width="21.125" style="12" customWidth="1"/>
    <col min="2091" max="2205" width="3.125" style="12" customWidth="1"/>
    <col min="2206" max="2304" width="9" style="12"/>
    <col min="2305" max="2316" width="3.125" style="12" customWidth="1"/>
    <col min="2317" max="2317" width="17.75" style="12" customWidth="1"/>
    <col min="2318" max="2334" width="3.125" style="12" customWidth="1"/>
    <col min="2335" max="2335" width="2" style="12" customWidth="1"/>
    <col min="2336" max="2336" width="3.125" style="12" customWidth="1"/>
    <col min="2337" max="2341" width="4.25" style="12" customWidth="1"/>
    <col min="2342" max="2343" width="3.125" style="12" customWidth="1"/>
    <col min="2344" max="2346" width="21.125" style="12" customWidth="1"/>
    <col min="2347" max="2461" width="3.125" style="12" customWidth="1"/>
    <col min="2462" max="2560" width="9" style="12"/>
    <col min="2561" max="2572" width="3.125" style="12" customWidth="1"/>
    <col min="2573" max="2573" width="17.75" style="12" customWidth="1"/>
    <col min="2574" max="2590" width="3.125" style="12" customWidth="1"/>
    <col min="2591" max="2591" width="2" style="12" customWidth="1"/>
    <col min="2592" max="2592" width="3.125" style="12" customWidth="1"/>
    <col min="2593" max="2597" width="4.25" style="12" customWidth="1"/>
    <col min="2598" max="2599" width="3.125" style="12" customWidth="1"/>
    <col min="2600" max="2602" width="21.125" style="12" customWidth="1"/>
    <col min="2603" max="2717" width="3.125" style="12" customWidth="1"/>
    <col min="2718" max="2816" width="9" style="12"/>
    <col min="2817" max="2828" width="3.125" style="12" customWidth="1"/>
    <col min="2829" max="2829" width="17.75" style="12" customWidth="1"/>
    <col min="2830" max="2846" width="3.125" style="12" customWidth="1"/>
    <col min="2847" max="2847" width="2" style="12" customWidth="1"/>
    <col min="2848" max="2848" width="3.125" style="12" customWidth="1"/>
    <col min="2849" max="2853" width="4.25" style="12" customWidth="1"/>
    <col min="2854" max="2855" width="3.125" style="12" customWidth="1"/>
    <col min="2856" max="2858" width="21.125" style="12" customWidth="1"/>
    <col min="2859" max="2973" width="3.125" style="12" customWidth="1"/>
    <col min="2974" max="3072" width="9" style="12"/>
    <col min="3073" max="3084" width="3.125" style="12" customWidth="1"/>
    <col min="3085" max="3085" width="17.75" style="12" customWidth="1"/>
    <col min="3086" max="3102" width="3.125" style="12" customWidth="1"/>
    <col min="3103" max="3103" width="2" style="12" customWidth="1"/>
    <col min="3104" max="3104" width="3.125" style="12" customWidth="1"/>
    <col min="3105" max="3109" width="4.25" style="12" customWidth="1"/>
    <col min="3110" max="3111" width="3.125" style="12" customWidth="1"/>
    <col min="3112" max="3114" width="21.125" style="12" customWidth="1"/>
    <col min="3115" max="3229" width="3.125" style="12" customWidth="1"/>
    <col min="3230" max="3328" width="9" style="12"/>
    <col min="3329" max="3340" width="3.125" style="12" customWidth="1"/>
    <col min="3341" max="3341" width="17.75" style="12" customWidth="1"/>
    <col min="3342" max="3358" width="3.125" style="12" customWidth="1"/>
    <col min="3359" max="3359" width="2" style="12" customWidth="1"/>
    <col min="3360" max="3360" width="3.125" style="12" customWidth="1"/>
    <col min="3361" max="3365" width="4.25" style="12" customWidth="1"/>
    <col min="3366" max="3367" width="3.125" style="12" customWidth="1"/>
    <col min="3368" max="3370" width="21.125" style="12" customWidth="1"/>
    <col min="3371" max="3485" width="3.125" style="12" customWidth="1"/>
    <col min="3486" max="3584" width="9" style="12"/>
    <col min="3585" max="3596" width="3.125" style="12" customWidth="1"/>
    <col min="3597" max="3597" width="17.75" style="12" customWidth="1"/>
    <col min="3598" max="3614" width="3.125" style="12" customWidth="1"/>
    <col min="3615" max="3615" width="2" style="12" customWidth="1"/>
    <col min="3616" max="3616" width="3.125" style="12" customWidth="1"/>
    <col min="3617" max="3621" width="4.25" style="12" customWidth="1"/>
    <col min="3622" max="3623" width="3.125" style="12" customWidth="1"/>
    <col min="3624" max="3626" width="21.125" style="12" customWidth="1"/>
    <col min="3627" max="3741" width="3.125" style="12" customWidth="1"/>
    <col min="3742" max="3840" width="9" style="12"/>
    <col min="3841" max="3852" width="3.125" style="12" customWidth="1"/>
    <col min="3853" max="3853" width="17.75" style="12" customWidth="1"/>
    <col min="3854" max="3870" width="3.125" style="12" customWidth="1"/>
    <col min="3871" max="3871" width="2" style="12" customWidth="1"/>
    <col min="3872" max="3872" width="3.125" style="12" customWidth="1"/>
    <col min="3873" max="3877" width="4.25" style="12" customWidth="1"/>
    <col min="3878" max="3879" width="3.125" style="12" customWidth="1"/>
    <col min="3880" max="3882" width="21.125" style="12" customWidth="1"/>
    <col min="3883" max="3997" width="3.125" style="12" customWidth="1"/>
    <col min="3998" max="4096" width="9" style="12"/>
    <col min="4097" max="4108" width="3.125" style="12" customWidth="1"/>
    <col min="4109" max="4109" width="17.75" style="12" customWidth="1"/>
    <col min="4110" max="4126" width="3.125" style="12" customWidth="1"/>
    <col min="4127" max="4127" width="2" style="12" customWidth="1"/>
    <col min="4128" max="4128" width="3.125" style="12" customWidth="1"/>
    <col min="4129" max="4133" width="4.25" style="12" customWidth="1"/>
    <col min="4134" max="4135" width="3.125" style="12" customWidth="1"/>
    <col min="4136" max="4138" width="21.125" style="12" customWidth="1"/>
    <col min="4139" max="4253" width="3.125" style="12" customWidth="1"/>
    <col min="4254" max="4352" width="9" style="12"/>
    <col min="4353" max="4364" width="3.125" style="12" customWidth="1"/>
    <col min="4365" max="4365" width="17.75" style="12" customWidth="1"/>
    <col min="4366" max="4382" width="3.125" style="12" customWidth="1"/>
    <col min="4383" max="4383" width="2" style="12" customWidth="1"/>
    <col min="4384" max="4384" width="3.125" style="12" customWidth="1"/>
    <col min="4385" max="4389" width="4.25" style="12" customWidth="1"/>
    <col min="4390" max="4391" width="3.125" style="12" customWidth="1"/>
    <col min="4392" max="4394" width="21.125" style="12" customWidth="1"/>
    <col min="4395" max="4509" width="3.125" style="12" customWidth="1"/>
    <col min="4510" max="4608" width="9" style="12"/>
    <col min="4609" max="4620" width="3.125" style="12" customWidth="1"/>
    <col min="4621" max="4621" width="17.75" style="12" customWidth="1"/>
    <col min="4622" max="4638" width="3.125" style="12" customWidth="1"/>
    <col min="4639" max="4639" width="2" style="12" customWidth="1"/>
    <col min="4640" max="4640" width="3.125" style="12" customWidth="1"/>
    <col min="4641" max="4645" width="4.25" style="12" customWidth="1"/>
    <col min="4646" max="4647" width="3.125" style="12" customWidth="1"/>
    <col min="4648" max="4650" width="21.125" style="12" customWidth="1"/>
    <col min="4651" max="4765" width="3.125" style="12" customWidth="1"/>
    <col min="4766" max="4864" width="9" style="12"/>
    <col min="4865" max="4876" width="3.125" style="12" customWidth="1"/>
    <col min="4877" max="4877" width="17.75" style="12" customWidth="1"/>
    <col min="4878" max="4894" width="3.125" style="12" customWidth="1"/>
    <col min="4895" max="4895" width="2" style="12" customWidth="1"/>
    <col min="4896" max="4896" width="3.125" style="12" customWidth="1"/>
    <col min="4897" max="4901" width="4.25" style="12" customWidth="1"/>
    <col min="4902" max="4903" width="3.125" style="12" customWidth="1"/>
    <col min="4904" max="4906" width="21.125" style="12" customWidth="1"/>
    <col min="4907" max="5021" width="3.125" style="12" customWidth="1"/>
    <col min="5022" max="5120" width="9" style="12"/>
    <col min="5121" max="5132" width="3.125" style="12" customWidth="1"/>
    <col min="5133" max="5133" width="17.75" style="12" customWidth="1"/>
    <col min="5134" max="5150" width="3.125" style="12" customWidth="1"/>
    <col min="5151" max="5151" width="2" style="12" customWidth="1"/>
    <col min="5152" max="5152" width="3.125" style="12" customWidth="1"/>
    <col min="5153" max="5157" width="4.25" style="12" customWidth="1"/>
    <col min="5158" max="5159" width="3.125" style="12" customWidth="1"/>
    <col min="5160" max="5162" width="21.125" style="12" customWidth="1"/>
    <col min="5163" max="5277" width="3.125" style="12" customWidth="1"/>
    <col min="5278" max="5376" width="9" style="12"/>
    <col min="5377" max="5388" width="3.125" style="12" customWidth="1"/>
    <col min="5389" max="5389" width="17.75" style="12" customWidth="1"/>
    <col min="5390" max="5406" width="3.125" style="12" customWidth="1"/>
    <col min="5407" max="5407" width="2" style="12" customWidth="1"/>
    <col min="5408" max="5408" width="3.125" style="12" customWidth="1"/>
    <col min="5409" max="5413" width="4.25" style="12" customWidth="1"/>
    <col min="5414" max="5415" width="3.125" style="12" customWidth="1"/>
    <col min="5416" max="5418" width="21.125" style="12" customWidth="1"/>
    <col min="5419" max="5533" width="3.125" style="12" customWidth="1"/>
    <col min="5534" max="5632" width="9" style="12"/>
    <col min="5633" max="5644" width="3.125" style="12" customWidth="1"/>
    <col min="5645" max="5645" width="17.75" style="12" customWidth="1"/>
    <col min="5646" max="5662" width="3.125" style="12" customWidth="1"/>
    <col min="5663" max="5663" width="2" style="12" customWidth="1"/>
    <col min="5664" max="5664" width="3.125" style="12" customWidth="1"/>
    <col min="5665" max="5669" width="4.25" style="12" customWidth="1"/>
    <col min="5670" max="5671" width="3.125" style="12" customWidth="1"/>
    <col min="5672" max="5674" width="21.125" style="12" customWidth="1"/>
    <col min="5675" max="5789" width="3.125" style="12" customWidth="1"/>
    <col min="5790" max="5888" width="9" style="12"/>
    <col min="5889" max="5900" width="3.125" style="12" customWidth="1"/>
    <col min="5901" max="5901" width="17.75" style="12" customWidth="1"/>
    <col min="5902" max="5918" width="3.125" style="12" customWidth="1"/>
    <col min="5919" max="5919" width="2" style="12" customWidth="1"/>
    <col min="5920" max="5920" width="3.125" style="12" customWidth="1"/>
    <col min="5921" max="5925" width="4.25" style="12" customWidth="1"/>
    <col min="5926" max="5927" width="3.125" style="12" customWidth="1"/>
    <col min="5928" max="5930" width="21.125" style="12" customWidth="1"/>
    <col min="5931" max="6045" width="3.125" style="12" customWidth="1"/>
    <col min="6046" max="6144" width="9" style="12"/>
    <col min="6145" max="6156" width="3.125" style="12" customWidth="1"/>
    <col min="6157" max="6157" width="17.75" style="12" customWidth="1"/>
    <col min="6158" max="6174" width="3.125" style="12" customWidth="1"/>
    <col min="6175" max="6175" width="2" style="12" customWidth="1"/>
    <col min="6176" max="6176" width="3.125" style="12" customWidth="1"/>
    <col min="6177" max="6181" width="4.25" style="12" customWidth="1"/>
    <col min="6182" max="6183" width="3.125" style="12" customWidth="1"/>
    <col min="6184" max="6186" width="21.125" style="12" customWidth="1"/>
    <col min="6187" max="6301" width="3.125" style="12" customWidth="1"/>
    <col min="6302" max="6400" width="9" style="12"/>
    <col min="6401" max="6412" width="3.125" style="12" customWidth="1"/>
    <col min="6413" max="6413" width="17.75" style="12" customWidth="1"/>
    <col min="6414" max="6430" width="3.125" style="12" customWidth="1"/>
    <col min="6431" max="6431" width="2" style="12" customWidth="1"/>
    <col min="6432" max="6432" width="3.125" style="12" customWidth="1"/>
    <col min="6433" max="6437" width="4.25" style="12" customWidth="1"/>
    <col min="6438" max="6439" width="3.125" style="12" customWidth="1"/>
    <col min="6440" max="6442" width="21.125" style="12" customWidth="1"/>
    <col min="6443" max="6557" width="3.125" style="12" customWidth="1"/>
    <col min="6558" max="6656" width="9" style="12"/>
    <col min="6657" max="6668" width="3.125" style="12" customWidth="1"/>
    <col min="6669" max="6669" width="17.75" style="12" customWidth="1"/>
    <col min="6670" max="6686" width="3.125" style="12" customWidth="1"/>
    <col min="6687" max="6687" width="2" style="12" customWidth="1"/>
    <col min="6688" max="6688" width="3.125" style="12" customWidth="1"/>
    <col min="6689" max="6693" width="4.25" style="12" customWidth="1"/>
    <col min="6694" max="6695" width="3.125" style="12" customWidth="1"/>
    <col min="6696" max="6698" width="21.125" style="12" customWidth="1"/>
    <col min="6699" max="6813" width="3.125" style="12" customWidth="1"/>
    <col min="6814" max="6912" width="9" style="12"/>
    <col min="6913" max="6924" width="3.125" style="12" customWidth="1"/>
    <col min="6925" max="6925" width="17.75" style="12" customWidth="1"/>
    <col min="6926" max="6942" width="3.125" style="12" customWidth="1"/>
    <col min="6943" max="6943" width="2" style="12" customWidth="1"/>
    <col min="6944" max="6944" width="3.125" style="12" customWidth="1"/>
    <col min="6945" max="6949" width="4.25" style="12" customWidth="1"/>
    <col min="6950" max="6951" width="3.125" style="12" customWidth="1"/>
    <col min="6952" max="6954" width="21.125" style="12" customWidth="1"/>
    <col min="6955" max="7069" width="3.125" style="12" customWidth="1"/>
    <col min="7070" max="7168" width="9" style="12"/>
    <col min="7169" max="7180" width="3.125" style="12" customWidth="1"/>
    <col min="7181" max="7181" width="17.75" style="12" customWidth="1"/>
    <col min="7182" max="7198" width="3.125" style="12" customWidth="1"/>
    <col min="7199" max="7199" width="2" style="12" customWidth="1"/>
    <col min="7200" max="7200" width="3.125" style="12" customWidth="1"/>
    <col min="7201" max="7205" width="4.25" style="12" customWidth="1"/>
    <col min="7206" max="7207" width="3.125" style="12" customWidth="1"/>
    <col min="7208" max="7210" width="21.125" style="12" customWidth="1"/>
    <col min="7211" max="7325" width="3.125" style="12" customWidth="1"/>
    <col min="7326" max="7424" width="9" style="12"/>
    <col min="7425" max="7436" width="3.125" style="12" customWidth="1"/>
    <col min="7437" max="7437" width="17.75" style="12" customWidth="1"/>
    <col min="7438" max="7454" width="3.125" style="12" customWidth="1"/>
    <col min="7455" max="7455" width="2" style="12" customWidth="1"/>
    <col min="7456" max="7456" width="3.125" style="12" customWidth="1"/>
    <col min="7457" max="7461" width="4.25" style="12" customWidth="1"/>
    <col min="7462" max="7463" width="3.125" style="12" customWidth="1"/>
    <col min="7464" max="7466" width="21.125" style="12" customWidth="1"/>
    <col min="7467" max="7581" width="3.125" style="12" customWidth="1"/>
    <col min="7582" max="7680" width="9" style="12"/>
    <col min="7681" max="7692" width="3.125" style="12" customWidth="1"/>
    <col min="7693" max="7693" width="17.75" style="12" customWidth="1"/>
    <col min="7694" max="7710" width="3.125" style="12" customWidth="1"/>
    <col min="7711" max="7711" width="2" style="12" customWidth="1"/>
    <col min="7712" max="7712" width="3.125" style="12" customWidth="1"/>
    <col min="7713" max="7717" width="4.25" style="12" customWidth="1"/>
    <col min="7718" max="7719" width="3.125" style="12" customWidth="1"/>
    <col min="7720" max="7722" width="21.125" style="12" customWidth="1"/>
    <col min="7723" max="7837" width="3.125" style="12" customWidth="1"/>
    <col min="7838" max="7936" width="9" style="12"/>
    <col min="7937" max="7948" width="3.125" style="12" customWidth="1"/>
    <col min="7949" max="7949" width="17.75" style="12" customWidth="1"/>
    <col min="7950" max="7966" width="3.125" style="12" customWidth="1"/>
    <col min="7967" max="7967" width="2" style="12" customWidth="1"/>
    <col min="7968" max="7968" width="3.125" style="12" customWidth="1"/>
    <col min="7969" max="7973" width="4.25" style="12" customWidth="1"/>
    <col min="7974" max="7975" width="3.125" style="12" customWidth="1"/>
    <col min="7976" max="7978" width="21.125" style="12" customWidth="1"/>
    <col min="7979" max="8093" width="3.125" style="12" customWidth="1"/>
    <col min="8094" max="8192" width="9" style="12"/>
    <col min="8193" max="8204" width="3.125" style="12" customWidth="1"/>
    <col min="8205" max="8205" width="17.75" style="12" customWidth="1"/>
    <col min="8206" max="8222" width="3.125" style="12" customWidth="1"/>
    <col min="8223" max="8223" width="2" style="12" customWidth="1"/>
    <col min="8224" max="8224" width="3.125" style="12" customWidth="1"/>
    <col min="8225" max="8229" width="4.25" style="12" customWidth="1"/>
    <col min="8230" max="8231" width="3.125" style="12" customWidth="1"/>
    <col min="8232" max="8234" width="21.125" style="12" customWidth="1"/>
    <col min="8235" max="8349" width="3.125" style="12" customWidth="1"/>
    <col min="8350" max="8448" width="9" style="12"/>
    <col min="8449" max="8460" width="3.125" style="12" customWidth="1"/>
    <col min="8461" max="8461" width="17.75" style="12" customWidth="1"/>
    <col min="8462" max="8478" width="3.125" style="12" customWidth="1"/>
    <col min="8479" max="8479" width="2" style="12" customWidth="1"/>
    <col min="8480" max="8480" width="3.125" style="12" customWidth="1"/>
    <col min="8481" max="8485" width="4.25" style="12" customWidth="1"/>
    <col min="8486" max="8487" width="3.125" style="12" customWidth="1"/>
    <col min="8488" max="8490" width="21.125" style="12" customWidth="1"/>
    <col min="8491" max="8605" width="3.125" style="12" customWidth="1"/>
    <col min="8606" max="8704" width="9" style="12"/>
    <col min="8705" max="8716" width="3.125" style="12" customWidth="1"/>
    <col min="8717" max="8717" width="17.75" style="12" customWidth="1"/>
    <col min="8718" max="8734" width="3.125" style="12" customWidth="1"/>
    <col min="8735" max="8735" width="2" style="12" customWidth="1"/>
    <col min="8736" max="8736" width="3.125" style="12" customWidth="1"/>
    <col min="8737" max="8741" width="4.25" style="12" customWidth="1"/>
    <col min="8742" max="8743" width="3.125" style="12" customWidth="1"/>
    <col min="8744" max="8746" width="21.125" style="12" customWidth="1"/>
    <col min="8747" max="8861" width="3.125" style="12" customWidth="1"/>
    <col min="8862" max="8960" width="9" style="12"/>
    <col min="8961" max="8972" width="3.125" style="12" customWidth="1"/>
    <col min="8973" max="8973" width="17.75" style="12" customWidth="1"/>
    <col min="8974" max="8990" width="3.125" style="12" customWidth="1"/>
    <col min="8991" max="8991" width="2" style="12" customWidth="1"/>
    <col min="8992" max="8992" width="3.125" style="12" customWidth="1"/>
    <col min="8993" max="8997" width="4.25" style="12" customWidth="1"/>
    <col min="8998" max="8999" width="3.125" style="12" customWidth="1"/>
    <col min="9000" max="9002" width="21.125" style="12" customWidth="1"/>
    <col min="9003" max="9117" width="3.125" style="12" customWidth="1"/>
    <col min="9118" max="9216" width="9" style="12"/>
    <col min="9217" max="9228" width="3.125" style="12" customWidth="1"/>
    <col min="9229" max="9229" width="17.75" style="12" customWidth="1"/>
    <col min="9230" max="9246" width="3.125" style="12" customWidth="1"/>
    <col min="9247" max="9247" width="2" style="12" customWidth="1"/>
    <col min="9248" max="9248" width="3.125" style="12" customWidth="1"/>
    <col min="9249" max="9253" width="4.25" style="12" customWidth="1"/>
    <col min="9254" max="9255" width="3.125" style="12" customWidth="1"/>
    <col min="9256" max="9258" width="21.125" style="12" customWidth="1"/>
    <col min="9259" max="9373" width="3.125" style="12" customWidth="1"/>
    <col min="9374" max="9472" width="9" style="12"/>
    <col min="9473" max="9484" width="3.125" style="12" customWidth="1"/>
    <col min="9485" max="9485" width="17.75" style="12" customWidth="1"/>
    <col min="9486" max="9502" width="3.125" style="12" customWidth="1"/>
    <col min="9503" max="9503" width="2" style="12" customWidth="1"/>
    <col min="9504" max="9504" width="3.125" style="12" customWidth="1"/>
    <col min="9505" max="9509" width="4.25" style="12" customWidth="1"/>
    <col min="9510" max="9511" width="3.125" style="12" customWidth="1"/>
    <col min="9512" max="9514" width="21.125" style="12" customWidth="1"/>
    <col min="9515" max="9629" width="3.125" style="12" customWidth="1"/>
    <col min="9630" max="9728" width="9" style="12"/>
    <col min="9729" max="9740" width="3.125" style="12" customWidth="1"/>
    <col min="9741" max="9741" width="17.75" style="12" customWidth="1"/>
    <col min="9742" max="9758" width="3.125" style="12" customWidth="1"/>
    <col min="9759" max="9759" width="2" style="12" customWidth="1"/>
    <col min="9760" max="9760" width="3.125" style="12" customWidth="1"/>
    <col min="9761" max="9765" width="4.25" style="12" customWidth="1"/>
    <col min="9766" max="9767" width="3.125" style="12" customWidth="1"/>
    <col min="9768" max="9770" width="21.125" style="12" customWidth="1"/>
    <col min="9771" max="9885" width="3.125" style="12" customWidth="1"/>
    <col min="9886" max="9984" width="9" style="12"/>
    <col min="9985" max="9996" width="3.125" style="12" customWidth="1"/>
    <col min="9997" max="9997" width="17.75" style="12" customWidth="1"/>
    <col min="9998" max="10014" width="3.125" style="12" customWidth="1"/>
    <col min="10015" max="10015" width="2" style="12" customWidth="1"/>
    <col min="10016" max="10016" width="3.125" style="12" customWidth="1"/>
    <col min="10017" max="10021" width="4.25" style="12" customWidth="1"/>
    <col min="10022" max="10023" width="3.125" style="12" customWidth="1"/>
    <col min="10024" max="10026" width="21.125" style="12" customWidth="1"/>
    <col min="10027" max="10141" width="3.125" style="12" customWidth="1"/>
    <col min="10142" max="10240" width="9" style="12"/>
    <col min="10241" max="10252" width="3.125" style="12" customWidth="1"/>
    <col min="10253" max="10253" width="17.75" style="12" customWidth="1"/>
    <col min="10254" max="10270" width="3.125" style="12" customWidth="1"/>
    <col min="10271" max="10271" width="2" style="12" customWidth="1"/>
    <col min="10272" max="10272" width="3.125" style="12" customWidth="1"/>
    <col min="10273" max="10277" width="4.25" style="12" customWidth="1"/>
    <col min="10278" max="10279" width="3.125" style="12" customWidth="1"/>
    <col min="10280" max="10282" width="21.125" style="12" customWidth="1"/>
    <col min="10283" max="10397" width="3.125" style="12" customWidth="1"/>
    <col min="10398" max="10496" width="9" style="12"/>
    <col min="10497" max="10508" width="3.125" style="12" customWidth="1"/>
    <col min="10509" max="10509" width="17.75" style="12" customWidth="1"/>
    <col min="10510" max="10526" width="3.125" style="12" customWidth="1"/>
    <col min="10527" max="10527" width="2" style="12" customWidth="1"/>
    <col min="10528" max="10528" width="3.125" style="12" customWidth="1"/>
    <col min="10529" max="10533" width="4.25" style="12" customWidth="1"/>
    <col min="10534" max="10535" width="3.125" style="12" customWidth="1"/>
    <col min="10536" max="10538" width="21.125" style="12" customWidth="1"/>
    <col min="10539" max="10653" width="3.125" style="12" customWidth="1"/>
    <col min="10654" max="10752" width="9" style="12"/>
    <col min="10753" max="10764" width="3.125" style="12" customWidth="1"/>
    <col min="10765" max="10765" width="17.75" style="12" customWidth="1"/>
    <col min="10766" max="10782" width="3.125" style="12" customWidth="1"/>
    <col min="10783" max="10783" width="2" style="12" customWidth="1"/>
    <col min="10784" max="10784" width="3.125" style="12" customWidth="1"/>
    <col min="10785" max="10789" width="4.25" style="12" customWidth="1"/>
    <col min="10790" max="10791" width="3.125" style="12" customWidth="1"/>
    <col min="10792" max="10794" width="21.125" style="12" customWidth="1"/>
    <col min="10795" max="10909" width="3.125" style="12" customWidth="1"/>
    <col min="10910" max="11008" width="9" style="12"/>
    <col min="11009" max="11020" width="3.125" style="12" customWidth="1"/>
    <col min="11021" max="11021" width="17.75" style="12" customWidth="1"/>
    <col min="11022" max="11038" width="3.125" style="12" customWidth="1"/>
    <col min="11039" max="11039" width="2" style="12" customWidth="1"/>
    <col min="11040" max="11040" width="3.125" style="12" customWidth="1"/>
    <col min="11041" max="11045" width="4.25" style="12" customWidth="1"/>
    <col min="11046" max="11047" width="3.125" style="12" customWidth="1"/>
    <col min="11048" max="11050" width="21.125" style="12" customWidth="1"/>
    <col min="11051" max="11165" width="3.125" style="12" customWidth="1"/>
    <col min="11166" max="11264" width="9" style="12"/>
    <col min="11265" max="11276" width="3.125" style="12" customWidth="1"/>
    <col min="11277" max="11277" width="17.75" style="12" customWidth="1"/>
    <col min="11278" max="11294" width="3.125" style="12" customWidth="1"/>
    <col min="11295" max="11295" width="2" style="12" customWidth="1"/>
    <col min="11296" max="11296" width="3.125" style="12" customWidth="1"/>
    <col min="11297" max="11301" width="4.25" style="12" customWidth="1"/>
    <col min="11302" max="11303" width="3.125" style="12" customWidth="1"/>
    <col min="11304" max="11306" width="21.125" style="12" customWidth="1"/>
    <col min="11307" max="11421" width="3.125" style="12" customWidth="1"/>
    <col min="11422" max="11520" width="9" style="12"/>
    <col min="11521" max="11532" width="3.125" style="12" customWidth="1"/>
    <col min="11533" max="11533" width="17.75" style="12" customWidth="1"/>
    <col min="11534" max="11550" width="3.125" style="12" customWidth="1"/>
    <col min="11551" max="11551" width="2" style="12" customWidth="1"/>
    <col min="11552" max="11552" width="3.125" style="12" customWidth="1"/>
    <col min="11553" max="11557" width="4.25" style="12" customWidth="1"/>
    <col min="11558" max="11559" width="3.125" style="12" customWidth="1"/>
    <col min="11560" max="11562" width="21.125" style="12" customWidth="1"/>
    <col min="11563" max="11677" width="3.125" style="12" customWidth="1"/>
    <col min="11678" max="11776" width="9" style="12"/>
    <col min="11777" max="11788" width="3.125" style="12" customWidth="1"/>
    <col min="11789" max="11789" width="17.75" style="12" customWidth="1"/>
    <col min="11790" max="11806" width="3.125" style="12" customWidth="1"/>
    <col min="11807" max="11807" width="2" style="12" customWidth="1"/>
    <col min="11808" max="11808" width="3.125" style="12" customWidth="1"/>
    <col min="11809" max="11813" width="4.25" style="12" customWidth="1"/>
    <col min="11814" max="11815" width="3.125" style="12" customWidth="1"/>
    <col min="11816" max="11818" width="21.125" style="12" customWidth="1"/>
    <col min="11819" max="11933" width="3.125" style="12" customWidth="1"/>
    <col min="11934" max="12032" width="9" style="12"/>
    <col min="12033" max="12044" width="3.125" style="12" customWidth="1"/>
    <col min="12045" max="12045" width="17.75" style="12" customWidth="1"/>
    <col min="12046" max="12062" width="3.125" style="12" customWidth="1"/>
    <col min="12063" max="12063" width="2" style="12" customWidth="1"/>
    <col min="12064" max="12064" width="3.125" style="12" customWidth="1"/>
    <col min="12065" max="12069" width="4.25" style="12" customWidth="1"/>
    <col min="12070" max="12071" width="3.125" style="12" customWidth="1"/>
    <col min="12072" max="12074" width="21.125" style="12" customWidth="1"/>
    <col min="12075" max="12189" width="3.125" style="12" customWidth="1"/>
    <col min="12190" max="12288" width="9" style="12"/>
    <col min="12289" max="12300" width="3.125" style="12" customWidth="1"/>
    <col min="12301" max="12301" width="17.75" style="12" customWidth="1"/>
    <col min="12302" max="12318" width="3.125" style="12" customWidth="1"/>
    <col min="12319" max="12319" width="2" style="12" customWidth="1"/>
    <col min="12320" max="12320" width="3.125" style="12" customWidth="1"/>
    <col min="12321" max="12325" width="4.25" style="12" customWidth="1"/>
    <col min="12326" max="12327" width="3.125" style="12" customWidth="1"/>
    <col min="12328" max="12330" width="21.125" style="12" customWidth="1"/>
    <col min="12331" max="12445" width="3.125" style="12" customWidth="1"/>
    <col min="12446" max="12544" width="9" style="12"/>
    <col min="12545" max="12556" width="3.125" style="12" customWidth="1"/>
    <col min="12557" max="12557" width="17.75" style="12" customWidth="1"/>
    <col min="12558" max="12574" width="3.125" style="12" customWidth="1"/>
    <col min="12575" max="12575" width="2" style="12" customWidth="1"/>
    <col min="12576" max="12576" width="3.125" style="12" customWidth="1"/>
    <col min="12577" max="12581" width="4.25" style="12" customWidth="1"/>
    <col min="12582" max="12583" width="3.125" style="12" customWidth="1"/>
    <col min="12584" max="12586" width="21.125" style="12" customWidth="1"/>
    <col min="12587" max="12701" width="3.125" style="12" customWidth="1"/>
    <col min="12702" max="12800" width="9" style="12"/>
    <col min="12801" max="12812" width="3.125" style="12" customWidth="1"/>
    <col min="12813" max="12813" width="17.75" style="12" customWidth="1"/>
    <col min="12814" max="12830" width="3.125" style="12" customWidth="1"/>
    <col min="12831" max="12831" width="2" style="12" customWidth="1"/>
    <col min="12832" max="12832" width="3.125" style="12" customWidth="1"/>
    <col min="12833" max="12837" width="4.25" style="12" customWidth="1"/>
    <col min="12838" max="12839" width="3.125" style="12" customWidth="1"/>
    <col min="12840" max="12842" width="21.125" style="12" customWidth="1"/>
    <col min="12843" max="12957" width="3.125" style="12" customWidth="1"/>
    <col min="12958" max="13056" width="9" style="12"/>
    <col min="13057" max="13068" width="3.125" style="12" customWidth="1"/>
    <col min="13069" max="13069" width="17.75" style="12" customWidth="1"/>
    <col min="13070" max="13086" width="3.125" style="12" customWidth="1"/>
    <col min="13087" max="13087" width="2" style="12" customWidth="1"/>
    <col min="13088" max="13088" width="3.125" style="12" customWidth="1"/>
    <col min="13089" max="13093" width="4.25" style="12" customWidth="1"/>
    <col min="13094" max="13095" width="3.125" style="12" customWidth="1"/>
    <col min="13096" max="13098" width="21.125" style="12" customWidth="1"/>
    <col min="13099" max="13213" width="3.125" style="12" customWidth="1"/>
    <col min="13214" max="13312" width="9" style="12"/>
    <col min="13313" max="13324" width="3.125" style="12" customWidth="1"/>
    <col min="13325" max="13325" width="17.75" style="12" customWidth="1"/>
    <col min="13326" max="13342" width="3.125" style="12" customWidth="1"/>
    <col min="13343" max="13343" width="2" style="12" customWidth="1"/>
    <col min="13344" max="13344" width="3.125" style="12" customWidth="1"/>
    <col min="13345" max="13349" width="4.25" style="12" customWidth="1"/>
    <col min="13350" max="13351" width="3.125" style="12" customWidth="1"/>
    <col min="13352" max="13354" width="21.125" style="12" customWidth="1"/>
    <col min="13355" max="13469" width="3.125" style="12" customWidth="1"/>
    <col min="13470" max="13568" width="9" style="12"/>
    <col min="13569" max="13580" width="3.125" style="12" customWidth="1"/>
    <col min="13581" max="13581" width="17.75" style="12" customWidth="1"/>
    <col min="13582" max="13598" width="3.125" style="12" customWidth="1"/>
    <col min="13599" max="13599" width="2" style="12" customWidth="1"/>
    <col min="13600" max="13600" width="3.125" style="12" customWidth="1"/>
    <col min="13601" max="13605" width="4.25" style="12" customWidth="1"/>
    <col min="13606" max="13607" width="3.125" style="12" customWidth="1"/>
    <col min="13608" max="13610" width="21.125" style="12" customWidth="1"/>
    <col min="13611" max="13725" width="3.125" style="12" customWidth="1"/>
    <col min="13726" max="13824" width="9" style="12"/>
    <col min="13825" max="13836" width="3.125" style="12" customWidth="1"/>
    <col min="13837" max="13837" width="17.75" style="12" customWidth="1"/>
    <col min="13838" max="13854" width="3.125" style="12" customWidth="1"/>
    <col min="13855" max="13855" width="2" style="12" customWidth="1"/>
    <col min="13856" max="13856" width="3.125" style="12" customWidth="1"/>
    <col min="13857" max="13861" width="4.25" style="12" customWidth="1"/>
    <col min="13862" max="13863" width="3.125" style="12" customWidth="1"/>
    <col min="13864" max="13866" width="21.125" style="12" customWidth="1"/>
    <col min="13867" max="13981" width="3.125" style="12" customWidth="1"/>
    <col min="13982" max="14080" width="9" style="12"/>
    <col min="14081" max="14092" width="3.125" style="12" customWidth="1"/>
    <col min="14093" max="14093" width="17.75" style="12" customWidth="1"/>
    <col min="14094" max="14110" width="3.125" style="12" customWidth="1"/>
    <col min="14111" max="14111" width="2" style="12" customWidth="1"/>
    <col min="14112" max="14112" width="3.125" style="12" customWidth="1"/>
    <col min="14113" max="14117" width="4.25" style="12" customWidth="1"/>
    <col min="14118" max="14119" width="3.125" style="12" customWidth="1"/>
    <col min="14120" max="14122" width="21.125" style="12" customWidth="1"/>
    <col min="14123" max="14237" width="3.125" style="12" customWidth="1"/>
    <col min="14238" max="14336" width="9" style="12"/>
    <col min="14337" max="14348" width="3.125" style="12" customWidth="1"/>
    <col min="14349" max="14349" width="17.75" style="12" customWidth="1"/>
    <col min="14350" max="14366" width="3.125" style="12" customWidth="1"/>
    <col min="14367" max="14367" width="2" style="12" customWidth="1"/>
    <col min="14368" max="14368" width="3.125" style="12" customWidth="1"/>
    <col min="14369" max="14373" width="4.25" style="12" customWidth="1"/>
    <col min="14374" max="14375" width="3.125" style="12" customWidth="1"/>
    <col min="14376" max="14378" width="21.125" style="12" customWidth="1"/>
    <col min="14379" max="14493" width="3.125" style="12" customWidth="1"/>
    <col min="14494" max="14592" width="9" style="12"/>
    <col min="14593" max="14604" width="3.125" style="12" customWidth="1"/>
    <col min="14605" max="14605" width="17.75" style="12" customWidth="1"/>
    <col min="14606" max="14622" width="3.125" style="12" customWidth="1"/>
    <col min="14623" max="14623" width="2" style="12" customWidth="1"/>
    <col min="14624" max="14624" width="3.125" style="12" customWidth="1"/>
    <col min="14625" max="14629" width="4.25" style="12" customWidth="1"/>
    <col min="14630" max="14631" width="3.125" style="12" customWidth="1"/>
    <col min="14632" max="14634" width="21.125" style="12" customWidth="1"/>
    <col min="14635" max="14749" width="3.125" style="12" customWidth="1"/>
    <col min="14750" max="14848" width="9" style="12"/>
    <col min="14849" max="14860" width="3.125" style="12" customWidth="1"/>
    <col min="14861" max="14861" width="17.75" style="12" customWidth="1"/>
    <col min="14862" max="14878" width="3.125" style="12" customWidth="1"/>
    <col min="14879" max="14879" width="2" style="12" customWidth="1"/>
    <col min="14880" max="14880" width="3.125" style="12" customWidth="1"/>
    <col min="14881" max="14885" width="4.25" style="12" customWidth="1"/>
    <col min="14886" max="14887" width="3.125" style="12" customWidth="1"/>
    <col min="14888" max="14890" width="21.125" style="12" customWidth="1"/>
    <col min="14891" max="15005" width="3.125" style="12" customWidth="1"/>
    <col min="15006" max="15104" width="9" style="12"/>
    <col min="15105" max="15116" width="3.125" style="12" customWidth="1"/>
    <col min="15117" max="15117" width="17.75" style="12" customWidth="1"/>
    <col min="15118" max="15134" width="3.125" style="12" customWidth="1"/>
    <col min="15135" max="15135" width="2" style="12" customWidth="1"/>
    <col min="15136" max="15136" width="3.125" style="12" customWidth="1"/>
    <col min="15137" max="15141" width="4.25" style="12" customWidth="1"/>
    <col min="15142" max="15143" width="3.125" style="12" customWidth="1"/>
    <col min="15144" max="15146" width="21.125" style="12" customWidth="1"/>
    <col min="15147" max="15261" width="3.125" style="12" customWidth="1"/>
    <col min="15262" max="15360" width="9" style="12"/>
    <col min="15361" max="15372" width="3.125" style="12" customWidth="1"/>
    <col min="15373" max="15373" width="17.75" style="12" customWidth="1"/>
    <col min="15374" max="15390" width="3.125" style="12" customWidth="1"/>
    <col min="15391" max="15391" width="2" style="12" customWidth="1"/>
    <col min="15392" max="15392" width="3.125" style="12" customWidth="1"/>
    <col min="15393" max="15397" width="4.25" style="12" customWidth="1"/>
    <col min="15398" max="15399" width="3.125" style="12" customWidth="1"/>
    <col min="15400" max="15402" width="21.125" style="12" customWidth="1"/>
    <col min="15403" max="15517" width="3.125" style="12" customWidth="1"/>
    <col min="15518" max="15616" width="9" style="12"/>
    <col min="15617" max="15628" width="3.125" style="12" customWidth="1"/>
    <col min="15629" max="15629" width="17.75" style="12" customWidth="1"/>
    <col min="15630" max="15646" width="3.125" style="12" customWidth="1"/>
    <col min="15647" max="15647" width="2" style="12" customWidth="1"/>
    <col min="15648" max="15648" width="3.125" style="12" customWidth="1"/>
    <col min="15649" max="15653" width="4.25" style="12" customWidth="1"/>
    <col min="15654" max="15655" width="3.125" style="12" customWidth="1"/>
    <col min="15656" max="15658" width="21.125" style="12" customWidth="1"/>
    <col min="15659" max="15773" width="3.125" style="12" customWidth="1"/>
    <col min="15774" max="15872" width="9" style="12"/>
    <col min="15873" max="15884" width="3.125" style="12" customWidth="1"/>
    <col min="15885" max="15885" width="17.75" style="12" customWidth="1"/>
    <col min="15886" max="15902" width="3.125" style="12" customWidth="1"/>
    <col min="15903" max="15903" width="2" style="12" customWidth="1"/>
    <col min="15904" max="15904" width="3.125" style="12" customWidth="1"/>
    <col min="15905" max="15909" width="4.25" style="12" customWidth="1"/>
    <col min="15910" max="15911" width="3.125" style="12" customWidth="1"/>
    <col min="15912" max="15914" width="21.125" style="12" customWidth="1"/>
    <col min="15915" max="16029" width="3.125" style="12" customWidth="1"/>
    <col min="16030" max="16128" width="9" style="12"/>
    <col min="16129" max="16140" width="3.125" style="12" customWidth="1"/>
    <col min="16141" max="16141" width="17.75" style="12" customWidth="1"/>
    <col min="16142" max="16158" width="3.125" style="12" customWidth="1"/>
    <col min="16159" max="16159" width="2" style="12" customWidth="1"/>
    <col min="16160" max="16160" width="3.125" style="12" customWidth="1"/>
    <col min="16161" max="16165" width="4.25" style="12" customWidth="1"/>
    <col min="16166" max="16167" width="3.125" style="12" customWidth="1"/>
    <col min="16168" max="16170" width="21.125" style="12" customWidth="1"/>
    <col min="16171" max="16285" width="3.125" style="12" customWidth="1"/>
    <col min="16286" max="16384" width="9" style="12"/>
  </cols>
  <sheetData>
    <row r="1" spans="1:51" x14ac:dyDescent="0.15">
      <c r="B1" s="11" t="s">
        <v>264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51" x14ac:dyDescent="0.15">
      <c r="B2" s="11" t="s">
        <v>265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51" ht="24.95" customHeight="1" x14ac:dyDescent="0.15"/>
    <row r="4" spans="1:51" ht="18" customHeight="1" thickBot="1" x14ac:dyDescent="0.2">
      <c r="B4" s="160" t="str">
        <f>공종별집계표!A2</f>
        <v>[ 분당야탑청소년수련관 인테리어공사(전기) ]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R4" s="161"/>
      <c r="S4" s="161"/>
      <c r="T4" s="162"/>
      <c r="U4" s="162"/>
      <c r="V4" s="162"/>
      <c r="W4" s="162"/>
      <c r="X4" s="162"/>
      <c r="Y4" s="162"/>
      <c r="Z4" s="162"/>
      <c r="AA4" s="162"/>
      <c r="AB4" s="162"/>
      <c r="AC4" s="163"/>
      <c r="AD4" s="163"/>
      <c r="AE4" s="14"/>
      <c r="AF4" s="15"/>
      <c r="AG4" s="164"/>
      <c r="AH4" s="164"/>
      <c r="AI4" s="164"/>
      <c r="AJ4" s="164"/>
      <c r="AK4" s="164"/>
      <c r="AL4" s="16"/>
      <c r="AM4" s="16"/>
    </row>
    <row r="5" spans="1:51" ht="18" customHeight="1" thickTop="1" x14ac:dyDescent="0.15">
      <c r="A5" s="11" t="s">
        <v>266</v>
      </c>
      <c r="B5" s="165" t="s">
        <v>267</v>
      </c>
      <c r="C5" s="166"/>
      <c r="D5" s="166" t="s">
        <v>268</v>
      </c>
      <c r="E5" s="166"/>
      <c r="F5" s="166"/>
      <c r="G5" s="166"/>
      <c r="H5" s="166"/>
      <c r="I5" s="166"/>
      <c r="J5" s="166"/>
      <c r="K5" s="166"/>
      <c r="L5" s="166"/>
      <c r="M5" s="54" t="s">
        <v>331</v>
      </c>
      <c r="N5" s="166" t="s">
        <v>269</v>
      </c>
      <c r="O5" s="166"/>
      <c r="P5" s="166"/>
      <c r="Q5" s="166"/>
      <c r="R5" s="166"/>
      <c r="S5" s="166"/>
      <c r="T5" s="166"/>
      <c r="U5" s="166"/>
      <c r="V5" s="166"/>
      <c r="W5" s="166"/>
      <c r="X5" s="166" t="s">
        <v>270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7"/>
      <c r="AM5" s="17"/>
      <c r="AP5" s="18"/>
      <c r="AQ5" s="18"/>
      <c r="AR5" s="18"/>
    </row>
    <row r="6" spans="1:51" ht="15" customHeight="1" x14ac:dyDescent="0.15">
      <c r="A6" s="13" t="s">
        <v>271</v>
      </c>
      <c r="B6" s="124" t="s">
        <v>272</v>
      </c>
      <c r="C6" s="125"/>
      <c r="D6" s="125" t="s">
        <v>273</v>
      </c>
      <c r="E6" s="125"/>
      <c r="F6" s="157" t="s">
        <v>274</v>
      </c>
      <c r="G6" s="158"/>
      <c r="H6" s="158"/>
      <c r="I6" s="158"/>
      <c r="J6" s="158"/>
      <c r="K6" s="158"/>
      <c r="L6" s="159"/>
      <c r="M6" s="55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2"/>
      <c r="AM6" s="19"/>
      <c r="AN6" s="20" t="s">
        <v>275</v>
      </c>
      <c r="AO6" s="21" t="e">
        <f>#REF!+#REF!+#REF!</f>
        <v>#REF!</v>
      </c>
      <c r="AP6" s="22"/>
      <c r="AQ6" s="22"/>
      <c r="AR6" s="22"/>
      <c r="AS6" s="23"/>
    </row>
    <row r="7" spans="1:51" ht="15" customHeight="1" x14ac:dyDescent="0.15">
      <c r="B7" s="124"/>
      <c r="C7" s="125"/>
      <c r="D7" s="125"/>
      <c r="E7" s="125"/>
      <c r="F7" s="137" t="s">
        <v>276</v>
      </c>
      <c r="G7" s="137"/>
      <c r="H7" s="137"/>
      <c r="I7" s="137"/>
      <c r="J7" s="137"/>
      <c r="K7" s="137"/>
      <c r="L7" s="137"/>
      <c r="M7" s="56"/>
      <c r="N7" s="79"/>
      <c r="O7" s="79"/>
      <c r="P7" s="79"/>
      <c r="Q7" s="79"/>
      <c r="R7" s="79"/>
      <c r="S7" s="79"/>
      <c r="T7" s="79"/>
      <c r="U7" s="79"/>
      <c r="V7" s="79"/>
      <c r="W7" s="79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  <c r="AM7" s="19"/>
      <c r="AN7" s="20" t="s">
        <v>277</v>
      </c>
      <c r="AO7" s="21" t="e">
        <f>#REF!+#REF!</f>
        <v>#REF!</v>
      </c>
      <c r="AP7" s="22"/>
      <c r="AQ7" s="22"/>
      <c r="AR7" s="22"/>
      <c r="AS7" s="23"/>
      <c r="AT7" s="18"/>
      <c r="AU7" s="24"/>
      <c r="AV7" s="24"/>
    </row>
    <row r="8" spans="1:51" ht="15" customHeight="1" x14ac:dyDescent="0.15">
      <c r="B8" s="124"/>
      <c r="C8" s="125"/>
      <c r="D8" s="125"/>
      <c r="E8" s="125"/>
      <c r="F8" s="137" t="s">
        <v>278</v>
      </c>
      <c r="G8" s="137"/>
      <c r="H8" s="137"/>
      <c r="I8" s="137"/>
      <c r="J8" s="137"/>
      <c r="K8" s="137"/>
      <c r="L8" s="137"/>
      <c r="M8" s="56"/>
      <c r="N8" s="79"/>
      <c r="O8" s="79"/>
      <c r="P8" s="79"/>
      <c r="Q8" s="79"/>
      <c r="R8" s="79"/>
      <c r="S8" s="79"/>
      <c r="T8" s="79"/>
      <c r="U8" s="79"/>
      <c r="V8" s="79"/>
      <c r="W8" s="79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1"/>
      <c r="AM8" s="19"/>
      <c r="AN8" s="20" t="s">
        <v>279</v>
      </c>
      <c r="AO8" s="21" t="e">
        <f>#REF!</f>
        <v>#REF!</v>
      </c>
      <c r="AP8" s="22"/>
      <c r="AQ8" s="22"/>
      <c r="AR8" s="22"/>
      <c r="AS8" s="23"/>
    </row>
    <row r="9" spans="1:51" ht="15" customHeight="1" x14ac:dyDescent="0.15">
      <c r="B9" s="124"/>
      <c r="C9" s="125"/>
      <c r="D9" s="125"/>
      <c r="E9" s="125"/>
      <c r="F9" s="118" t="s">
        <v>280</v>
      </c>
      <c r="G9" s="118"/>
      <c r="H9" s="118"/>
      <c r="I9" s="118"/>
      <c r="J9" s="118"/>
      <c r="K9" s="118"/>
      <c r="L9" s="118"/>
      <c r="M9" s="57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7"/>
      <c r="AM9" s="19"/>
      <c r="AP9" s="18"/>
      <c r="AQ9" s="18"/>
      <c r="AR9" s="18"/>
    </row>
    <row r="10" spans="1:51" ht="15" customHeight="1" x14ac:dyDescent="0.15">
      <c r="A10" s="13" t="s">
        <v>281</v>
      </c>
      <c r="B10" s="124"/>
      <c r="C10" s="125"/>
      <c r="D10" s="125" t="s">
        <v>282</v>
      </c>
      <c r="E10" s="125"/>
      <c r="F10" s="156" t="s">
        <v>283</v>
      </c>
      <c r="G10" s="156"/>
      <c r="H10" s="156"/>
      <c r="I10" s="156"/>
      <c r="J10" s="156"/>
      <c r="K10" s="156"/>
      <c r="L10" s="156"/>
      <c r="M10" s="58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2"/>
      <c r="AM10" s="19"/>
      <c r="AN10" s="25"/>
      <c r="AO10" s="26"/>
      <c r="AP10" s="26"/>
      <c r="AQ10" s="26"/>
      <c r="AR10" s="26"/>
    </row>
    <row r="11" spans="1:51" ht="15" customHeight="1" x14ac:dyDescent="0.15">
      <c r="B11" s="124"/>
      <c r="C11" s="125"/>
      <c r="D11" s="125"/>
      <c r="E11" s="125"/>
      <c r="F11" s="137" t="s">
        <v>284</v>
      </c>
      <c r="G11" s="137"/>
      <c r="H11" s="137"/>
      <c r="I11" s="137"/>
      <c r="J11" s="137"/>
      <c r="K11" s="137"/>
      <c r="L11" s="137"/>
      <c r="M11" s="56"/>
      <c r="N11" s="138" t="s">
        <v>285</v>
      </c>
      <c r="O11" s="139"/>
      <c r="P11" s="139"/>
      <c r="Q11" s="139"/>
      <c r="R11" s="140">
        <v>0.08</v>
      </c>
      <c r="S11" s="140"/>
      <c r="T11" s="140"/>
      <c r="U11" s="140"/>
      <c r="V11" s="140"/>
      <c r="W11" s="141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1"/>
      <c r="AM11" s="19"/>
      <c r="AN11" s="23"/>
      <c r="AO11" s="23"/>
      <c r="AP11" s="23"/>
    </row>
    <row r="12" spans="1:51" ht="15" customHeight="1" x14ac:dyDescent="0.15">
      <c r="B12" s="124"/>
      <c r="C12" s="125"/>
      <c r="D12" s="125"/>
      <c r="E12" s="125"/>
      <c r="F12" s="118" t="s">
        <v>280</v>
      </c>
      <c r="G12" s="118"/>
      <c r="H12" s="118"/>
      <c r="I12" s="118"/>
      <c r="J12" s="118"/>
      <c r="K12" s="118"/>
      <c r="L12" s="118"/>
      <c r="M12" s="57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7"/>
      <c r="AM12" s="19"/>
      <c r="AN12" s="27"/>
      <c r="AO12" s="27"/>
      <c r="AP12" s="27"/>
      <c r="AQ12" s="153"/>
      <c r="AR12" s="144"/>
      <c r="AS12" s="144"/>
      <c r="AT12" s="144"/>
      <c r="AU12" s="144"/>
      <c r="AV12" s="144"/>
      <c r="AW12" s="144"/>
      <c r="AX12" s="23"/>
      <c r="AY12" s="23"/>
    </row>
    <row r="13" spans="1:51" ht="15" customHeight="1" x14ac:dyDescent="0.15">
      <c r="A13" s="13" t="s">
        <v>286</v>
      </c>
      <c r="B13" s="124"/>
      <c r="C13" s="125"/>
      <c r="D13" s="125" t="s">
        <v>287</v>
      </c>
      <c r="E13" s="125"/>
      <c r="F13" s="126" t="s">
        <v>288</v>
      </c>
      <c r="G13" s="127"/>
      <c r="H13" s="127"/>
      <c r="I13" s="127"/>
      <c r="J13" s="127"/>
      <c r="K13" s="127"/>
      <c r="L13" s="128"/>
      <c r="M13" s="59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2"/>
      <c r="AM13" s="19"/>
      <c r="AN13" s="28" t="s">
        <v>289</v>
      </c>
      <c r="AO13" s="155" t="e">
        <f>IF(#REF!+#REF!&gt;=100000000, "☜ 적용(2.3%)","☜ 삭제")</f>
        <v>#REF!</v>
      </c>
      <c r="AP13" s="155"/>
      <c r="AQ13" s="144"/>
      <c r="AR13" s="144"/>
      <c r="AS13" s="144"/>
      <c r="AT13" s="144"/>
      <c r="AU13" s="144"/>
      <c r="AV13" s="144"/>
      <c r="AW13" s="144"/>
      <c r="AX13" s="23"/>
      <c r="AY13" s="23"/>
    </row>
    <row r="14" spans="1:51" ht="15" customHeight="1" x14ac:dyDescent="0.15">
      <c r="B14" s="124"/>
      <c r="C14" s="125"/>
      <c r="D14" s="125"/>
      <c r="E14" s="125"/>
      <c r="F14" s="137" t="s">
        <v>290</v>
      </c>
      <c r="G14" s="137"/>
      <c r="H14" s="137"/>
      <c r="I14" s="137"/>
      <c r="J14" s="137"/>
      <c r="K14" s="137"/>
      <c r="L14" s="137"/>
      <c r="M14" s="56"/>
      <c r="N14" s="29" t="s">
        <v>291</v>
      </c>
      <c r="O14" s="30"/>
      <c r="P14" s="30"/>
      <c r="Q14" s="145">
        <v>8.6999999999999994E-3</v>
      </c>
      <c r="R14" s="145"/>
      <c r="S14" s="145"/>
      <c r="T14" s="145"/>
      <c r="U14" s="145"/>
      <c r="V14" s="145"/>
      <c r="W14" s="146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1"/>
      <c r="AM14" s="19"/>
      <c r="AN14" s="31"/>
      <c r="AO14" s="32"/>
      <c r="AP14" s="33"/>
      <c r="AQ14" s="144"/>
      <c r="AR14" s="144"/>
      <c r="AS14" s="144"/>
      <c r="AT14" s="144"/>
      <c r="AU14" s="144"/>
      <c r="AV14" s="144"/>
      <c r="AW14" s="144"/>
      <c r="AX14" s="23"/>
      <c r="AY14" s="23"/>
    </row>
    <row r="15" spans="1:51" ht="15" customHeight="1" x14ac:dyDescent="0.15">
      <c r="B15" s="124"/>
      <c r="C15" s="125"/>
      <c r="D15" s="125"/>
      <c r="E15" s="125"/>
      <c r="F15" s="147" t="s">
        <v>292</v>
      </c>
      <c r="G15" s="148"/>
      <c r="H15" s="148"/>
      <c r="I15" s="148"/>
      <c r="J15" s="148"/>
      <c r="K15" s="148"/>
      <c r="L15" s="149"/>
      <c r="M15" s="53"/>
      <c r="N15" s="29" t="s">
        <v>293</v>
      </c>
      <c r="O15" s="30"/>
      <c r="P15" s="30"/>
      <c r="Q15" s="145">
        <v>3.73E-2</v>
      </c>
      <c r="R15" s="145"/>
      <c r="S15" s="145"/>
      <c r="T15" s="145"/>
      <c r="U15" s="145"/>
      <c r="V15" s="145"/>
      <c r="W15" s="146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1"/>
      <c r="AM15" s="19"/>
      <c r="AN15" s="28" t="s">
        <v>294</v>
      </c>
      <c r="AO15" s="154" t="s">
        <v>333</v>
      </c>
      <c r="AP15" s="154"/>
      <c r="AQ15" s="144"/>
      <c r="AR15" s="144"/>
      <c r="AS15" s="144"/>
      <c r="AT15" s="144"/>
      <c r="AU15" s="144"/>
      <c r="AV15" s="144"/>
      <c r="AW15" s="144"/>
      <c r="AX15" s="23"/>
      <c r="AY15" s="23"/>
    </row>
    <row r="16" spans="1:51" ht="15" customHeight="1" x14ac:dyDescent="0.15">
      <c r="B16" s="124"/>
      <c r="C16" s="125"/>
      <c r="D16" s="125"/>
      <c r="E16" s="125"/>
      <c r="F16" s="129" t="s">
        <v>295</v>
      </c>
      <c r="G16" s="130"/>
      <c r="H16" s="130"/>
      <c r="I16" s="130"/>
      <c r="J16" s="130"/>
      <c r="K16" s="130"/>
      <c r="L16" s="131"/>
      <c r="M16" s="60"/>
      <c r="N16" s="80" t="s">
        <v>335</v>
      </c>
      <c r="O16" s="80"/>
      <c r="P16" s="80"/>
      <c r="Q16" s="80"/>
      <c r="R16" s="80"/>
      <c r="S16" s="80"/>
      <c r="T16" s="80"/>
      <c r="U16" s="80"/>
      <c r="V16" s="80"/>
      <c r="W16" s="80"/>
      <c r="X16" s="114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32"/>
      <c r="AM16" s="19"/>
      <c r="AN16" s="34"/>
      <c r="AO16" s="35" t="s">
        <v>296</v>
      </c>
      <c r="AP16" s="35" t="s">
        <v>297</v>
      </c>
      <c r="AQ16" s="144"/>
      <c r="AR16" s="144"/>
      <c r="AS16" s="144"/>
      <c r="AT16" s="144"/>
      <c r="AU16" s="144"/>
      <c r="AV16" s="144"/>
      <c r="AW16" s="144"/>
      <c r="AX16" s="23"/>
      <c r="AY16" s="23"/>
    </row>
    <row r="17" spans="2:51" ht="15" customHeight="1" x14ac:dyDescent="0.15">
      <c r="B17" s="124"/>
      <c r="C17" s="125"/>
      <c r="D17" s="125"/>
      <c r="E17" s="125"/>
      <c r="F17" s="147" t="s">
        <v>298</v>
      </c>
      <c r="G17" s="148"/>
      <c r="H17" s="148"/>
      <c r="I17" s="148"/>
      <c r="J17" s="148"/>
      <c r="K17" s="148"/>
      <c r="L17" s="149"/>
      <c r="M17" s="53"/>
      <c r="N17" s="36" t="s">
        <v>299</v>
      </c>
      <c r="O17" s="37"/>
      <c r="P17" s="37"/>
      <c r="Q17" s="37"/>
      <c r="R17" s="150">
        <v>3.3349999999999998E-2</v>
      </c>
      <c r="S17" s="150"/>
      <c r="T17" s="150"/>
      <c r="U17" s="150"/>
      <c r="V17" s="150"/>
      <c r="W17" s="151"/>
      <c r="X17" s="114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32"/>
      <c r="AM17" s="19"/>
      <c r="AN17" s="34" t="s">
        <v>300</v>
      </c>
      <c r="AO17" s="38" t="e">
        <f>INT(((#REF!+#REF!)+(#REF!/1.1))*1.85%)</f>
        <v>#REF!</v>
      </c>
      <c r="AP17" s="38" t="e">
        <f>INT(((#REF!+#REF!)+(#REF!/1.1))*1.86%)+5349000</f>
        <v>#REF!</v>
      </c>
      <c r="AQ17" s="39"/>
      <c r="AR17" s="39"/>
      <c r="AS17" s="39"/>
      <c r="AT17" s="39"/>
      <c r="AU17" s="39"/>
      <c r="AV17" s="39"/>
      <c r="AW17" s="39"/>
      <c r="AX17" s="23"/>
      <c r="AY17" s="23"/>
    </row>
    <row r="18" spans="2:51" ht="15" customHeight="1" x14ac:dyDescent="0.15">
      <c r="B18" s="124"/>
      <c r="C18" s="125"/>
      <c r="D18" s="125"/>
      <c r="E18" s="125"/>
      <c r="F18" s="147" t="s">
        <v>301</v>
      </c>
      <c r="G18" s="148"/>
      <c r="H18" s="148"/>
      <c r="I18" s="148"/>
      <c r="J18" s="148"/>
      <c r="K18" s="148"/>
      <c r="L18" s="149"/>
      <c r="M18" s="53"/>
      <c r="N18" s="36" t="s">
        <v>299</v>
      </c>
      <c r="O18" s="37"/>
      <c r="P18" s="37"/>
      <c r="Q18" s="37"/>
      <c r="R18" s="135">
        <v>4.4999999999999998E-2</v>
      </c>
      <c r="S18" s="135"/>
      <c r="T18" s="135"/>
      <c r="U18" s="135"/>
      <c r="V18" s="135"/>
      <c r="W18" s="136"/>
      <c r="X18" s="114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32"/>
      <c r="AM18" s="19"/>
      <c r="AN18" s="34" t="s">
        <v>302</v>
      </c>
      <c r="AO18" s="38" t="e">
        <f>INT(((#REF!+#REF!)*2.93%)*1.2)</f>
        <v>#REF!</v>
      </c>
      <c r="AP18" s="38" t="e">
        <f>INT(((#REF!+#REF!)*1.86%)+5349000)*1.2</f>
        <v>#REF!</v>
      </c>
      <c r="AQ18" s="23"/>
      <c r="AR18" s="23"/>
      <c r="AS18" s="23"/>
      <c r="AT18" s="23"/>
      <c r="AU18" s="23"/>
      <c r="AV18" s="23"/>
      <c r="AW18" s="23"/>
      <c r="AX18" s="23"/>
      <c r="AY18" s="23"/>
    </row>
    <row r="19" spans="2:51" ht="15" customHeight="1" x14ac:dyDescent="0.15">
      <c r="B19" s="124"/>
      <c r="C19" s="125"/>
      <c r="D19" s="125"/>
      <c r="E19" s="125"/>
      <c r="F19" s="129" t="s">
        <v>303</v>
      </c>
      <c r="G19" s="133"/>
      <c r="H19" s="133"/>
      <c r="I19" s="133"/>
      <c r="J19" s="133"/>
      <c r="K19" s="133"/>
      <c r="L19" s="134"/>
      <c r="M19" s="53"/>
      <c r="N19" s="36" t="s">
        <v>304</v>
      </c>
      <c r="O19" s="37"/>
      <c r="P19" s="37"/>
      <c r="Q19" s="37"/>
      <c r="R19" s="135">
        <v>0.10249999999999999</v>
      </c>
      <c r="S19" s="135"/>
      <c r="T19" s="135"/>
      <c r="U19" s="135"/>
      <c r="V19" s="135"/>
      <c r="W19" s="136"/>
      <c r="X19" s="114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32"/>
      <c r="AM19" s="19"/>
      <c r="AN19" s="40"/>
      <c r="AO19" s="41" t="s">
        <v>332</v>
      </c>
      <c r="AP19" s="41" t="s">
        <v>305</v>
      </c>
      <c r="AQ19" s="23"/>
      <c r="AR19" s="23"/>
      <c r="AS19" s="23"/>
      <c r="AT19" s="23"/>
      <c r="AU19" s="23"/>
      <c r="AV19" s="23"/>
      <c r="AW19" s="23"/>
      <c r="AX19" s="23"/>
      <c r="AY19" s="23"/>
    </row>
    <row r="20" spans="2:51" ht="15" customHeight="1" x14ac:dyDescent="0.15">
      <c r="B20" s="124"/>
      <c r="C20" s="125"/>
      <c r="D20" s="125"/>
      <c r="E20" s="125"/>
      <c r="F20" s="137" t="s">
        <v>306</v>
      </c>
      <c r="G20" s="137"/>
      <c r="H20" s="137"/>
      <c r="I20" s="137"/>
      <c r="J20" s="137"/>
      <c r="K20" s="137"/>
      <c r="L20" s="137"/>
      <c r="M20" s="56"/>
      <c r="N20" s="138" t="s">
        <v>307</v>
      </c>
      <c r="O20" s="139"/>
      <c r="P20" s="139"/>
      <c r="Q20" s="140">
        <v>5.6000000000000001E-2</v>
      </c>
      <c r="R20" s="140"/>
      <c r="S20" s="140"/>
      <c r="T20" s="140"/>
      <c r="U20" s="140"/>
      <c r="V20" s="140"/>
      <c r="W20" s="141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1"/>
      <c r="AM20" s="19"/>
      <c r="AN20" s="40"/>
      <c r="AO20" s="41" t="s">
        <v>308</v>
      </c>
      <c r="AP20" s="41" t="s">
        <v>309</v>
      </c>
      <c r="AQ20" s="23"/>
      <c r="AR20" s="23"/>
      <c r="AS20" s="23"/>
      <c r="AT20" s="23"/>
      <c r="AU20" s="23"/>
      <c r="AV20" s="23"/>
      <c r="AW20" s="23"/>
      <c r="AX20" s="23"/>
      <c r="AY20" s="23"/>
    </row>
    <row r="21" spans="2:51" ht="15" customHeight="1" x14ac:dyDescent="0.15">
      <c r="B21" s="124"/>
      <c r="C21" s="125"/>
      <c r="D21" s="125"/>
      <c r="E21" s="125"/>
      <c r="F21" s="137" t="s">
        <v>310</v>
      </c>
      <c r="G21" s="137"/>
      <c r="H21" s="137"/>
      <c r="I21" s="137"/>
      <c r="J21" s="137"/>
      <c r="K21" s="137"/>
      <c r="L21" s="137"/>
      <c r="M21" s="56"/>
      <c r="N21" s="79" t="s">
        <v>336</v>
      </c>
      <c r="O21" s="79"/>
      <c r="P21" s="79"/>
      <c r="Q21" s="79"/>
      <c r="R21" s="79"/>
      <c r="S21" s="79"/>
      <c r="T21" s="79"/>
      <c r="U21" s="79"/>
      <c r="V21" s="79"/>
      <c r="W21" s="79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1"/>
      <c r="AM21" s="19"/>
      <c r="AN21" s="40"/>
      <c r="AO21" s="40"/>
      <c r="AP21" s="40"/>
    </row>
    <row r="22" spans="2:51" ht="15" customHeight="1" x14ac:dyDescent="0.15">
      <c r="B22" s="124"/>
      <c r="C22" s="125"/>
      <c r="D22" s="125"/>
      <c r="E22" s="125"/>
      <c r="F22" s="129" t="s">
        <v>311</v>
      </c>
      <c r="G22" s="133"/>
      <c r="H22" s="133"/>
      <c r="I22" s="133"/>
      <c r="J22" s="133"/>
      <c r="K22" s="133"/>
      <c r="L22" s="134"/>
      <c r="M22" s="53"/>
      <c r="N22" s="138"/>
      <c r="O22" s="139"/>
      <c r="P22" s="139"/>
      <c r="Q22" s="139"/>
      <c r="R22" s="139"/>
      <c r="S22" s="139"/>
      <c r="T22" s="139"/>
      <c r="U22" s="139"/>
      <c r="V22" s="139"/>
      <c r="W22" s="152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1"/>
      <c r="AM22" s="19"/>
      <c r="AN22" s="40"/>
      <c r="AO22" s="40"/>
      <c r="AP22" s="40"/>
      <c r="AQ22" s="23"/>
      <c r="AR22" s="23"/>
      <c r="AS22" s="23"/>
    </row>
    <row r="23" spans="2:51" ht="15" customHeight="1" x14ac:dyDescent="0.15">
      <c r="B23" s="124"/>
      <c r="C23" s="125"/>
      <c r="D23" s="125"/>
      <c r="E23" s="125"/>
      <c r="F23" s="137" t="s">
        <v>312</v>
      </c>
      <c r="G23" s="137"/>
      <c r="H23" s="137"/>
      <c r="I23" s="137"/>
      <c r="J23" s="137"/>
      <c r="K23" s="137"/>
      <c r="L23" s="137"/>
      <c r="M23" s="56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1"/>
      <c r="AM23" s="19"/>
      <c r="AN23" s="40"/>
      <c r="AO23" s="40"/>
      <c r="AP23" s="40"/>
      <c r="AQ23" s="23"/>
      <c r="AR23" s="23"/>
      <c r="AS23" s="23"/>
    </row>
    <row r="24" spans="2:51" ht="15" customHeight="1" x14ac:dyDescent="0.15">
      <c r="B24" s="124"/>
      <c r="C24" s="125"/>
      <c r="D24" s="125"/>
      <c r="E24" s="125"/>
      <c r="F24" s="142" t="s">
        <v>313</v>
      </c>
      <c r="G24" s="143"/>
      <c r="H24" s="143"/>
      <c r="I24" s="143"/>
      <c r="J24" s="143"/>
      <c r="K24" s="143"/>
      <c r="L24" s="143"/>
      <c r="M24" s="56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1"/>
      <c r="AM24" s="19"/>
      <c r="AN24" s="42"/>
      <c r="AO24" s="23"/>
      <c r="AP24" s="23"/>
      <c r="AQ24" s="23"/>
      <c r="AR24" s="23"/>
      <c r="AS24" s="23"/>
    </row>
    <row r="25" spans="2:51" ht="15" customHeight="1" x14ac:dyDescent="0.15">
      <c r="B25" s="124"/>
      <c r="C25" s="125"/>
      <c r="D25" s="125"/>
      <c r="E25" s="125"/>
      <c r="F25" s="118" t="s">
        <v>280</v>
      </c>
      <c r="G25" s="118"/>
      <c r="H25" s="118"/>
      <c r="I25" s="118"/>
      <c r="J25" s="118"/>
      <c r="K25" s="118"/>
      <c r="L25" s="118"/>
      <c r="M25" s="57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7"/>
      <c r="AM25" s="19"/>
      <c r="AN25" s="42"/>
      <c r="AO25" s="23"/>
      <c r="AP25" s="23"/>
      <c r="AQ25" s="23"/>
      <c r="AR25" s="23"/>
      <c r="AS25" s="23"/>
    </row>
    <row r="26" spans="2:51" ht="15" customHeight="1" x14ac:dyDescent="0.15">
      <c r="B26" s="124"/>
      <c r="C26" s="125"/>
      <c r="D26" s="120" t="s">
        <v>314</v>
      </c>
      <c r="E26" s="120"/>
      <c r="F26" s="120"/>
      <c r="G26" s="120"/>
      <c r="H26" s="120"/>
      <c r="I26" s="120"/>
      <c r="J26" s="120"/>
      <c r="K26" s="120"/>
      <c r="L26" s="120"/>
      <c r="M26" s="6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3"/>
      <c r="AM26" s="19"/>
      <c r="AN26" s="43"/>
    </row>
    <row r="27" spans="2:51" ht="15" customHeight="1" x14ac:dyDescent="0.15">
      <c r="B27" s="103" t="s">
        <v>315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62"/>
      <c r="N27" s="105" t="s">
        <v>316</v>
      </c>
      <c r="O27" s="106"/>
      <c r="P27" s="107">
        <v>0.06</v>
      </c>
      <c r="Q27" s="107"/>
      <c r="R27" s="107"/>
      <c r="S27" s="107"/>
      <c r="T27" s="107"/>
      <c r="U27" s="107"/>
      <c r="V27" s="107"/>
      <c r="W27" s="108"/>
      <c r="X27" s="109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1"/>
      <c r="AM27" s="19"/>
      <c r="AN27" s="43"/>
    </row>
    <row r="28" spans="2:51" ht="15" customHeight="1" x14ac:dyDescent="0.15">
      <c r="B28" s="112" t="s">
        <v>317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56"/>
      <c r="N28" s="114" t="s">
        <v>318</v>
      </c>
      <c r="O28" s="115"/>
      <c r="P28" s="115"/>
      <c r="Q28" s="115"/>
      <c r="R28" s="115"/>
      <c r="S28" s="116" t="s">
        <v>334</v>
      </c>
      <c r="T28" s="116"/>
      <c r="U28" s="116"/>
      <c r="V28" s="116"/>
      <c r="W28" s="117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1"/>
      <c r="AM28" s="19"/>
      <c r="AN28" s="43"/>
    </row>
    <row r="29" spans="2:51" ht="15" customHeight="1" x14ac:dyDescent="0.15">
      <c r="B29" s="93" t="s">
        <v>319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63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7"/>
      <c r="AM29" s="19"/>
    </row>
    <row r="30" spans="2:51" ht="15" customHeight="1" x14ac:dyDescent="0.15">
      <c r="B30" s="98" t="s">
        <v>320</v>
      </c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58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2"/>
      <c r="AM30" s="19"/>
    </row>
    <row r="31" spans="2:51" ht="15" customHeight="1" x14ac:dyDescent="0.15">
      <c r="B31" s="82" t="s">
        <v>321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57"/>
      <c r="N31" s="44" t="s">
        <v>322</v>
      </c>
      <c r="O31" s="45"/>
      <c r="P31" s="45"/>
      <c r="Q31" s="45"/>
      <c r="R31" s="84">
        <v>0.1</v>
      </c>
      <c r="S31" s="84"/>
      <c r="T31" s="84"/>
      <c r="U31" s="84"/>
      <c r="V31" s="84"/>
      <c r="W31" s="85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7"/>
      <c r="AM31" s="19"/>
    </row>
    <row r="32" spans="2:51" ht="15" customHeight="1" x14ac:dyDescent="0.15">
      <c r="B32" s="88" t="s">
        <v>323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67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2"/>
      <c r="AM32" s="19"/>
    </row>
    <row r="33" spans="2:42" ht="15" customHeight="1" x14ac:dyDescent="0.15">
      <c r="B33" s="77" t="s">
        <v>324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64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1"/>
      <c r="AM33" s="46"/>
      <c r="AN33" s="47"/>
      <c r="AO33" s="48" t="s">
        <v>325</v>
      </c>
      <c r="AP33" s="49"/>
    </row>
    <row r="34" spans="2:42" ht="15" customHeight="1" x14ac:dyDescent="0.15">
      <c r="B34" s="77" t="s">
        <v>326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64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1"/>
      <c r="AM34" s="46"/>
      <c r="AN34" s="47"/>
      <c r="AO34" s="48" t="s">
        <v>327</v>
      </c>
      <c r="AP34" s="50"/>
    </row>
    <row r="35" spans="2:42" ht="15" customHeight="1" x14ac:dyDescent="0.15">
      <c r="B35" s="68" t="s">
        <v>328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5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2"/>
      <c r="AM35" s="19"/>
      <c r="AN35" s="47"/>
      <c r="AO35" s="48" t="s">
        <v>329</v>
      </c>
      <c r="AP35" s="50"/>
    </row>
    <row r="36" spans="2:42" ht="20.100000000000001" customHeight="1" thickBot="1" x14ac:dyDescent="0.2">
      <c r="B36" s="73" t="s">
        <v>330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66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6"/>
      <c r="AM36" s="51"/>
      <c r="AN36" s="42"/>
      <c r="AO36" s="23"/>
      <c r="AP36" s="23"/>
    </row>
    <row r="37" spans="2:42" ht="18" customHeight="1" thickTop="1" x14ac:dyDescent="0.15">
      <c r="AN37" s="43"/>
    </row>
    <row r="38" spans="2:42" ht="18" customHeight="1" x14ac:dyDescent="0.15"/>
    <row r="39" spans="2:42" ht="18" customHeight="1" x14ac:dyDescent="0.15"/>
    <row r="40" spans="2:42" ht="18" customHeight="1" x14ac:dyDescent="0.15"/>
    <row r="41" spans="2:42" ht="18" customHeight="1" x14ac:dyDescent="0.15"/>
    <row r="42" spans="2:42" ht="18" customHeight="1" x14ac:dyDescent="0.15"/>
    <row r="43" spans="2:42" ht="18" customHeight="1" x14ac:dyDescent="0.15"/>
    <row r="44" spans="2:42" ht="18" customHeight="1" x14ac:dyDescent="0.15"/>
    <row r="45" spans="2:42" ht="18" customHeight="1" x14ac:dyDescent="0.15"/>
    <row r="46" spans="2:42" ht="18" customHeight="1" x14ac:dyDescent="0.15"/>
    <row r="47" spans="2:42" ht="18" customHeight="1" x14ac:dyDescent="0.15"/>
    <row r="48" spans="2:42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  <row r="172" ht="18" customHeight="1" x14ac:dyDescent="0.15"/>
    <row r="173" ht="18" customHeight="1" x14ac:dyDescent="0.15"/>
    <row r="174" ht="18" customHeight="1" x14ac:dyDescent="0.15"/>
    <row r="175" ht="18" customHeight="1" x14ac:dyDescent="0.15"/>
    <row r="176" ht="18" customHeight="1" x14ac:dyDescent="0.15"/>
    <row r="177" ht="18" customHeight="1" x14ac:dyDescent="0.15"/>
    <row r="178" ht="18" customHeight="1" x14ac:dyDescent="0.15"/>
    <row r="179" ht="18" customHeight="1" x14ac:dyDescent="0.15"/>
    <row r="180" ht="18" customHeight="1" x14ac:dyDescent="0.15"/>
    <row r="181" ht="18" customHeight="1" x14ac:dyDescent="0.15"/>
    <row r="182" ht="18" customHeight="1" x14ac:dyDescent="0.15"/>
    <row r="183" ht="18" customHeight="1" x14ac:dyDescent="0.15"/>
    <row r="184" ht="18" customHeight="1" x14ac:dyDescent="0.15"/>
    <row r="185" ht="18" customHeight="1" x14ac:dyDescent="0.15"/>
    <row r="186" ht="18" customHeight="1" x14ac:dyDescent="0.15"/>
    <row r="187" ht="18" customHeight="1" x14ac:dyDescent="0.15"/>
    <row r="188" ht="18" customHeight="1" x14ac:dyDescent="0.15"/>
    <row r="189" ht="18" customHeight="1" x14ac:dyDescent="0.15"/>
    <row r="190" ht="18" customHeight="1" x14ac:dyDescent="0.15"/>
    <row r="191" ht="18" customHeight="1" x14ac:dyDescent="0.15"/>
    <row r="192" ht="18" customHeight="1" x14ac:dyDescent="0.15"/>
    <row r="193" ht="18" customHeight="1" x14ac:dyDescent="0.15"/>
    <row r="194" ht="18" customHeight="1" x14ac:dyDescent="0.15"/>
    <row r="195" ht="18" customHeight="1" x14ac:dyDescent="0.15"/>
    <row r="196" ht="18" customHeight="1" x14ac:dyDescent="0.15"/>
    <row r="197" ht="18" customHeight="1" x14ac:dyDescent="0.15"/>
    <row r="198" ht="18" customHeight="1" x14ac:dyDescent="0.15"/>
    <row r="199" ht="18" customHeight="1" x14ac:dyDescent="0.15"/>
    <row r="200" ht="18" customHeight="1" x14ac:dyDescent="0.15"/>
    <row r="201" ht="18" customHeight="1" x14ac:dyDescent="0.15"/>
    <row r="202" ht="18" customHeight="1" x14ac:dyDescent="0.15"/>
    <row r="203" ht="18" customHeight="1" x14ac:dyDescent="0.15"/>
    <row r="204" ht="18" customHeight="1" x14ac:dyDescent="0.15"/>
    <row r="205" ht="18" customHeight="1" x14ac:dyDescent="0.15"/>
    <row r="206" ht="18" customHeight="1" x14ac:dyDescent="0.15"/>
    <row r="207" ht="18" customHeight="1" x14ac:dyDescent="0.15"/>
    <row r="208" ht="18" customHeight="1" x14ac:dyDescent="0.15"/>
    <row r="209" ht="18" customHeight="1" x14ac:dyDescent="0.15"/>
    <row r="210" ht="18" customHeight="1" x14ac:dyDescent="0.15"/>
    <row r="211" ht="18" customHeight="1" x14ac:dyDescent="0.15"/>
    <row r="212" ht="18" customHeight="1" x14ac:dyDescent="0.15"/>
    <row r="213" ht="18" customHeight="1" x14ac:dyDescent="0.15"/>
    <row r="214" ht="18" customHeight="1" x14ac:dyDescent="0.15"/>
    <row r="215" ht="18" customHeight="1" x14ac:dyDescent="0.15"/>
    <row r="216" ht="18" customHeight="1" x14ac:dyDescent="0.15"/>
    <row r="217" ht="18" customHeight="1" x14ac:dyDescent="0.15"/>
    <row r="218" ht="18" customHeight="1" x14ac:dyDescent="0.15"/>
    <row r="219" ht="18" customHeight="1" x14ac:dyDescent="0.15"/>
    <row r="220" ht="18" customHeight="1" x14ac:dyDescent="0.15"/>
    <row r="221" ht="18" customHeight="1" x14ac:dyDescent="0.15"/>
    <row r="222" ht="18" customHeight="1" x14ac:dyDescent="0.15"/>
    <row r="223" ht="18" customHeight="1" x14ac:dyDescent="0.15"/>
    <row r="224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  <row r="438" ht="18" customHeight="1" x14ac:dyDescent="0.15"/>
    <row r="439" ht="18" customHeight="1" x14ac:dyDescent="0.15"/>
    <row r="440" ht="18" customHeight="1" x14ac:dyDescent="0.15"/>
    <row r="441" ht="18" customHeight="1" x14ac:dyDescent="0.15"/>
    <row r="442" ht="18" customHeight="1" x14ac:dyDescent="0.15"/>
    <row r="443" ht="18" customHeight="1" x14ac:dyDescent="0.15"/>
    <row r="444" ht="18" customHeight="1" x14ac:dyDescent="0.15"/>
    <row r="445" ht="18" customHeight="1" x14ac:dyDescent="0.15"/>
    <row r="446" ht="18" customHeight="1" x14ac:dyDescent="0.15"/>
    <row r="447" ht="18" customHeight="1" x14ac:dyDescent="0.15"/>
    <row r="448" ht="18" customHeight="1" x14ac:dyDescent="0.15"/>
    <row r="449" ht="18" customHeight="1" x14ac:dyDescent="0.15"/>
    <row r="450" ht="18" customHeight="1" x14ac:dyDescent="0.15"/>
    <row r="451" ht="18" customHeight="1" x14ac:dyDescent="0.15"/>
    <row r="452" ht="18" customHeight="1" x14ac:dyDescent="0.15"/>
    <row r="453" ht="18" customHeight="1" x14ac:dyDescent="0.15"/>
    <row r="454" ht="18" customHeight="1" x14ac:dyDescent="0.15"/>
    <row r="455" ht="18" customHeight="1" x14ac:dyDescent="0.15"/>
    <row r="456" ht="18" customHeight="1" x14ac:dyDescent="0.15"/>
    <row r="457" ht="18" customHeight="1" x14ac:dyDescent="0.15"/>
    <row r="458" ht="18" customHeight="1" x14ac:dyDescent="0.15"/>
    <row r="459" ht="18" customHeight="1" x14ac:dyDescent="0.15"/>
    <row r="460" ht="18" customHeight="1" x14ac:dyDescent="0.15"/>
    <row r="461" ht="18" customHeight="1" x14ac:dyDescent="0.15"/>
    <row r="462" ht="18" customHeight="1" x14ac:dyDescent="0.15"/>
    <row r="463" ht="18" customHeight="1" x14ac:dyDescent="0.15"/>
    <row r="464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  <row r="472" ht="18" customHeight="1" x14ac:dyDescent="0.15"/>
    <row r="473" ht="18" customHeight="1" x14ac:dyDescent="0.15"/>
    <row r="474" ht="18" customHeight="1" x14ac:dyDescent="0.15"/>
    <row r="475" ht="18" customHeight="1" x14ac:dyDescent="0.15"/>
    <row r="476" ht="18" customHeight="1" x14ac:dyDescent="0.15"/>
    <row r="477" ht="18" customHeight="1" x14ac:dyDescent="0.15"/>
    <row r="478" ht="18" customHeight="1" x14ac:dyDescent="0.15"/>
    <row r="479" ht="18" customHeight="1" x14ac:dyDescent="0.15"/>
    <row r="480" ht="18" customHeight="1" x14ac:dyDescent="0.15"/>
    <row r="481" ht="18" customHeight="1" x14ac:dyDescent="0.15"/>
    <row r="482" ht="18" customHeight="1" x14ac:dyDescent="0.15"/>
    <row r="483" ht="18" customHeight="1" x14ac:dyDescent="0.15"/>
    <row r="484" ht="18" customHeight="1" x14ac:dyDescent="0.15"/>
    <row r="485" ht="18" customHeight="1" x14ac:dyDescent="0.15"/>
    <row r="486" ht="18" customHeight="1" x14ac:dyDescent="0.15"/>
    <row r="487" ht="18" customHeight="1" x14ac:dyDescent="0.15"/>
    <row r="488" ht="18" customHeight="1" x14ac:dyDescent="0.15"/>
    <row r="489" ht="18" customHeight="1" x14ac:dyDescent="0.15"/>
    <row r="490" ht="18" customHeight="1" x14ac:dyDescent="0.15"/>
    <row r="491" ht="18" customHeight="1" x14ac:dyDescent="0.15"/>
    <row r="492" ht="18" customHeight="1" x14ac:dyDescent="0.15"/>
    <row r="493" ht="18" customHeight="1" x14ac:dyDescent="0.15"/>
    <row r="494" ht="18" customHeight="1" x14ac:dyDescent="0.15"/>
    <row r="495" ht="18" customHeight="1" x14ac:dyDescent="0.15"/>
    <row r="496" ht="18" customHeight="1" x14ac:dyDescent="0.15"/>
    <row r="497" ht="18" customHeight="1" x14ac:dyDescent="0.15"/>
    <row r="498" ht="18" customHeight="1" x14ac:dyDescent="0.15"/>
    <row r="499" ht="18" customHeight="1" x14ac:dyDescent="0.15"/>
    <row r="500" ht="18" customHeight="1" x14ac:dyDescent="0.15"/>
    <row r="501" ht="18" customHeight="1" x14ac:dyDescent="0.15"/>
    <row r="502" ht="18" customHeight="1" x14ac:dyDescent="0.15"/>
    <row r="503" ht="18" customHeight="1" x14ac:dyDescent="0.15"/>
    <row r="504" ht="18" customHeight="1" x14ac:dyDescent="0.15"/>
    <row r="505" ht="18" customHeight="1" x14ac:dyDescent="0.15"/>
    <row r="506" ht="18" customHeight="1" x14ac:dyDescent="0.15"/>
    <row r="507" ht="18" customHeight="1" x14ac:dyDescent="0.15"/>
    <row r="508" ht="18" customHeight="1" x14ac:dyDescent="0.15"/>
    <row r="509" ht="18" customHeight="1" x14ac:dyDescent="0.15"/>
    <row r="510" ht="18" customHeight="1" x14ac:dyDescent="0.15"/>
    <row r="511" ht="18" customHeight="1" x14ac:dyDescent="0.15"/>
    <row r="512" ht="18" customHeight="1" x14ac:dyDescent="0.15"/>
    <row r="513" ht="18" customHeight="1" x14ac:dyDescent="0.15"/>
    <row r="514" ht="18" customHeight="1" x14ac:dyDescent="0.15"/>
    <row r="515" ht="18" customHeight="1" x14ac:dyDescent="0.15"/>
    <row r="516" ht="18" customHeight="1" x14ac:dyDescent="0.15"/>
    <row r="517" ht="18" customHeight="1" x14ac:dyDescent="0.15"/>
    <row r="518" ht="18" customHeight="1" x14ac:dyDescent="0.15"/>
    <row r="519" ht="18" customHeight="1" x14ac:dyDescent="0.15"/>
    <row r="520" ht="18" customHeight="1" x14ac:dyDescent="0.15"/>
    <row r="521" ht="18" customHeight="1" x14ac:dyDescent="0.15"/>
    <row r="522" ht="18" customHeight="1" x14ac:dyDescent="0.15"/>
    <row r="523" ht="18" customHeight="1" x14ac:dyDescent="0.15"/>
    <row r="524" ht="18" customHeight="1" x14ac:dyDescent="0.15"/>
    <row r="525" ht="18" customHeight="1" x14ac:dyDescent="0.15"/>
    <row r="526" ht="18" customHeight="1" x14ac:dyDescent="0.15"/>
    <row r="527" ht="18" customHeight="1" x14ac:dyDescent="0.15"/>
    <row r="528" ht="18" customHeight="1" x14ac:dyDescent="0.15"/>
    <row r="529" ht="18" customHeight="1" x14ac:dyDescent="0.15"/>
    <row r="530" ht="18" customHeight="1" x14ac:dyDescent="0.15"/>
    <row r="531" ht="18" customHeight="1" x14ac:dyDescent="0.15"/>
    <row r="532" ht="18" customHeight="1" x14ac:dyDescent="0.15"/>
    <row r="533" ht="18" customHeight="1" x14ac:dyDescent="0.15"/>
    <row r="534" ht="18" customHeight="1" x14ac:dyDescent="0.15"/>
    <row r="535" ht="18" customHeight="1" x14ac:dyDescent="0.15"/>
    <row r="536" ht="18" customHeight="1" x14ac:dyDescent="0.15"/>
    <row r="537" ht="18" customHeight="1" x14ac:dyDescent="0.15"/>
    <row r="538" ht="18" customHeight="1" x14ac:dyDescent="0.15"/>
    <row r="539" ht="18" customHeight="1" x14ac:dyDescent="0.15"/>
    <row r="540" ht="18" customHeight="1" x14ac:dyDescent="0.15"/>
    <row r="541" ht="18" customHeight="1" x14ac:dyDescent="0.15"/>
    <row r="542" ht="18" customHeight="1" x14ac:dyDescent="0.15"/>
    <row r="543" ht="18" customHeight="1" x14ac:dyDescent="0.15"/>
    <row r="544" ht="18" customHeight="1" x14ac:dyDescent="0.15"/>
    <row r="545" ht="18" customHeight="1" x14ac:dyDescent="0.15"/>
    <row r="546" ht="18" customHeight="1" x14ac:dyDescent="0.15"/>
    <row r="547" ht="18" customHeight="1" x14ac:dyDescent="0.15"/>
    <row r="548" ht="18" customHeight="1" x14ac:dyDescent="0.15"/>
    <row r="549" ht="18" customHeight="1" x14ac:dyDescent="0.15"/>
    <row r="550" ht="18" customHeight="1" x14ac:dyDescent="0.15"/>
    <row r="551" ht="18" customHeight="1" x14ac:dyDescent="0.15"/>
    <row r="552" ht="18" customHeight="1" x14ac:dyDescent="0.15"/>
    <row r="553" ht="18" customHeight="1" x14ac:dyDescent="0.15"/>
    <row r="554" ht="18" customHeight="1" x14ac:dyDescent="0.15"/>
    <row r="555" ht="18" customHeight="1" x14ac:dyDescent="0.15"/>
    <row r="556" ht="18" customHeight="1" x14ac:dyDescent="0.15"/>
    <row r="557" ht="18" customHeight="1" x14ac:dyDescent="0.15"/>
    <row r="558" ht="18" customHeight="1" x14ac:dyDescent="0.15"/>
    <row r="559" ht="18" customHeight="1" x14ac:dyDescent="0.15"/>
    <row r="560" ht="18" customHeight="1" x14ac:dyDescent="0.15"/>
    <row r="561" ht="18" customHeight="1" x14ac:dyDescent="0.15"/>
    <row r="562" ht="18" customHeight="1" x14ac:dyDescent="0.15"/>
    <row r="563" ht="18" customHeight="1" x14ac:dyDescent="0.15"/>
    <row r="564" ht="18" customHeight="1" x14ac:dyDescent="0.15"/>
    <row r="565" ht="18" customHeight="1" x14ac:dyDescent="0.15"/>
    <row r="566" ht="18" customHeight="1" x14ac:dyDescent="0.15"/>
    <row r="567" ht="18" customHeight="1" x14ac:dyDescent="0.15"/>
    <row r="568" ht="18" customHeight="1" x14ac:dyDescent="0.15"/>
    <row r="569" ht="18" customHeight="1" x14ac:dyDescent="0.15"/>
    <row r="570" ht="18" customHeight="1" x14ac:dyDescent="0.15"/>
    <row r="571" ht="18" customHeight="1" x14ac:dyDescent="0.15"/>
    <row r="572" ht="18" customHeight="1" x14ac:dyDescent="0.15"/>
    <row r="573" ht="18" customHeight="1" x14ac:dyDescent="0.15"/>
    <row r="574" ht="18" customHeight="1" x14ac:dyDescent="0.15"/>
    <row r="575" ht="18" customHeight="1" x14ac:dyDescent="0.15"/>
    <row r="576" ht="18" customHeight="1" x14ac:dyDescent="0.15"/>
    <row r="577" ht="18" customHeight="1" x14ac:dyDescent="0.15"/>
    <row r="578" ht="18" customHeight="1" x14ac:dyDescent="0.15"/>
    <row r="579" ht="18" customHeight="1" x14ac:dyDescent="0.15"/>
    <row r="580" ht="18" customHeight="1" x14ac:dyDescent="0.15"/>
    <row r="581" ht="18" customHeight="1" x14ac:dyDescent="0.15"/>
    <row r="582" ht="18" customHeight="1" x14ac:dyDescent="0.15"/>
    <row r="583" ht="18" customHeight="1" x14ac:dyDescent="0.15"/>
    <row r="584" ht="18" customHeight="1" x14ac:dyDescent="0.15"/>
    <row r="585" ht="18" customHeight="1" x14ac:dyDescent="0.15"/>
    <row r="586" ht="18" customHeight="1" x14ac:dyDescent="0.15"/>
    <row r="587" ht="18" customHeight="1" x14ac:dyDescent="0.15"/>
    <row r="588" ht="18" customHeight="1" x14ac:dyDescent="0.15"/>
    <row r="589" ht="18" customHeight="1" x14ac:dyDescent="0.15"/>
    <row r="590" ht="18" customHeight="1" x14ac:dyDescent="0.15"/>
    <row r="591" ht="18" customHeight="1" x14ac:dyDescent="0.15"/>
    <row r="592" ht="18" customHeight="1" x14ac:dyDescent="0.15"/>
    <row r="593" ht="18" customHeight="1" x14ac:dyDescent="0.15"/>
    <row r="594" ht="18" customHeight="1" x14ac:dyDescent="0.15"/>
    <row r="595" ht="18" customHeight="1" x14ac:dyDescent="0.15"/>
    <row r="596" ht="18" customHeight="1" x14ac:dyDescent="0.15"/>
    <row r="597" ht="18" customHeight="1" x14ac:dyDescent="0.15"/>
    <row r="598" ht="18" customHeight="1" x14ac:dyDescent="0.15"/>
    <row r="599" ht="18" customHeight="1" x14ac:dyDescent="0.15"/>
    <row r="600" ht="18" customHeight="1" x14ac:dyDescent="0.15"/>
    <row r="601" ht="18" customHeight="1" x14ac:dyDescent="0.15"/>
    <row r="602" ht="18" customHeight="1" x14ac:dyDescent="0.15"/>
    <row r="603" ht="18" customHeight="1" x14ac:dyDescent="0.15"/>
    <row r="604" ht="18" customHeight="1" x14ac:dyDescent="0.15"/>
    <row r="605" ht="18" customHeight="1" x14ac:dyDescent="0.15"/>
    <row r="606" ht="18" customHeight="1" x14ac:dyDescent="0.15"/>
    <row r="607" ht="18" customHeight="1" x14ac:dyDescent="0.15"/>
    <row r="608" ht="18" customHeight="1" x14ac:dyDescent="0.15"/>
    <row r="609" ht="18" customHeight="1" x14ac:dyDescent="0.15"/>
    <row r="610" ht="18" customHeight="1" x14ac:dyDescent="0.15"/>
    <row r="611" ht="18" customHeight="1" x14ac:dyDescent="0.15"/>
    <row r="612" ht="18" customHeight="1" x14ac:dyDescent="0.15"/>
    <row r="613" ht="18" customHeight="1" x14ac:dyDescent="0.15"/>
    <row r="614" ht="18" customHeight="1" x14ac:dyDescent="0.15"/>
    <row r="615" ht="18" customHeight="1" x14ac:dyDescent="0.15"/>
    <row r="616" ht="18" customHeight="1" x14ac:dyDescent="0.15"/>
    <row r="617" ht="18" customHeight="1" x14ac:dyDescent="0.15"/>
    <row r="618" ht="18" customHeight="1" x14ac:dyDescent="0.15"/>
    <row r="619" ht="18" customHeight="1" x14ac:dyDescent="0.15"/>
    <row r="620" ht="18" customHeight="1" x14ac:dyDescent="0.15"/>
    <row r="621" ht="18" customHeight="1" x14ac:dyDescent="0.15"/>
    <row r="622" ht="18" customHeight="1" x14ac:dyDescent="0.15"/>
    <row r="623" ht="18" customHeight="1" x14ac:dyDescent="0.15"/>
    <row r="624" ht="18" customHeight="1" x14ac:dyDescent="0.15"/>
    <row r="625" ht="18" customHeight="1" x14ac:dyDescent="0.15"/>
    <row r="626" ht="18" customHeight="1" x14ac:dyDescent="0.15"/>
    <row r="627" ht="18" customHeight="1" x14ac:dyDescent="0.15"/>
    <row r="628" ht="18" customHeight="1" x14ac:dyDescent="0.15"/>
    <row r="629" ht="18" customHeight="1" x14ac:dyDescent="0.15"/>
    <row r="630" ht="18" customHeight="1" x14ac:dyDescent="0.15"/>
    <row r="631" ht="18" customHeight="1" x14ac:dyDescent="0.15"/>
    <row r="632" ht="18" customHeight="1" x14ac:dyDescent="0.15"/>
    <row r="633" ht="18" customHeight="1" x14ac:dyDescent="0.15"/>
    <row r="634" ht="18" customHeight="1" x14ac:dyDescent="0.15"/>
    <row r="635" ht="18" customHeight="1" x14ac:dyDescent="0.15"/>
    <row r="636" ht="18" customHeight="1" x14ac:dyDescent="0.15"/>
    <row r="637" ht="18" customHeight="1" x14ac:dyDescent="0.15"/>
    <row r="638" ht="18" customHeight="1" x14ac:dyDescent="0.15"/>
    <row r="639" ht="18" customHeight="1" x14ac:dyDescent="0.15"/>
    <row r="640" ht="18" customHeight="1" x14ac:dyDescent="0.15"/>
    <row r="641" ht="18" customHeight="1" x14ac:dyDescent="0.15"/>
    <row r="642" ht="18" customHeight="1" x14ac:dyDescent="0.15"/>
    <row r="643" ht="18" customHeight="1" x14ac:dyDescent="0.15"/>
    <row r="644" ht="18" customHeight="1" x14ac:dyDescent="0.15"/>
    <row r="645" ht="18" customHeight="1" x14ac:dyDescent="0.15"/>
    <row r="646" ht="18" customHeight="1" x14ac:dyDescent="0.15"/>
    <row r="647" ht="18" customHeight="1" x14ac:dyDescent="0.15"/>
    <row r="648" ht="18" customHeight="1" x14ac:dyDescent="0.15"/>
    <row r="649" ht="18" customHeight="1" x14ac:dyDescent="0.15"/>
    <row r="650" ht="18" customHeight="1" x14ac:dyDescent="0.15"/>
    <row r="651" ht="18" customHeight="1" x14ac:dyDescent="0.15"/>
    <row r="652" ht="18" customHeight="1" x14ac:dyDescent="0.15"/>
    <row r="653" ht="18" customHeight="1" x14ac:dyDescent="0.15"/>
    <row r="654" ht="18" customHeight="1" x14ac:dyDescent="0.15"/>
    <row r="655" ht="18" customHeight="1" x14ac:dyDescent="0.15"/>
    <row r="656" ht="18" customHeight="1" x14ac:dyDescent="0.15"/>
    <row r="657" ht="18" customHeight="1" x14ac:dyDescent="0.15"/>
    <row r="658" ht="18" customHeight="1" x14ac:dyDescent="0.15"/>
    <row r="659" ht="18" customHeight="1" x14ac:dyDescent="0.15"/>
    <row r="660" ht="18" customHeight="1" x14ac:dyDescent="0.15"/>
    <row r="661" ht="18" customHeight="1" x14ac:dyDescent="0.15"/>
    <row r="662" ht="18" customHeight="1" x14ac:dyDescent="0.15"/>
    <row r="663" ht="18" customHeight="1" x14ac:dyDescent="0.15"/>
    <row r="664" ht="18" customHeight="1" x14ac:dyDescent="0.15"/>
    <row r="665" ht="18" customHeight="1" x14ac:dyDescent="0.15"/>
    <row r="666" ht="18" customHeight="1" x14ac:dyDescent="0.15"/>
    <row r="667" ht="18" customHeight="1" x14ac:dyDescent="0.15"/>
    <row r="668" ht="18" customHeight="1" x14ac:dyDescent="0.15"/>
    <row r="669" ht="18" customHeight="1" x14ac:dyDescent="0.15"/>
    <row r="670" ht="18" customHeight="1" x14ac:dyDescent="0.15"/>
    <row r="671" ht="18" customHeight="1" x14ac:dyDescent="0.15"/>
    <row r="672" ht="18" customHeight="1" x14ac:dyDescent="0.15"/>
    <row r="673" ht="18" customHeight="1" x14ac:dyDescent="0.15"/>
    <row r="674" ht="18" customHeight="1" x14ac:dyDescent="0.15"/>
    <row r="675" ht="18" customHeight="1" x14ac:dyDescent="0.15"/>
    <row r="676" ht="18" customHeight="1" x14ac:dyDescent="0.15"/>
    <row r="677" ht="18" customHeight="1" x14ac:dyDescent="0.15"/>
    <row r="678" ht="18" customHeight="1" x14ac:dyDescent="0.15"/>
    <row r="679" ht="18" customHeight="1" x14ac:dyDescent="0.15"/>
    <row r="680" ht="18" customHeight="1" x14ac:dyDescent="0.15"/>
    <row r="681" ht="18" customHeight="1" x14ac:dyDescent="0.15"/>
    <row r="682" ht="18" customHeight="1" x14ac:dyDescent="0.15"/>
    <row r="683" ht="18" customHeight="1" x14ac:dyDescent="0.15"/>
    <row r="684" ht="18" customHeight="1" x14ac:dyDescent="0.15"/>
    <row r="685" ht="18" customHeight="1" x14ac:dyDescent="0.15"/>
    <row r="686" ht="18" customHeight="1" x14ac:dyDescent="0.15"/>
    <row r="687" ht="18" customHeight="1" x14ac:dyDescent="0.15"/>
    <row r="688" ht="18" customHeight="1" x14ac:dyDescent="0.15"/>
    <row r="689" ht="18" customHeight="1" x14ac:dyDescent="0.15"/>
    <row r="690" ht="18" customHeight="1" x14ac:dyDescent="0.15"/>
    <row r="691" ht="18" customHeight="1" x14ac:dyDescent="0.15"/>
    <row r="692" ht="18" customHeight="1" x14ac:dyDescent="0.15"/>
    <row r="693" ht="18" customHeight="1" x14ac:dyDescent="0.15"/>
    <row r="694" ht="18" customHeight="1" x14ac:dyDescent="0.15"/>
    <row r="695" ht="18" customHeight="1" x14ac:dyDescent="0.15"/>
    <row r="696" ht="18" customHeight="1" x14ac:dyDescent="0.15"/>
    <row r="697" ht="18" customHeight="1" x14ac:dyDescent="0.15"/>
    <row r="698" ht="18" customHeight="1" x14ac:dyDescent="0.15"/>
    <row r="699" ht="18" customHeight="1" x14ac:dyDescent="0.15"/>
    <row r="700" ht="18" customHeight="1" x14ac:dyDescent="0.15"/>
    <row r="701" ht="18" customHeight="1" x14ac:dyDescent="0.15"/>
    <row r="702" ht="18" customHeight="1" x14ac:dyDescent="0.15"/>
    <row r="703" ht="18" customHeight="1" x14ac:dyDescent="0.15"/>
    <row r="704" ht="18" customHeight="1" x14ac:dyDescent="0.15"/>
    <row r="705" ht="18" customHeight="1" x14ac:dyDescent="0.15"/>
    <row r="706" ht="18" customHeight="1" x14ac:dyDescent="0.15"/>
    <row r="707" ht="18" customHeight="1" x14ac:dyDescent="0.15"/>
    <row r="708" ht="18" customHeight="1" x14ac:dyDescent="0.15"/>
    <row r="709" ht="18" customHeight="1" x14ac:dyDescent="0.15"/>
    <row r="710" ht="18" customHeight="1" x14ac:dyDescent="0.15"/>
    <row r="711" ht="18" customHeight="1" x14ac:dyDescent="0.15"/>
    <row r="712" ht="18" customHeight="1" x14ac:dyDescent="0.15"/>
    <row r="713" ht="18" customHeight="1" x14ac:dyDescent="0.15"/>
    <row r="714" ht="18" customHeight="1" x14ac:dyDescent="0.15"/>
    <row r="715" ht="18" customHeight="1" x14ac:dyDescent="0.15"/>
    <row r="716" ht="18" customHeight="1" x14ac:dyDescent="0.15"/>
    <row r="717" ht="18" customHeight="1" x14ac:dyDescent="0.15"/>
    <row r="718" ht="18" customHeight="1" x14ac:dyDescent="0.15"/>
    <row r="719" ht="18" customHeight="1" x14ac:dyDescent="0.15"/>
    <row r="720" ht="18" customHeight="1" x14ac:dyDescent="0.15"/>
    <row r="721" ht="18" customHeight="1" x14ac:dyDescent="0.15"/>
    <row r="722" ht="18" customHeight="1" x14ac:dyDescent="0.15"/>
    <row r="723" ht="18" customHeight="1" x14ac:dyDescent="0.15"/>
    <row r="724" ht="18" customHeight="1" x14ac:dyDescent="0.15"/>
    <row r="725" ht="18" customHeight="1" x14ac:dyDescent="0.15"/>
    <row r="726" ht="18" customHeight="1" x14ac:dyDescent="0.15"/>
    <row r="727" ht="18" customHeight="1" x14ac:dyDescent="0.15"/>
    <row r="728" ht="18" customHeight="1" x14ac:dyDescent="0.15"/>
    <row r="729" ht="18" customHeight="1" x14ac:dyDescent="0.15"/>
    <row r="730" ht="18" customHeight="1" x14ac:dyDescent="0.15"/>
    <row r="731" ht="18" customHeight="1" x14ac:dyDescent="0.15"/>
    <row r="732" ht="18" customHeight="1" x14ac:dyDescent="0.15"/>
    <row r="733" ht="18" customHeight="1" x14ac:dyDescent="0.15"/>
    <row r="734" ht="18" customHeight="1" x14ac:dyDescent="0.15"/>
    <row r="735" ht="18" customHeight="1" x14ac:dyDescent="0.15"/>
    <row r="736" ht="18" customHeight="1" x14ac:dyDescent="0.15"/>
    <row r="737" ht="18" customHeight="1" x14ac:dyDescent="0.15"/>
    <row r="738" ht="18" customHeight="1" x14ac:dyDescent="0.15"/>
    <row r="739" ht="18" customHeight="1" x14ac:dyDescent="0.15"/>
    <row r="740" ht="18" customHeight="1" x14ac:dyDescent="0.15"/>
    <row r="741" ht="18" customHeight="1" x14ac:dyDescent="0.15"/>
    <row r="742" ht="18" customHeight="1" x14ac:dyDescent="0.15"/>
    <row r="743" ht="18" customHeight="1" x14ac:dyDescent="0.15"/>
    <row r="744" ht="18" customHeight="1" x14ac:dyDescent="0.15"/>
    <row r="745" ht="18" customHeight="1" x14ac:dyDescent="0.15"/>
    <row r="746" ht="18" customHeight="1" x14ac:dyDescent="0.15"/>
    <row r="747" ht="18" customHeight="1" x14ac:dyDescent="0.15"/>
    <row r="748" ht="18" customHeight="1" x14ac:dyDescent="0.15"/>
    <row r="749" ht="18" customHeight="1" x14ac:dyDescent="0.15"/>
    <row r="750" ht="18" customHeight="1" x14ac:dyDescent="0.15"/>
    <row r="751" ht="18" customHeight="1" x14ac:dyDescent="0.15"/>
    <row r="752" ht="18" customHeight="1" x14ac:dyDescent="0.15"/>
    <row r="753" ht="18" customHeight="1" x14ac:dyDescent="0.15"/>
    <row r="754" ht="18" customHeight="1" x14ac:dyDescent="0.15"/>
    <row r="755" ht="18" customHeight="1" x14ac:dyDescent="0.15"/>
    <row r="756" ht="18" customHeight="1" x14ac:dyDescent="0.15"/>
    <row r="757" ht="18" customHeight="1" x14ac:dyDescent="0.15"/>
    <row r="758" ht="18" customHeight="1" x14ac:dyDescent="0.15"/>
    <row r="759" ht="18" customHeight="1" x14ac:dyDescent="0.15"/>
    <row r="760" ht="18" customHeight="1" x14ac:dyDescent="0.15"/>
    <row r="761" ht="18" customHeight="1" x14ac:dyDescent="0.15"/>
    <row r="762" ht="18" customHeight="1" x14ac:dyDescent="0.15"/>
    <row r="763" ht="18" customHeight="1" x14ac:dyDescent="0.15"/>
    <row r="764" ht="18" customHeight="1" x14ac:dyDescent="0.15"/>
    <row r="765" ht="18" customHeight="1" x14ac:dyDescent="0.15"/>
    <row r="766" ht="18" customHeight="1" x14ac:dyDescent="0.15"/>
    <row r="767" ht="18" customHeight="1" x14ac:dyDescent="0.15"/>
    <row r="768" ht="18" customHeight="1" x14ac:dyDescent="0.15"/>
    <row r="769" ht="18" customHeight="1" x14ac:dyDescent="0.15"/>
    <row r="770" ht="18" customHeight="1" x14ac:dyDescent="0.15"/>
    <row r="771" ht="18" customHeight="1" x14ac:dyDescent="0.15"/>
    <row r="772" ht="18" customHeight="1" x14ac:dyDescent="0.15"/>
    <row r="773" ht="18" customHeight="1" x14ac:dyDescent="0.15"/>
    <row r="774" ht="18" customHeight="1" x14ac:dyDescent="0.15"/>
    <row r="775" ht="18" customHeight="1" x14ac:dyDescent="0.15"/>
    <row r="776" ht="18" customHeight="1" x14ac:dyDescent="0.15"/>
    <row r="777" ht="18" customHeight="1" x14ac:dyDescent="0.15"/>
    <row r="778" ht="18" customHeight="1" x14ac:dyDescent="0.15"/>
    <row r="779" ht="18" customHeight="1" x14ac:dyDescent="0.15"/>
    <row r="780" ht="18" customHeight="1" x14ac:dyDescent="0.15"/>
    <row r="781" ht="18" customHeight="1" x14ac:dyDescent="0.15"/>
    <row r="782" ht="18" customHeight="1" x14ac:dyDescent="0.15"/>
    <row r="783" ht="18" customHeight="1" x14ac:dyDescent="0.15"/>
    <row r="784" ht="18" customHeight="1" x14ac:dyDescent="0.15"/>
    <row r="785" ht="18" customHeight="1" x14ac:dyDescent="0.15"/>
    <row r="786" ht="18" customHeight="1" x14ac:dyDescent="0.15"/>
    <row r="787" ht="18" customHeight="1" x14ac:dyDescent="0.15"/>
    <row r="788" ht="18" customHeight="1" x14ac:dyDescent="0.15"/>
    <row r="789" ht="18" customHeight="1" x14ac:dyDescent="0.15"/>
    <row r="790" ht="18" customHeight="1" x14ac:dyDescent="0.15"/>
    <row r="791" ht="18" customHeight="1" x14ac:dyDescent="0.15"/>
    <row r="792" ht="18" customHeight="1" x14ac:dyDescent="0.15"/>
    <row r="793" ht="18" customHeight="1" x14ac:dyDescent="0.15"/>
    <row r="794" ht="18" customHeight="1" x14ac:dyDescent="0.15"/>
    <row r="795" ht="18" customHeight="1" x14ac:dyDescent="0.15"/>
    <row r="796" ht="18" customHeight="1" x14ac:dyDescent="0.15"/>
    <row r="797" ht="18" customHeight="1" x14ac:dyDescent="0.15"/>
    <row r="798" ht="18" customHeight="1" x14ac:dyDescent="0.15"/>
    <row r="799" ht="18" customHeight="1" x14ac:dyDescent="0.15"/>
    <row r="800" ht="18" customHeight="1" x14ac:dyDescent="0.15"/>
    <row r="801" ht="18" customHeight="1" x14ac:dyDescent="0.15"/>
    <row r="802" ht="18" customHeight="1" x14ac:dyDescent="0.15"/>
    <row r="803" ht="18" customHeight="1" x14ac:dyDescent="0.15"/>
    <row r="804" ht="18" customHeight="1" x14ac:dyDescent="0.15"/>
    <row r="805" ht="18" customHeight="1" x14ac:dyDescent="0.15"/>
    <row r="806" ht="18" customHeight="1" x14ac:dyDescent="0.15"/>
    <row r="807" ht="18" customHeight="1" x14ac:dyDescent="0.15"/>
    <row r="808" ht="18" customHeight="1" x14ac:dyDescent="0.15"/>
    <row r="809" ht="18" customHeight="1" x14ac:dyDescent="0.15"/>
    <row r="810" ht="18" customHeight="1" x14ac:dyDescent="0.15"/>
    <row r="811" ht="18" customHeight="1" x14ac:dyDescent="0.15"/>
    <row r="812" ht="18" customHeight="1" x14ac:dyDescent="0.15"/>
    <row r="813" ht="18" customHeight="1" x14ac:dyDescent="0.15"/>
    <row r="814" ht="18" customHeight="1" x14ac:dyDescent="0.15"/>
    <row r="815" ht="18" customHeight="1" x14ac:dyDescent="0.15"/>
    <row r="816" ht="18" customHeight="1" x14ac:dyDescent="0.15"/>
    <row r="817" ht="18" customHeight="1" x14ac:dyDescent="0.15"/>
    <row r="818" ht="18" customHeight="1" x14ac:dyDescent="0.15"/>
    <row r="819" ht="18" customHeight="1" x14ac:dyDescent="0.15"/>
    <row r="820" ht="18" customHeight="1" x14ac:dyDescent="0.15"/>
    <row r="821" ht="18" customHeight="1" x14ac:dyDescent="0.15"/>
    <row r="822" ht="18" customHeight="1" x14ac:dyDescent="0.15"/>
    <row r="823" ht="18" customHeight="1" x14ac:dyDescent="0.15"/>
    <row r="824" ht="18" customHeight="1" x14ac:dyDescent="0.15"/>
    <row r="825" ht="18" customHeight="1" x14ac:dyDescent="0.15"/>
    <row r="826" ht="18" customHeight="1" x14ac:dyDescent="0.15"/>
    <row r="827" ht="18" customHeight="1" x14ac:dyDescent="0.15"/>
    <row r="828" ht="18" customHeight="1" x14ac:dyDescent="0.15"/>
    <row r="829" ht="18" customHeight="1" x14ac:dyDescent="0.15"/>
    <row r="830" ht="18" customHeight="1" x14ac:dyDescent="0.15"/>
    <row r="831" ht="18" customHeight="1" x14ac:dyDescent="0.15"/>
    <row r="832" ht="18" customHeight="1" x14ac:dyDescent="0.15"/>
    <row r="833" ht="18" customHeight="1" x14ac:dyDescent="0.15"/>
    <row r="834" ht="18" customHeight="1" x14ac:dyDescent="0.15"/>
    <row r="835" ht="18" customHeight="1" x14ac:dyDescent="0.15"/>
    <row r="836" ht="18" customHeight="1" x14ac:dyDescent="0.15"/>
    <row r="837" ht="18" customHeight="1" x14ac:dyDescent="0.15"/>
    <row r="838" ht="18" customHeight="1" x14ac:dyDescent="0.15"/>
    <row r="839" ht="18" customHeight="1" x14ac:dyDescent="0.15"/>
    <row r="840" ht="18" customHeight="1" x14ac:dyDescent="0.15"/>
    <row r="841" ht="18" customHeight="1" x14ac:dyDescent="0.15"/>
    <row r="842" ht="18" customHeight="1" x14ac:dyDescent="0.15"/>
    <row r="843" ht="18" customHeight="1" x14ac:dyDescent="0.15"/>
    <row r="844" ht="18" customHeight="1" x14ac:dyDescent="0.15"/>
    <row r="845" ht="18" customHeight="1" x14ac:dyDescent="0.15"/>
    <row r="846" ht="18" customHeight="1" x14ac:dyDescent="0.15"/>
    <row r="847" ht="18" customHeight="1" x14ac:dyDescent="0.15"/>
    <row r="848" ht="18" customHeight="1" x14ac:dyDescent="0.15"/>
    <row r="849" ht="18" customHeight="1" x14ac:dyDescent="0.15"/>
    <row r="850" ht="18" customHeight="1" x14ac:dyDescent="0.15"/>
    <row r="851" ht="18" customHeight="1" x14ac:dyDescent="0.15"/>
    <row r="852" ht="18" customHeight="1" x14ac:dyDescent="0.15"/>
    <row r="853" ht="18" customHeight="1" x14ac:dyDescent="0.15"/>
    <row r="854" ht="18" customHeight="1" x14ac:dyDescent="0.15"/>
    <row r="855" ht="18" customHeight="1" x14ac:dyDescent="0.15"/>
    <row r="856" ht="18" customHeight="1" x14ac:dyDescent="0.15"/>
    <row r="857" ht="18" customHeight="1" x14ac:dyDescent="0.15"/>
    <row r="858" ht="18" customHeight="1" x14ac:dyDescent="0.15"/>
    <row r="859" ht="18" customHeight="1" x14ac:dyDescent="0.15"/>
    <row r="860" ht="18" customHeight="1" x14ac:dyDescent="0.15"/>
    <row r="861" ht="18" customHeight="1" x14ac:dyDescent="0.15"/>
    <row r="862" ht="18" customHeight="1" x14ac:dyDescent="0.15"/>
    <row r="863" ht="18" customHeight="1" x14ac:dyDescent="0.15"/>
    <row r="864" ht="18" customHeight="1" x14ac:dyDescent="0.15"/>
    <row r="865" ht="18" customHeight="1" x14ac:dyDescent="0.15"/>
    <row r="866" ht="18" customHeight="1" x14ac:dyDescent="0.15"/>
    <row r="867" ht="18" customHeight="1" x14ac:dyDescent="0.15"/>
    <row r="868" ht="18" customHeight="1" x14ac:dyDescent="0.15"/>
    <row r="869" ht="18" customHeight="1" x14ac:dyDescent="0.15"/>
    <row r="870" ht="18" customHeight="1" x14ac:dyDescent="0.15"/>
    <row r="871" ht="18" customHeight="1" x14ac:dyDescent="0.15"/>
    <row r="872" ht="18" customHeight="1" x14ac:dyDescent="0.15"/>
    <row r="873" ht="18" customHeight="1" x14ac:dyDescent="0.15"/>
    <row r="874" ht="18" customHeight="1" x14ac:dyDescent="0.15"/>
    <row r="875" ht="18" customHeight="1" x14ac:dyDescent="0.15"/>
    <row r="876" ht="18" customHeight="1" x14ac:dyDescent="0.15"/>
    <row r="877" ht="18" customHeight="1" x14ac:dyDescent="0.15"/>
    <row r="878" ht="18" customHeight="1" x14ac:dyDescent="0.15"/>
    <row r="879" ht="18" customHeight="1" x14ac:dyDescent="0.15"/>
    <row r="880" ht="18" customHeight="1" x14ac:dyDescent="0.15"/>
    <row r="881" ht="18" customHeight="1" x14ac:dyDescent="0.15"/>
    <row r="882" ht="18" customHeight="1" x14ac:dyDescent="0.15"/>
    <row r="883" ht="18" customHeight="1" x14ac:dyDescent="0.15"/>
    <row r="884" ht="18" customHeight="1" x14ac:dyDescent="0.15"/>
    <row r="885" ht="18" customHeight="1" x14ac:dyDescent="0.15"/>
    <row r="886" ht="18" customHeight="1" x14ac:dyDescent="0.15"/>
    <row r="887" ht="18" customHeight="1" x14ac:dyDescent="0.15"/>
    <row r="888" ht="18" customHeight="1" x14ac:dyDescent="0.15"/>
    <row r="889" ht="18" customHeight="1" x14ac:dyDescent="0.15"/>
    <row r="890" ht="18" customHeight="1" x14ac:dyDescent="0.15"/>
    <row r="891" ht="18" customHeight="1" x14ac:dyDescent="0.15"/>
    <row r="892" ht="18" customHeight="1" x14ac:dyDescent="0.15"/>
    <row r="893" ht="18" customHeight="1" x14ac:dyDescent="0.15"/>
    <row r="894" ht="18" customHeight="1" x14ac:dyDescent="0.15"/>
    <row r="895" ht="18" customHeight="1" x14ac:dyDescent="0.15"/>
    <row r="896" ht="18" customHeight="1" x14ac:dyDescent="0.15"/>
    <row r="897" ht="18" customHeight="1" x14ac:dyDescent="0.15"/>
    <row r="898" ht="18" customHeight="1" x14ac:dyDescent="0.15"/>
    <row r="899" ht="18" customHeight="1" x14ac:dyDescent="0.15"/>
    <row r="900" ht="18" customHeight="1" x14ac:dyDescent="0.15"/>
    <row r="901" ht="18" customHeight="1" x14ac:dyDescent="0.15"/>
    <row r="902" ht="18" customHeight="1" x14ac:dyDescent="0.15"/>
    <row r="903" ht="18" customHeight="1" x14ac:dyDescent="0.15"/>
    <row r="904" ht="18" customHeight="1" x14ac:dyDescent="0.15"/>
    <row r="905" ht="18" customHeight="1" x14ac:dyDescent="0.15"/>
    <row r="906" ht="18" customHeight="1" x14ac:dyDescent="0.15"/>
    <row r="907" ht="18" customHeight="1" x14ac:dyDescent="0.15"/>
    <row r="908" ht="18" customHeight="1" x14ac:dyDescent="0.15"/>
    <row r="909" ht="18" customHeight="1" x14ac:dyDescent="0.15"/>
    <row r="910" ht="18" customHeight="1" x14ac:dyDescent="0.15"/>
    <row r="911" ht="18" customHeight="1" x14ac:dyDescent="0.15"/>
    <row r="912" ht="18" customHeight="1" x14ac:dyDescent="0.15"/>
    <row r="913" ht="18" customHeight="1" x14ac:dyDescent="0.15"/>
    <row r="914" ht="18" customHeight="1" x14ac:dyDescent="0.15"/>
    <row r="915" ht="18" customHeight="1" x14ac:dyDescent="0.15"/>
    <row r="916" ht="18" customHeight="1" x14ac:dyDescent="0.15"/>
    <row r="917" ht="18" customHeight="1" x14ac:dyDescent="0.15"/>
    <row r="918" ht="18" customHeight="1" x14ac:dyDescent="0.15"/>
    <row r="919" ht="18" customHeight="1" x14ac:dyDescent="0.15"/>
    <row r="920" ht="18" customHeight="1" x14ac:dyDescent="0.15"/>
    <row r="921" ht="18" customHeight="1" x14ac:dyDescent="0.15"/>
    <row r="922" ht="18" customHeight="1" x14ac:dyDescent="0.15"/>
    <row r="923" ht="18" customHeight="1" x14ac:dyDescent="0.15"/>
    <row r="924" ht="18" customHeight="1" x14ac:dyDescent="0.15"/>
    <row r="925" ht="18" customHeight="1" x14ac:dyDescent="0.15"/>
    <row r="926" ht="18" customHeight="1" x14ac:dyDescent="0.15"/>
    <row r="927" ht="18" customHeight="1" x14ac:dyDescent="0.15"/>
    <row r="928" ht="18" customHeight="1" x14ac:dyDescent="0.15"/>
    <row r="929" ht="18" customHeight="1" x14ac:dyDescent="0.15"/>
    <row r="930" ht="18" customHeight="1" x14ac:dyDescent="0.15"/>
    <row r="931" ht="18" customHeight="1" x14ac:dyDescent="0.15"/>
    <row r="932" ht="18" customHeight="1" x14ac:dyDescent="0.15"/>
    <row r="933" ht="18" customHeight="1" x14ac:dyDescent="0.15"/>
    <row r="934" ht="18" customHeight="1" x14ac:dyDescent="0.15"/>
    <row r="935" ht="18" customHeight="1" x14ac:dyDescent="0.15"/>
    <row r="936" ht="18" customHeight="1" x14ac:dyDescent="0.15"/>
    <row r="937" ht="18" customHeight="1" x14ac:dyDescent="0.15"/>
    <row r="938" ht="18" customHeight="1" x14ac:dyDescent="0.15"/>
    <row r="939" ht="18" customHeight="1" x14ac:dyDescent="0.15"/>
    <row r="940" ht="18" customHeight="1" x14ac:dyDescent="0.15"/>
    <row r="941" ht="18" customHeight="1" x14ac:dyDescent="0.15"/>
    <row r="942" ht="18" customHeight="1" x14ac:dyDescent="0.15"/>
    <row r="943" ht="18" customHeight="1" x14ac:dyDescent="0.15"/>
    <row r="944" ht="18" customHeight="1" x14ac:dyDescent="0.15"/>
    <row r="945" ht="18" customHeight="1" x14ac:dyDescent="0.15"/>
    <row r="946" ht="18" customHeight="1" x14ac:dyDescent="0.15"/>
    <row r="947" ht="18" customHeight="1" x14ac:dyDescent="0.15"/>
    <row r="948" ht="18" customHeight="1" x14ac:dyDescent="0.15"/>
    <row r="949" ht="18" customHeight="1" x14ac:dyDescent="0.15"/>
    <row r="950" ht="18" customHeight="1" x14ac:dyDescent="0.15"/>
    <row r="951" ht="18" customHeight="1" x14ac:dyDescent="0.15"/>
    <row r="952" ht="18" customHeight="1" x14ac:dyDescent="0.15"/>
    <row r="953" ht="18" customHeight="1" x14ac:dyDescent="0.15"/>
    <row r="954" ht="18" customHeight="1" x14ac:dyDescent="0.15"/>
    <row r="955" ht="18" customHeight="1" x14ac:dyDescent="0.15"/>
    <row r="956" ht="18" customHeight="1" x14ac:dyDescent="0.15"/>
    <row r="957" ht="18" customHeight="1" x14ac:dyDescent="0.15"/>
    <row r="958" ht="18" customHeight="1" x14ac:dyDescent="0.15"/>
    <row r="959" ht="18" customHeight="1" x14ac:dyDescent="0.15"/>
    <row r="960" ht="18" customHeight="1" x14ac:dyDescent="0.15"/>
    <row r="961" ht="18" customHeight="1" x14ac:dyDescent="0.15"/>
    <row r="962" ht="18" customHeight="1" x14ac:dyDescent="0.15"/>
    <row r="963" ht="18" customHeight="1" x14ac:dyDescent="0.15"/>
    <row r="964" ht="18" customHeight="1" x14ac:dyDescent="0.15"/>
    <row r="965" ht="18" customHeight="1" x14ac:dyDescent="0.15"/>
    <row r="966" ht="18" customHeight="1" x14ac:dyDescent="0.15"/>
    <row r="967" ht="18" customHeight="1" x14ac:dyDescent="0.15"/>
    <row r="968" ht="18" customHeight="1" x14ac:dyDescent="0.15"/>
    <row r="969" ht="18" customHeight="1" x14ac:dyDescent="0.15"/>
    <row r="970" ht="18" customHeight="1" x14ac:dyDescent="0.15"/>
    <row r="971" ht="18" customHeight="1" x14ac:dyDescent="0.15"/>
    <row r="972" ht="18" customHeight="1" x14ac:dyDescent="0.15"/>
    <row r="973" ht="18" customHeight="1" x14ac:dyDescent="0.15"/>
    <row r="974" ht="18" customHeight="1" x14ac:dyDescent="0.15"/>
    <row r="975" ht="18" customHeight="1" x14ac:dyDescent="0.15"/>
    <row r="976" ht="18" customHeight="1" x14ac:dyDescent="0.15"/>
    <row r="977" ht="18" customHeight="1" x14ac:dyDescent="0.15"/>
    <row r="978" ht="18" customHeight="1" x14ac:dyDescent="0.15"/>
    <row r="979" ht="18" customHeight="1" x14ac:dyDescent="0.15"/>
    <row r="980" ht="18" customHeight="1" x14ac:dyDescent="0.15"/>
    <row r="981" ht="18" customHeight="1" x14ac:dyDescent="0.15"/>
    <row r="982" ht="18" customHeight="1" x14ac:dyDescent="0.15"/>
    <row r="983" ht="18" customHeight="1" x14ac:dyDescent="0.15"/>
    <row r="984" ht="18" customHeight="1" x14ac:dyDescent="0.15"/>
    <row r="985" ht="18" customHeight="1" x14ac:dyDescent="0.15"/>
    <row r="986" ht="18" customHeight="1" x14ac:dyDescent="0.15"/>
    <row r="987" ht="18" customHeight="1" x14ac:dyDescent="0.15"/>
    <row r="988" ht="18" customHeight="1" x14ac:dyDescent="0.15"/>
    <row r="989" ht="18" customHeight="1" x14ac:dyDescent="0.15"/>
    <row r="990" ht="18" customHeight="1" x14ac:dyDescent="0.15"/>
    <row r="991" ht="18" customHeight="1" x14ac:dyDescent="0.15"/>
    <row r="992" ht="18" customHeight="1" x14ac:dyDescent="0.15"/>
    <row r="993" ht="18" customHeight="1" x14ac:dyDescent="0.15"/>
    <row r="994" ht="18" customHeight="1" x14ac:dyDescent="0.15"/>
    <row r="995" ht="18" customHeight="1" x14ac:dyDescent="0.15"/>
    <row r="996" ht="18" customHeight="1" x14ac:dyDescent="0.15"/>
    <row r="997" ht="18" customHeight="1" x14ac:dyDescent="0.15"/>
    <row r="998" ht="18" customHeight="1" x14ac:dyDescent="0.15"/>
    <row r="999" ht="18" customHeight="1" x14ac:dyDescent="0.15"/>
    <row r="1000" ht="18" customHeight="1" x14ac:dyDescent="0.15"/>
    <row r="1001" ht="18" customHeight="1" x14ac:dyDescent="0.15"/>
    <row r="1002" ht="18" customHeight="1" x14ac:dyDescent="0.15"/>
    <row r="1003" ht="18" customHeight="1" x14ac:dyDescent="0.15"/>
    <row r="1004" ht="18" customHeight="1" x14ac:dyDescent="0.15"/>
    <row r="1005" ht="18" customHeight="1" x14ac:dyDescent="0.15"/>
    <row r="1006" ht="18" customHeight="1" x14ac:dyDescent="0.15"/>
    <row r="1007" ht="18" customHeight="1" x14ac:dyDescent="0.15"/>
    <row r="1008" ht="18" customHeight="1" x14ac:dyDescent="0.15"/>
    <row r="1009" ht="18" customHeight="1" x14ac:dyDescent="0.15"/>
    <row r="1010" ht="18" customHeight="1" x14ac:dyDescent="0.15"/>
    <row r="1011" ht="18" customHeight="1" x14ac:dyDescent="0.15"/>
    <row r="1012" ht="18" customHeight="1" x14ac:dyDescent="0.15"/>
    <row r="1013" ht="18" customHeight="1" x14ac:dyDescent="0.15"/>
    <row r="1014" ht="18" customHeight="1" x14ac:dyDescent="0.15"/>
    <row r="1015" ht="18" customHeight="1" x14ac:dyDescent="0.15"/>
    <row r="1016" ht="18" customHeight="1" x14ac:dyDescent="0.15"/>
    <row r="1017" ht="18" customHeight="1" x14ac:dyDescent="0.15"/>
    <row r="1018" ht="18" customHeight="1" x14ac:dyDescent="0.15"/>
    <row r="1019" ht="18" customHeight="1" x14ac:dyDescent="0.15"/>
    <row r="1020" ht="18" customHeight="1" x14ac:dyDescent="0.15"/>
    <row r="1021" ht="18" customHeight="1" x14ac:dyDescent="0.15"/>
    <row r="1022" ht="18" customHeight="1" x14ac:dyDescent="0.15"/>
    <row r="1023" ht="18" customHeight="1" x14ac:dyDescent="0.15"/>
    <row r="1024" ht="18" customHeight="1" x14ac:dyDescent="0.15"/>
    <row r="1025" ht="18" customHeight="1" x14ac:dyDescent="0.15"/>
    <row r="1026" ht="18" customHeight="1" x14ac:dyDescent="0.15"/>
    <row r="1027" ht="18" customHeight="1" x14ac:dyDescent="0.15"/>
    <row r="1028" ht="18" customHeight="1" x14ac:dyDescent="0.15"/>
    <row r="1029" ht="18" customHeight="1" x14ac:dyDescent="0.15"/>
    <row r="1030" ht="18" customHeight="1" x14ac:dyDescent="0.15"/>
    <row r="1031" ht="18" customHeight="1" x14ac:dyDescent="0.15"/>
    <row r="1032" ht="18" customHeight="1" x14ac:dyDescent="0.15"/>
    <row r="1033" ht="18" customHeight="1" x14ac:dyDescent="0.15"/>
    <row r="1034" ht="18" customHeight="1" x14ac:dyDescent="0.15"/>
    <row r="1035" ht="18" customHeight="1" x14ac:dyDescent="0.15"/>
    <row r="1036" ht="18" customHeight="1" x14ac:dyDescent="0.15"/>
    <row r="1037" ht="18" customHeight="1" x14ac:dyDescent="0.15"/>
    <row r="1038" ht="18" customHeight="1" x14ac:dyDescent="0.15"/>
    <row r="1039" ht="18" customHeight="1" x14ac:dyDescent="0.15"/>
    <row r="1040" ht="18" customHeight="1" x14ac:dyDescent="0.15"/>
    <row r="1041" ht="18" customHeight="1" x14ac:dyDescent="0.15"/>
    <row r="1042" ht="18" customHeight="1" x14ac:dyDescent="0.15"/>
    <row r="1043" ht="18" customHeight="1" x14ac:dyDescent="0.15"/>
    <row r="1044" ht="18" customHeight="1" x14ac:dyDescent="0.15"/>
    <row r="1045" ht="18" customHeight="1" x14ac:dyDescent="0.15"/>
    <row r="1046" ht="18" customHeight="1" x14ac:dyDescent="0.15"/>
    <row r="1047" ht="18" customHeight="1" x14ac:dyDescent="0.15"/>
    <row r="1048" ht="18" customHeight="1" x14ac:dyDescent="0.15"/>
    <row r="1049" ht="18" customHeight="1" x14ac:dyDescent="0.15"/>
    <row r="1050" ht="18" customHeight="1" x14ac:dyDescent="0.15"/>
    <row r="1051" ht="18" customHeight="1" x14ac:dyDescent="0.15"/>
    <row r="1052" ht="18" customHeight="1" x14ac:dyDescent="0.15"/>
    <row r="1053" ht="18" customHeight="1" x14ac:dyDescent="0.15"/>
    <row r="1054" ht="18" customHeight="1" x14ac:dyDescent="0.15"/>
    <row r="1055" ht="18" customHeight="1" x14ac:dyDescent="0.15"/>
    <row r="1056" ht="18" customHeight="1" x14ac:dyDescent="0.15"/>
    <row r="1057" ht="18" customHeight="1" x14ac:dyDescent="0.15"/>
    <row r="1058" ht="18" customHeight="1" x14ac:dyDescent="0.15"/>
    <row r="1059" ht="18" customHeight="1" x14ac:dyDescent="0.15"/>
    <row r="1060" ht="18" customHeight="1" x14ac:dyDescent="0.15"/>
    <row r="1061" ht="18" customHeight="1" x14ac:dyDescent="0.15"/>
    <row r="1062" ht="18" customHeight="1" x14ac:dyDescent="0.15"/>
    <row r="1063" ht="18" customHeight="1" x14ac:dyDescent="0.15"/>
    <row r="1064" ht="18" customHeight="1" x14ac:dyDescent="0.15"/>
    <row r="1065" ht="18" customHeight="1" x14ac:dyDescent="0.15"/>
    <row r="1066" ht="18" customHeight="1" x14ac:dyDescent="0.15"/>
    <row r="1067" ht="18" customHeight="1" x14ac:dyDescent="0.15"/>
    <row r="1068" ht="18" customHeight="1" x14ac:dyDescent="0.15"/>
    <row r="1069" ht="18" customHeight="1" x14ac:dyDescent="0.15"/>
    <row r="1070" ht="18" customHeight="1" x14ac:dyDescent="0.15"/>
    <row r="1071" ht="18" customHeight="1" x14ac:dyDescent="0.15"/>
    <row r="1072" ht="18" customHeight="1" x14ac:dyDescent="0.15"/>
    <row r="1073" ht="18" customHeight="1" x14ac:dyDescent="0.15"/>
    <row r="1074" ht="18" customHeight="1" x14ac:dyDescent="0.15"/>
    <row r="1075" ht="18" customHeight="1" x14ac:dyDescent="0.15"/>
    <row r="1076" ht="18" customHeight="1" x14ac:dyDescent="0.15"/>
    <row r="1077" ht="18" customHeight="1" x14ac:dyDescent="0.15"/>
    <row r="1078" ht="18" customHeight="1" x14ac:dyDescent="0.15"/>
    <row r="1079" ht="18" customHeight="1" x14ac:dyDescent="0.15"/>
    <row r="1080" ht="18" customHeight="1" x14ac:dyDescent="0.15"/>
    <row r="1081" ht="18" customHeight="1" x14ac:dyDescent="0.15"/>
    <row r="1082" ht="18" customHeight="1" x14ac:dyDescent="0.15"/>
    <row r="1083" ht="18" customHeight="1" x14ac:dyDescent="0.15"/>
    <row r="1084" ht="18" customHeight="1" x14ac:dyDescent="0.15"/>
    <row r="1085" ht="18" customHeight="1" x14ac:dyDescent="0.15"/>
    <row r="1086" ht="18" customHeight="1" x14ac:dyDescent="0.15"/>
    <row r="1087" ht="18" customHeight="1" x14ac:dyDescent="0.15"/>
    <row r="1088" ht="18" customHeight="1" x14ac:dyDescent="0.15"/>
    <row r="1089" ht="18" customHeight="1" x14ac:dyDescent="0.15"/>
    <row r="1090" ht="18" customHeight="1" x14ac:dyDescent="0.15"/>
    <row r="1091" ht="18" customHeight="1" x14ac:dyDescent="0.15"/>
    <row r="1092" ht="18" customHeight="1" x14ac:dyDescent="0.15"/>
    <row r="1093" ht="18" customHeight="1" x14ac:dyDescent="0.15"/>
    <row r="1094" ht="18" customHeight="1" x14ac:dyDescent="0.15"/>
    <row r="1095" ht="18" customHeight="1" x14ac:dyDescent="0.15"/>
    <row r="1096" ht="18" customHeight="1" x14ac:dyDescent="0.15"/>
    <row r="1097" ht="18" customHeight="1" x14ac:dyDescent="0.15"/>
    <row r="1098" ht="18" customHeight="1" x14ac:dyDescent="0.15"/>
    <row r="1099" ht="18" customHeight="1" x14ac:dyDescent="0.15"/>
    <row r="1100" ht="18" customHeight="1" x14ac:dyDescent="0.15"/>
    <row r="1101" ht="18" customHeight="1" x14ac:dyDescent="0.15"/>
    <row r="1102" ht="18" customHeight="1" x14ac:dyDescent="0.15"/>
    <row r="1103" ht="18" customHeight="1" x14ac:dyDescent="0.15"/>
    <row r="1104" ht="18" customHeight="1" x14ac:dyDescent="0.15"/>
    <row r="1105" ht="18" customHeight="1" x14ac:dyDescent="0.15"/>
    <row r="1106" ht="18" customHeight="1" x14ac:dyDescent="0.15"/>
    <row r="1107" ht="18" customHeight="1" x14ac:dyDescent="0.15"/>
    <row r="1108" ht="18" customHeight="1" x14ac:dyDescent="0.15"/>
    <row r="1109" ht="18" customHeight="1" x14ac:dyDescent="0.15"/>
    <row r="1110" ht="18" customHeight="1" x14ac:dyDescent="0.15"/>
    <row r="1111" ht="18" customHeight="1" x14ac:dyDescent="0.15"/>
    <row r="1112" ht="18" customHeight="1" x14ac:dyDescent="0.15"/>
    <row r="1113" ht="18" customHeight="1" x14ac:dyDescent="0.15"/>
    <row r="1114" ht="18" customHeight="1" x14ac:dyDescent="0.15"/>
    <row r="1115" ht="18" customHeight="1" x14ac:dyDescent="0.15"/>
    <row r="1116" ht="18" customHeight="1" x14ac:dyDescent="0.15"/>
    <row r="1117" ht="18" customHeight="1" x14ac:dyDescent="0.15"/>
    <row r="1118" ht="18" customHeight="1" x14ac:dyDescent="0.15"/>
    <row r="1119" ht="18" customHeight="1" x14ac:dyDescent="0.15"/>
    <row r="1120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6" ht="18" customHeight="1" x14ac:dyDescent="0.15"/>
    <row r="1127" ht="18" customHeight="1" x14ac:dyDescent="0.15"/>
    <row r="1128" ht="18" customHeight="1" x14ac:dyDescent="0.15"/>
    <row r="1129" ht="18" customHeight="1" x14ac:dyDescent="0.15"/>
    <row r="1130" ht="18" customHeight="1" x14ac:dyDescent="0.15"/>
    <row r="1131" ht="18" customHeight="1" x14ac:dyDescent="0.15"/>
    <row r="1132" ht="18" customHeight="1" x14ac:dyDescent="0.15"/>
    <row r="1133" ht="18" customHeight="1" x14ac:dyDescent="0.15"/>
    <row r="1134" ht="18" customHeight="1" x14ac:dyDescent="0.15"/>
    <row r="1135" ht="18" customHeight="1" x14ac:dyDescent="0.15"/>
    <row r="1136" ht="18" customHeight="1" x14ac:dyDescent="0.15"/>
    <row r="1137" ht="18" customHeight="1" x14ac:dyDescent="0.15"/>
    <row r="1138" ht="18" customHeight="1" x14ac:dyDescent="0.15"/>
    <row r="1139" ht="18" customHeight="1" x14ac:dyDescent="0.15"/>
    <row r="1140" ht="18" customHeight="1" x14ac:dyDescent="0.15"/>
    <row r="1141" ht="18" customHeight="1" x14ac:dyDescent="0.15"/>
    <row r="1142" ht="18" customHeight="1" x14ac:dyDescent="0.15"/>
    <row r="1143" ht="18" customHeight="1" x14ac:dyDescent="0.15"/>
    <row r="1144" ht="18" customHeight="1" x14ac:dyDescent="0.15"/>
    <row r="1145" ht="18" customHeight="1" x14ac:dyDescent="0.15"/>
    <row r="1146" ht="18" customHeight="1" x14ac:dyDescent="0.15"/>
    <row r="1147" ht="18" customHeight="1" x14ac:dyDescent="0.15"/>
    <row r="1148" ht="18" customHeight="1" x14ac:dyDescent="0.15"/>
    <row r="1149" ht="18" customHeight="1" x14ac:dyDescent="0.15"/>
    <row r="1150" ht="18" customHeight="1" x14ac:dyDescent="0.15"/>
    <row r="1151" ht="18" customHeight="1" x14ac:dyDescent="0.15"/>
    <row r="1152" ht="18" customHeight="1" x14ac:dyDescent="0.15"/>
    <row r="1153" ht="18" customHeight="1" x14ac:dyDescent="0.15"/>
    <row r="1154" ht="18" customHeight="1" x14ac:dyDescent="0.15"/>
    <row r="1155" ht="18" customHeight="1" x14ac:dyDescent="0.15"/>
    <row r="1156" ht="18" customHeight="1" x14ac:dyDescent="0.15"/>
    <row r="1157" ht="18" customHeight="1" x14ac:dyDescent="0.15"/>
    <row r="1158" ht="18" customHeight="1" x14ac:dyDescent="0.15"/>
    <row r="1159" ht="18" customHeight="1" x14ac:dyDescent="0.15"/>
    <row r="1160" ht="18" customHeight="1" x14ac:dyDescent="0.15"/>
    <row r="1161" ht="18" customHeight="1" x14ac:dyDescent="0.15"/>
    <row r="1162" ht="18" customHeight="1" x14ac:dyDescent="0.15"/>
    <row r="1163" ht="18" customHeight="1" x14ac:dyDescent="0.15"/>
    <row r="1164" ht="18" customHeight="1" x14ac:dyDescent="0.15"/>
    <row r="1165" ht="18" customHeight="1" x14ac:dyDescent="0.15"/>
    <row r="1166" ht="18" customHeight="1" x14ac:dyDescent="0.15"/>
    <row r="1167" ht="18" customHeight="1" x14ac:dyDescent="0.15"/>
    <row r="1168" ht="18" customHeight="1" x14ac:dyDescent="0.15"/>
    <row r="1169" ht="18" customHeight="1" x14ac:dyDescent="0.15"/>
    <row r="1170" ht="18" customHeight="1" x14ac:dyDescent="0.15"/>
    <row r="1171" ht="18" customHeight="1" x14ac:dyDescent="0.15"/>
    <row r="1172" ht="18" customHeight="1" x14ac:dyDescent="0.15"/>
    <row r="1173" ht="18" customHeight="1" x14ac:dyDescent="0.15"/>
    <row r="1174" ht="18" customHeight="1" x14ac:dyDescent="0.15"/>
    <row r="1175" ht="18" customHeight="1" x14ac:dyDescent="0.15"/>
    <row r="1176" ht="18" customHeight="1" x14ac:dyDescent="0.15"/>
    <row r="1177" ht="18" customHeight="1" x14ac:dyDescent="0.15"/>
    <row r="1178" ht="18" customHeight="1" x14ac:dyDescent="0.15"/>
    <row r="1179" ht="18" customHeight="1" x14ac:dyDescent="0.15"/>
    <row r="1180" ht="18" customHeight="1" x14ac:dyDescent="0.15"/>
    <row r="1181" ht="18" customHeight="1" x14ac:dyDescent="0.15"/>
    <row r="1182" ht="18" customHeight="1" x14ac:dyDescent="0.15"/>
    <row r="1183" ht="18" customHeight="1" x14ac:dyDescent="0.15"/>
    <row r="1184" ht="18" customHeight="1" x14ac:dyDescent="0.15"/>
    <row r="1185" ht="18" customHeight="1" x14ac:dyDescent="0.15"/>
    <row r="1186" ht="18" customHeight="1" x14ac:dyDescent="0.15"/>
    <row r="1187" ht="18" customHeight="1" x14ac:dyDescent="0.15"/>
    <row r="1188" ht="18" customHeight="1" x14ac:dyDescent="0.15"/>
    <row r="1189" ht="18" customHeight="1" x14ac:dyDescent="0.15"/>
    <row r="1190" ht="18" customHeight="1" x14ac:dyDescent="0.15"/>
    <row r="1191" ht="18" customHeight="1" x14ac:dyDescent="0.15"/>
    <row r="1192" ht="18" customHeight="1" x14ac:dyDescent="0.15"/>
    <row r="1193" ht="18" customHeight="1" x14ac:dyDescent="0.15"/>
    <row r="1194" ht="18" customHeight="1" x14ac:dyDescent="0.15"/>
    <row r="1195" ht="18" customHeight="1" x14ac:dyDescent="0.15"/>
    <row r="1196" ht="18" customHeight="1" x14ac:dyDescent="0.15"/>
    <row r="1197" ht="18" customHeight="1" x14ac:dyDescent="0.15"/>
    <row r="1198" ht="18" customHeight="1" x14ac:dyDescent="0.15"/>
    <row r="1199" ht="18" customHeight="1" x14ac:dyDescent="0.15"/>
    <row r="1200" ht="18" customHeight="1" x14ac:dyDescent="0.15"/>
    <row r="1201" ht="18" customHeight="1" x14ac:dyDescent="0.15"/>
    <row r="1202" ht="18" customHeight="1" x14ac:dyDescent="0.15"/>
    <row r="1203" ht="18" customHeight="1" x14ac:dyDescent="0.15"/>
    <row r="1204" ht="18" customHeight="1" x14ac:dyDescent="0.15"/>
    <row r="1205" ht="18" customHeight="1" x14ac:dyDescent="0.15"/>
    <row r="1206" ht="18" customHeight="1" x14ac:dyDescent="0.15"/>
    <row r="1207" ht="18" customHeight="1" x14ac:dyDescent="0.15"/>
    <row r="1208" ht="18" customHeight="1" x14ac:dyDescent="0.15"/>
    <row r="1209" ht="18" customHeight="1" x14ac:dyDescent="0.15"/>
    <row r="1210" ht="18" customHeight="1" x14ac:dyDescent="0.15"/>
    <row r="1211" ht="18" customHeight="1" x14ac:dyDescent="0.15"/>
    <row r="1212" ht="18" customHeight="1" x14ac:dyDescent="0.15"/>
    <row r="1213" ht="18" customHeight="1" x14ac:dyDescent="0.15"/>
    <row r="1214" ht="18" customHeight="1" x14ac:dyDescent="0.15"/>
    <row r="1215" ht="18" customHeight="1" x14ac:dyDescent="0.15"/>
    <row r="1216" ht="18" customHeight="1" x14ac:dyDescent="0.15"/>
    <row r="1217" ht="18" customHeight="1" x14ac:dyDescent="0.15"/>
    <row r="1218" ht="18" customHeight="1" x14ac:dyDescent="0.15"/>
    <row r="1219" ht="18" customHeight="1" x14ac:dyDescent="0.15"/>
    <row r="1220" ht="18" customHeight="1" x14ac:dyDescent="0.15"/>
    <row r="1221" ht="18" customHeight="1" x14ac:dyDescent="0.15"/>
    <row r="1222" ht="18" customHeight="1" x14ac:dyDescent="0.15"/>
    <row r="1223" ht="18" customHeight="1" x14ac:dyDescent="0.15"/>
    <row r="1224" ht="18" customHeight="1" x14ac:dyDescent="0.15"/>
    <row r="1225" ht="18" customHeight="1" x14ac:dyDescent="0.15"/>
    <row r="1226" ht="18" customHeight="1" x14ac:dyDescent="0.15"/>
    <row r="1227" ht="18" customHeight="1" x14ac:dyDescent="0.15"/>
    <row r="1228" ht="18" customHeight="1" x14ac:dyDescent="0.15"/>
    <row r="1229" ht="18" customHeight="1" x14ac:dyDescent="0.15"/>
    <row r="1230" ht="18" customHeight="1" x14ac:dyDescent="0.15"/>
    <row r="1231" ht="18" customHeight="1" x14ac:dyDescent="0.15"/>
    <row r="1232" ht="18" customHeight="1" x14ac:dyDescent="0.15"/>
    <row r="1233" ht="18" customHeight="1" x14ac:dyDescent="0.15"/>
    <row r="1234" ht="18" customHeight="1" x14ac:dyDescent="0.15"/>
    <row r="1235" ht="18" customHeight="1" x14ac:dyDescent="0.15"/>
  </sheetData>
  <mergeCells count="116">
    <mergeCell ref="B4:M4"/>
    <mergeCell ref="R4:S4"/>
    <mergeCell ref="T4:AB4"/>
    <mergeCell ref="AC4:AD4"/>
    <mergeCell ref="AG4:AK4"/>
    <mergeCell ref="B5:C5"/>
    <mergeCell ref="D5:L5"/>
    <mergeCell ref="N5:W5"/>
    <mergeCell ref="X5:AL5"/>
    <mergeCell ref="F10:L10"/>
    <mergeCell ref="N10:W10"/>
    <mergeCell ref="X10:AL10"/>
    <mergeCell ref="F11:L11"/>
    <mergeCell ref="N11:Q11"/>
    <mergeCell ref="D6:E9"/>
    <mergeCell ref="F6:L6"/>
    <mergeCell ref="N6:W6"/>
    <mergeCell ref="X6:AL6"/>
    <mergeCell ref="F7:L7"/>
    <mergeCell ref="N7:W7"/>
    <mergeCell ref="X7:AL7"/>
    <mergeCell ref="F8:L8"/>
    <mergeCell ref="N8:W8"/>
    <mergeCell ref="R11:W11"/>
    <mergeCell ref="X11:AL11"/>
    <mergeCell ref="F12:L12"/>
    <mergeCell ref="N12:W12"/>
    <mergeCell ref="X12:AL12"/>
    <mergeCell ref="AQ12:AW12"/>
    <mergeCell ref="F15:L15"/>
    <mergeCell ref="Q15:W15"/>
    <mergeCell ref="X15:AL15"/>
    <mergeCell ref="AO15:AP15"/>
    <mergeCell ref="AO13:AP13"/>
    <mergeCell ref="F24:L24"/>
    <mergeCell ref="N24:W24"/>
    <mergeCell ref="X24:AL24"/>
    <mergeCell ref="AQ13:AW13"/>
    <mergeCell ref="F14:L14"/>
    <mergeCell ref="Q14:W14"/>
    <mergeCell ref="X14:AL14"/>
    <mergeCell ref="AQ14:AW15"/>
    <mergeCell ref="AQ16:AW16"/>
    <mergeCell ref="F17:L17"/>
    <mergeCell ref="R17:W17"/>
    <mergeCell ref="X17:AL17"/>
    <mergeCell ref="F18:L18"/>
    <mergeCell ref="R18:W18"/>
    <mergeCell ref="X18:AL18"/>
    <mergeCell ref="F23:L23"/>
    <mergeCell ref="N23:W23"/>
    <mergeCell ref="X23:AL23"/>
    <mergeCell ref="F21:L21"/>
    <mergeCell ref="N21:W21"/>
    <mergeCell ref="X21:AL21"/>
    <mergeCell ref="F22:L22"/>
    <mergeCell ref="N22:W22"/>
    <mergeCell ref="X22:AL22"/>
    <mergeCell ref="F16:L16"/>
    <mergeCell ref="N16:W16"/>
    <mergeCell ref="X16:AL16"/>
    <mergeCell ref="F19:L19"/>
    <mergeCell ref="R19:W19"/>
    <mergeCell ref="X19:AL19"/>
    <mergeCell ref="F20:L20"/>
    <mergeCell ref="N20:P20"/>
    <mergeCell ref="Q20:W20"/>
    <mergeCell ref="X20:AL20"/>
    <mergeCell ref="B27:L27"/>
    <mergeCell ref="N27:O27"/>
    <mergeCell ref="P27:W27"/>
    <mergeCell ref="X27:AL27"/>
    <mergeCell ref="B28:L28"/>
    <mergeCell ref="N28:R28"/>
    <mergeCell ref="S28:W28"/>
    <mergeCell ref="X28:AL28"/>
    <mergeCell ref="F25:L25"/>
    <mergeCell ref="N25:W25"/>
    <mergeCell ref="X25:AL25"/>
    <mergeCell ref="D26:L26"/>
    <mergeCell ref="N26:W26"/>
    <mergeCell ref="X26:AL26"/>
    <mergeCell ref="B6:C26"/>
    <mergeCell ref="D13:E25"/>
    <mergeCell ref="F13:L13"/>
    <mergeCell ref="N13:W13"/>
    <mergeCell ref="X13:AL13"/>
    <mergeCell ref="X8:AL8"/>
    <mergeCell ref="F9:L9"/>
    <mergeCell ref="N9:W9"/>
    <mergeCell ref="X9:AL9"/>
    <mergeCell ref="D10:E12"/>
    <mergeCell ref="B31:L31"/>
    <mergeCell ref="R31:W31"/>
    <mergeCell ref="X31:AL31"/>
    <mergeCell ref="B32:L32"/>
    <mergeCell ref="N32:W32"/>
    <mergeCell ref="X32:AL32"/>
    <mergeCell ref="B29:L29"/>
    <mergeCell ref="N29:W29"/>
    <mergeCell ref="X29:AL29"/>
    <mergeCell ref="B30:L30"/>
    <mergeCell ref="N30:W30"/>
    <mergeCell ref="X30:AL30"/>
    <mergeCell ref="B35:L35"/>
    <mergeCell ref="N35:W35"/>
    <mergeCell ref="X35:AL35"/>
    <mergeCell ref="B36:L36"/>
    <mergeCell ref="N36:W36"/>
    <mergeCell ref="X36:AL36"/>
    <mergeCell ref="B33:L33"/>
    <mergeCell ref="N33:W33"/>
    <mergeCell ref="X33:AL33"/>
    <mergeCell ref="B34:L34"/>
    <mergeCell ref="N34:W34"/>
    <mergeCell ref="X34:AL34"/>
  </mergeCells>
  <phoneticPr fontId="3" type="noConversion"/>
  <printOptions horizontalCentered="1" verticalCentered="1"/>
  <pageMargins left="0" right="0" top="0" bottom="0" header="0.51181102362204722" footer="0.51181102362204722"/>
  <pageSetup paperSize="9" scale="9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zoomScaleNormal="100" workbookViewId="0">
      <selection activeCell="F7" sqref="F7"/>
    </sheetView>
  </sheetViews>
  <sheetFormatPr defaultRowHeight="16.5" x14ac:dyDescent="0.3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 x14ac:dyDescent="0.3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20" ht="30" customHeight="1" x14ac:dyDescent="0.3">
      <c r="A2" s="169" t="s">
        <v>337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20" ht="30" customHeight="1" x14ac:dyDescent="0.3">
      <c r="A3" s="170" t="s">
        <v>1</v>
      </c>
      <c r="B3" s="170" t="s">
        <v>2</v>
      </c>
      <c r="C3" s="170" t="s">
        <v>3</v>
      </c>
      <c r="D3" s="170" t="s">
        <v>4</v>
      </c>
      <c r="E3" s="170" t="s">
        <v>5</v>
      </c>
      <c r="F3" s="170"/>
      <c r="G3" s="170" t="s">
        <v>8</v>
      </c>
      <c r="H3" s="170"/>
      <c r="I3" s="170" t="s">
        <v>9</v>
      </c>
      <c r="J3" s="170"/>
      <c r="K3" s="170" t="s">
        <v>10</v>
      </c>
      <c r="L3" s="170"/>
      <c r="M3" s="170" t="s">
        <v>11</v>
      </c>
      <c r="N3" s="172" t="s">
        <v>12</v>
      </c>
      <c r="O3" s="172" t="s">
        <v>13</v>
      </c>
      <c r="P3" s="172" t="s">
        <v>14</v>
      </c>
      <c r="Q3" s="172" t="s">
        <v>15</v>
      </c>
      <c r="R3" s="172" t="s">
        <v>16</v>
      </c>
      <c r="S3" s="172" t="s">
        <v>17</v>
      </c>
      <c r="T3" s="172" t="s">
        <v>18</v>
      </c>
    </row>
    <row r="4" spans="1:20" ht="30" customHeight="1" x14ac:dyDescent="0.3">
      <c r="A4" s="171"/>
      <c r="B4" s="171"/>
      <c r="C4" s="171"/>
      <c r="D4" s="171"/>
      <c r="E4" s="6" t="s">
        <v>6</v>
      </c>
      <c r="F4" s="6" t="s">
        <v>7</v>
      </c>
      <c r="G4" s="6" t="s">
        <v>6</v>
      </c>
      <c r="H4" s="6" t="s">
        <v>7</v>
      </c>
      <c r="I4" s="6" t="s">
        <v>6</v>
      </c>
      <c r="J4" s="6" t="s">
        <v>7</v>
      </c>
      <c r="K4" s="6" t="s">
        <v>6</v>
      </c>
      <c r="L4" s="6" t="s">
        <v>7</v>
      </c>
      <c r="M4" s="171"/>
      <c r="N4" s="172"/>
      <c r="O4" s="172"/>
      <c r="P4" s="172"/>
      <c r="Q4" s="172"/>
      <c r="R4" s="172"/>
      <c r="S4" s="172"/>
      <c r="T4" s="172"/>
    </row>
    <row r="5" spans="1:20" ht="30" customHeight="1" x14ac:dyDescent="0.3">
      <c r="A5" s="7" t="s">
        <v>338</v>
      </c>
      <c r="B5" s="7" t="s">
        <v>50</v>
      </c>
      <c r="C5" s="7" t="s">
        <v>50</v>
      </c>
      <c r="D5" s="8">
        <v>1</v>
      </c>
      <c r="E5" s="9">
        <f>F6</f>
        <v>0</v>
      </c>
      <c r="F5" s="9">
        <f t="shared" ref="F5:F15" si="0">E5*D5</f>
        <v>0</v>
      </c>
      <c r="G5" s="9">
        <f>H6</f>
        <v>0</v>
      </c>
      <c r="H5" s="9">
        <f t="shared" ref="H5:H15" si="1">G5*D5</f>
        <v>0</v>
      </c>
      <c r="I5" s="9">
        <f>J6</f>
        <v>0</v>
      </c>
      <c r="J5" s="9">
        <f t="shared" ref="J5:J15" si="2">I5*D5</f>
        <v>0</v>
      </c>
      <c r="K5" s="9">
        <f t="shared" ref="K5:K15" si="3">E5+G5+I5</f>
        <v>0</v>
      </c>
      <c r="L5" s="9">
        <f t="shared" ref="L5:L15" si="4">F5+H5+J5</f>
        <v>0</v>
      </c>
      <c r="M5" s="7" t="s">
        <v>50</v>
      </c>
      <c r="N5" s="1" t="s">
        <v>51</v>
      </c>
      <c r="O5" s="1" t="s">
        <v>50</v>
      </c>
      <c r="P5" s="1" t="s">
        <v>50</v>
      </c>
      <c r="Q5" s="1" t="s">
        <v>50</v>
      </c>
      <c r="R5" s="2">
        <v>1</v>
      </c>
      <c r="S5" s="1" t="s">
        <v>50</v>
      </c>
      <c r="T5" s="5"/>
    </row>
    <row r="6" spans="1:20" ht="30" customHeight="1" x14ac:dyDescent="0.3">
      <c r="A6" s="7" t="s">
        <v>52</v>
      </c>
      <c r="B6" s="7" t="s">
        <v>50</v>
      </c>
      <c r="C6" s="7" t="s">
        <v>50</v>
      </c>
      <c r="D6" s="8">
        <v>1</v>
      </c>
      <c r="E6" s="9">
        <f>F7+F8+F9+F10+F11</f>
        <v>0</v>
      </c>
      <c r="F6" s="9">
        <f t="shared" si="0"/>
        <v>0</v>
      </c>
      <c r="G6" s="9">
        <f>H7+H8+H9+H10+H11</f>
        <v>0</v>
      </c>
      <c r="H6" s="9">
        <f t="shared" si="1"/>
        <v>0</v>
      </c>
      <c r="I6" s="9">
        <f>J7+J8+J9+J10+J11</f>
        <v>0</v>
      </c>
      <c r="J6" s="9">
        <f t="shared" si="2"/>
        <v>0</v>
      </c>
      <c r="K6" s="9">
        <f t="shared" si="3"/>
        <v>0</v>
      </c>
      <c r="L6" s="9">
        <f t="shared" si="4"/>
        <v>0</v>
      </c>
      <c r="M6" s="7" t="s">
        <v>50</v>
      </c>
      <c r="N6" s="1" t="s">
        <v>53</v>
      </c>
      <c r="O6" s="1" t="s">
        <v>50</v>
      </c>
      <c r="P6" s="1" t="s">
        <v>51</v>
      </c>
      <c r="Q6" s="1" t="s">
        <v>50</v>
      </c>
      <c r="R6" s="2">
        <v>2</v>
      </c>
      <c r="S6" s="1" t="s">
        <v>50</v>
      </c>
      <c r="T6" s="5"/>
    </row>
    <row r="7" spans="1:20" ht="30" customHeight="1" x14ac:dyDescent="0.3">
      <c r="A7" s="7" t="s">
        <v>54</v>
      </c>
      <c r="B7" s="7" t="s">
        <v>50</v>
      </c>
      <c r="C7" s="7" t="s">
        <v>50</v>
      </c>
      <c r="D7" s="8">
        <v>1</v>
      </c>
      <c r="E7" s="9">
        <f>공종별내역서!F27</f>
        <v>0</v>
      </c>
      <c r="F7" s="9">
        <f t="shared" si="0"/>
        <v>0</v>
      </c>
      <c r="G7" s="9">
        <f>공종별내역서!H27</f>
        <v>0</v>
      </c>
      <c r="H7" s="9">
        <f t="shared" si="1"/>
        <v>0</v>
      </c>
      <c r="I7" s="9">
        <f>공종별내역서!J27</f>
        <v>0</v>
      </c>
      <c r="J7" s="9">
        <f t="shared" si="2"/>
        <v>0</v>
      </c>
      <c r="K7" s="9">
        <f t="shared" si="3"/>
        <v>0</v>
      </c>
      <c r="L7" s="9">
        <f t="shared" si="4"/>
        <v>0</v>
      </c>
      <c r="M7" s="7" t="s">
        <v>50</v>
      </c>
      <c r="N7" s="1" t="s">
        <v>55</v>
      </c>
      <c r="O7" s="1" t="s">
        <v>50</v>
      </c>
      <c r="P7" s="1" t="s">
        <v>53</v>
      </c>
      <c r="Q7" s="1" t="s">
        <v>50</v>
      </c>
      <c r="R7" s="2">
        <v>3</v>
      </c>
      <c r="S7" s="1" t="s">
        <v>50</v>
      </c>
      <c r="T7" s="5"/>
    </row>
    <row r="8" spans="1:20" ht="30" customHeight="1" x14ac:dyDescent="0.3">
      <c r="A8" s="7" t="s">
        <v>84</v>
      </c>
      <c r="B8" s="7" t="s">
        <v>50</v>
      </c>
      <c r="C8" s="7" t="s">
        <v>50</v>
      </c>
      <c r="D8" s="8">
        <v>1</v>
      </c>
      <c r="E8" s="9">
        <f>공종별내역서!F75</f>
        <v>0</v>
      </c>
      <c r="F8" s="9">
        <f t="shared" si="0"/>
        <v>0</v>
      </c>
      <c r="G8" s="9">
        <f>공종별내역서!H75</f>
        <v>0</v>
      </c>
      <c r="H8" s="9">
        <f t="shared" si="1"/>
        <v>0</v>
      </c>
      <c r="I8" s="9">
        <f>공종별내역서!J75</f>
        <v>0</v>
      </c>
      <c r="J8" s="9">
        <f t="shared" si="2"/>
        <v>0</v>
      </c>
      <c r="K8" s="9">
        <f t="shared" si="3"/>
        <v>0</v>
      </c>
      <c r="L8" s="9">
        <f t="shared" si="4"/>
        <v>0</v>
      </c>
      <c r="M8" s="7" t="s">
        <v>50</v>
      </c>
      <c r="N8" s="1" t="s">
        <v>85</v>
      </c>
      <c r="O8" s="1" t="s">
        <v>50</v>
      </c>
      <c r="P8" s="1" t="s">
        <v>53</v>
      </c>
      <c r="Q8" s="1" t="s">
        <v>50</v>
      </c>
      <c r="R8" s="2">
        <v>3</v>
      </c>
      <c r="S8" s="1" t="s">
        <v>50</v>
      </c>
      <c r="T8" s="5"/>
    </row>
    <row r="9" spans="1:20" ht="30" customHeight="1" x14ac:dyDescent="0.3">
      <c r="A9" s="7" t="s">
        <v>115</v>
      </c>
      <c r="B9" s="7" t="s">
        <v>50</v>
      </c>
      <c r="C9" s="7" t="s">
        <v>50</v>
      </c>
      <c r="D9" s="8">
        <v>1</v>
      </c>
      <c r="E9" s="9">
        <f>공종별내역서!F195</f>
        <v>0</v>
      </c>
      <c r="F9" s="9">
        <f t="shared" si="0"/>
        <v>0</v>
      </c>
      <c r="G9" s="9">
        <f>공종별내역서!H195</f>
        <v>0</v>
      </c>
      <c r="H9" s="9">
        <f t="shared" si="1"/>
        <v>0</v>
      </c>
      <c r="I9" s="9">
        <f>공종별내역서!J195</f>
        <v>0</v>
      </c>
      <c r="J9" s="9">
        <f t="shared" si="2"/>
        <v>0</v>
      </c>
      <c r="K9" s="9">
        <f t="shared" si="3"/>
        <v>0</v>
      </c>
      <c r="L9" s="9">
        <f t="shared" si="4"/>
        <v>0</v>
      </c>
      <c r="M9" s="7" t="s">
        <v>50</v>
      </c>
      <c r="N9" s="1" t="s">
        <v>116</v>
      </c>
      <c r="O9" s="1" t="s">
        <v>50</v>
      </c>
      <c r="P9" s="1" t="s">
        <v>53</v>
      </c>
      <c r="Q9" s="1" t="s">
        <v>50</v>
      </c>
      <c r="R9" s="2">
        <v>3</v>
      </c>
      <c r="S9" s="1" t="s">
        <v>50</v>
      </c>
      <c r="T9" s="5"/>
    </row>
    <row r="10" spans="1:20" ht="30" customHeight="1" x14ac:dyDescent="0.3">
      <c r="A10" s="7" t="s">
        <v>232</v>
      </c>
      <c r="B10" s="7" t="s">
        <v>50</v>
      </c>
      <c r="C10" s="7" t="s">
        <v>50</v>
      </c>
      <c r="D10" s="8">
        <v>1</v>
      </c>
      <c r="E10" s="9">
        <f>공종별내역서!F219</f>
        <v>0</v>
      </c>
      <c r="F10" s="9">
        <f t="shared" si="0"/>
        <v>0</v>
      </c>
      <c r="G10" s="9">
        <f>공종별내역서!H219</f>
        <v>0</v>
      </c>
      <c r="H10" s="9">
        <f t="shared" si="1"/>
        <v>0</v>
      </c>
      <c r="I10" s="9">
        <f>공종별내역서!J219</f>
        <v>0</v>
      </c>
      <c r="J10" s="9">
        <f t="shared" si="2"/>
        <v>0</v>
      </c>
      <c r="K10" s="9">
        <f t="shared" si="3"/>
        <v>0</v>
      </c>
      <c r="L10" s="9">
        <f t="shared" si="4"/>
        <v>0</v>
      </c>
      <c r="M10" s="7" t="s">
        <v>50</v>
      </c>
      <c r="N10" s="1" t="s">
        <v>233</v>
      </c>
      <c r="O10" s="1" t="s">
        <v>50</v>
      </c>
      <c r="P10" s="1" t="s">
        <v>53</v>
      </c>
      <c r="Q10" s="1" t="s">
        <v>50</v>
      </c>
      <c r="R10" s="2">
        <v>3</v>
      </c>
      <c r="S10" s="1" t="s">
        <v>50</v>
      </c>
      <c r="T10" s="5"/>
    </row>
    <row r="11" spans="1:20" ht="30" customHeight="1" x14ac:dyDescent="0.3">
      <c r="A11" s="7" t="s">
        <v>245</v>
      </c>
      <c r="B11" s="7" t="s">
        <v>50</v>
      </c>
      <c r="C11" s="7" t="s">
        <v>50</v>
      </c>
      <c r="D11" s="8">
        <v>1</v>
      </c>
      <c r="E11" s="9">
        <f>F12+F13+F14+F15</f>
        <v>0</v>
      </c>
      <c r="F11" s="9">
        <f t="shared" si="0"/>
        <v>0</v>
      </c>
      <c r="G11" s="9">
        <f>H12+H13+H14+H15</f>
        <v>0</v>
      </c>
      <c r="H11" s="9">
        <f t="shared" si="1"/>
        <v>0</v>
      </c>
      <c r="I11" s="9">
        <f>J12+J13+J14+J15</f>
        <v>0</v>
      </c>
      <c r="J11" s="9">
        <f t="shared" si="2"/>
        <v>0</v>
      </c>
      <c r="K11" s="9">
        <f t="shared" si="3"/>
        <v>0</v>
      </c>
      <c r="L11" s="9">
        <f t="shared" si="4"/>
        <v>0</v>
      </c>
      <c r="M11" s="7" t="s">
        <v>50</v>
      </c>
      <c r="N11" s="1" t="s">
        <v>246</v>
      </c>
      <c r="O11" s="1" t="s">
        <v>50</v>
      </c>
      <c r="P11" s="1" t="s">
        <v>53</v>
      </c>
      <c r="Q11" s="1" t="s">
        <v>50</v>
      </c>
      <c r="R11" s="2">
        <v>3</v>
      </c>
      <c r="S11" s="1" t="s">
        <v>50</v>
      </c>
      <c r="T11" s="5"/>
    </row>
    <row r="12" spans="1:20" ht="30" customHeight="1" x14ac:dyDescent="0.3">
      <c r="A12" s="7" t="s">
        <v>247</v>
      </c>
      <c r="B12" s="7" t="s">
        <v>50</v>
      </c>
      <c r="C12" s="7" t="s">
        <v>50</v>
      </c>
      <c r="D12" s="8">
        <v>1</v>
      </c>
      <c r="E12" s="9">
        <f>공종별내역서!F243</f>
        <v>0</v>
      </c>
      <c r="F12" s="9">
        <f t="shared" si="0"/>
        <v>0</v>
      </c>
      <c r="G12" s="9">
        <f>공종별내역서!H243</f>
        <v>0</v>
      </c>
      <c r="H12" s="9">
        <f t="shared" si="1"/>
        <v>0</v>
      </c>
      <c r="I12" s="9">
        <f>공종별내역서!J243</f>
        <v>0</v>
      </c>
      <c r="J12" s="9">
        <f t="shared" si="2"/>
        <v>0</v>
      </c>
      <c r="K12" s="9">
        <f t="shared" si="3"/>
        <v>0</v>
      </c>
      <c r="L12" s="9">
        <f t="shared" si="4"/>
        <v>0</v>
      </c>
      <c r="M12" s="7" t="s">
        <v>50</v>
      </c>
      <c r="N12" s="1" t="s">
        <v>248</v>
      </c>
      <c r="O12" s="1" t="s">
        <v>50</v>
      </c>
      <c r="P12" s="1" t="s">
        <v>246</v>
      </c>
      <c r="Q12" s="1" t="s">
        <v>50</v>
      </c>
      <c r="R12" s="2">
        <v>4</v>
      </c>
      <c r="S12" s="1" t="s">
        <v>50</v>
      </c>
      <c r="T12" s="5"/>
    </row>
    <row r="13" spans="1:20" ht="30" customHeight="1" x14ac:dyDescent="0.3">
      <c r="A13" s="7" t="s">
        <v>249</v>
      </c>
      <c r="B13" s="7" t="s">
        <v>50</v>
      </c>
      <c r="C13" s="7" t="s">
        <v>50</v>
      </c>
      <c r="D13" s="8">
        <v>1</v>
      </c>
      <c r="E13" s="9">
        <f>공종별내역서!F267</f>
        <v>0</v>
      </c>
      <c r="F13" s="9">
        <f t="shared" si="0"/>
        <v>0</v>
      </c>
      <c r="G13" s="9">
        <f>공종별내역서!H267</f>
        <v>0</v>
      </c>
      <c r="H13" s="9">
        <f t="shared" si="1"/>
        <v>0</v>
      </c>
      <c r="I13" s="9">
        <f>공종별내역서!J267</f>
        <v>0</v>
      </c>
      <c r="J13" s="9">
        <f t="shared" si="2"/>
        <v>0</v>
      </c>
      <c r="K13" s="9">
        <f t="shared" si="3"/>
        <v>0</v>
      </c>
      <c r="L13" s="9">
        <f t="shared" si="4"/>
        <v>0</v>
      </c>
      <c r="M13" s="7" t="s">
        <v>50</v>
      </c>
      <c r="N13" s="1" t="s">
        <v>250</v>
      </c>
      <c r="O13" s="1" t="s">
        <v>50</v>
      </c>
      <c r="P13" s="1" t="s">
        <v>246</v>
      </c>
      <c r="Q13" s="1" t="s">
        <v>50</v>
      </c>
      <c r="R13" s="2">
        <v>4</v>
      </c>
      <c r="S13" s="1" t="s">
        <v>50</v>
      </c>
      <c r="T13" s="5"/>
    </row>
    <row r="14" spans="1:20" ht="30" customHeight="1" x14ac:dyDescent="0.3">
      <c r="A14" s="7" t="s">
        <v>251</v>
      </c>
      <c r="B14" s="7" t="s">
        <v>50</v>
      </c>
      <c r="C14" s="7" t="s">
        <v>50</v>
      </c>
      <c r="D14" s="8">
        <v>1</v>
      </c>
      <c r="E14" s="9">
        <f>공종별내역서!F315</f>
        <v>0</v>
      </c>
      <c r="F14" s="9">
        <f t="shared" si="0"/>
        <v>0</v>
      </c>
      <c r="G14" s="9">
        <f>공종별내역서!H315</f>
        <v>0</v>
      </c>
      <c r="H14" s="9">
        <f t="shared" si="1"/>
        <v>0</v>
      </c>
      <c r="I14" s="9">
        <f>공종별내역서!J315</f>
        <v>0</v>
      </c>
      <c r="J14" s="9">
        <f t="shared" si="2"/>
        <v>0</v>
      </c>
      <c r="K14" s="9">
        <f t="shared" si="3"/>
        <v>0</v>
      </c>
      <c r="L14" s="9">
        <f t="shared" si="4"/>
        <v>0</v>
      </c>
      <c r="M14" s="7" t="s">
        <v>50</v>
      </c>
      <c r="N14" s="1" t="s">
        <v>252</v>
      </c>
      <c r="O14" s="1" t="s">
        <v>50</v>
      </c>
      <c r="P14" s="1" t="s">
        <v>246</v>
      </c>
      <c r="Q14" s="1" t="s">
        <v>50</v>
      </c>
      <c r="R14" s="2">
        <v>4</v>
      </c>
      <c r="S14" s="1" t="s">
        <v>50</v>
      </c>
      <c r="T14" s="5"/>
    </row>
    <row r="15" spans="1:20" ht="30" customHeight="1" x14ac:dyDescent="0.3">
      <c r="A15" s="7" t="s">
        <v>260</v>
      </c>
      <c r="B15" s="7" t="s">
        <v>50</v>
      </c>
      <c r="C15" s="7" t="s">
        <v>50</v>
      </c>
      <c r="D15" s="8">
        <v>1</v>
      </c>
      <c r="E15" s="9">
        <f>공종별내역서!F339</f>
        <v>0</v>
      </c>
      <c r="F15" s="9">
        <f t="shared" si="0"/>
        <v>0</v>
      </c>
      <c r="G15" s="9">
        <f>공종별내역서!H339</f>
        <v>0</v>
      </c>
      <c r="H15" s="9">
        <f t="shared" si="1"/>
        <v>0</v>
      </c>
      <c r="I15" s="9">
        <f>공종별내역서!J339</f>
        <v>0</v>
      </c>
      <c r="J15" s="9">
        <f t="shared" si="2"/>
        <v>0</v>
      </c>
      <c r="K15" s="9">
        <f t="shared" si="3"/>
        <v>0</v>
      </c>
      <c r="L15" s="9">
        <f t="shared" si="4"/>
        <v>0</v>
      </c>
      <c r="M15" s="7" t="s">
        <v>50</v>
      </c>
      <c r="N15" s="1" t="s">
        <v>261</v>
      </c>
      <c r="O15" s="1" t="s">
        <v>50</v>
      </c>
      <c r="P15" s="1" t="s">
        <v>246</v>
      </c>
      <c r="Q15" s="1" t="s">
        <v>50</v>
      </c>
      <c r="R15" s="2">
        <v>4</v>
      </c>
      <c r="S15" s="1" t="s">
        <v>50</v>
      </c>
      <c r="T15" s="5"/>
    </row>
    <row r="16" spans="1:20" ht="30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T16" s="4"/>
    </row>
    <row r="17" spans="1:20" ht="30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T17" s="4"/>
    </row>
    <row r="18" spans="1:20" ht="30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T18" s="4"/>
    </row>
    <row r="19" spans="1:20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T19" s="4"/>
    </row>
    <row r="20" spans="1:20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T20" s="4"/>
    </row>
    <row r="21" spans="1:20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T21" s="4"/>
    </row>
    <row r="22" spans="1:20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T22" s="4"/>
    </row>
    <row r="23" spans="1:20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T23" s="4"/>
    </row>
    <row r="24" spans="1:20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T24" s="4"/>
    </row>
    <row r="25" spans="1:20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T25" s="4"/>
    </row>
    <row r="26" spans="1:20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T26" s="4"/>
    </row>
    <row r="27" spans="1:20" ht="30" customHeight="1" x14ac:dyDescent="0.3">
      <c r="A27" s="7" t="s">
        <v>83</v>
      </c>
      <c r="B27" s="8"/>
      <c r="C27" s="8"/>
      <c r="D27" s="8"/>
      <c r="E27" s="8"/>
      <c r="F27" s="9">
        <f>F5</f>
        <v>0</v>
      </c>
      <c r="G27" s="8"/>
      <c r="H27" s="9">
        <f>H5</f>
        <v>0</v>
      </c>
      <c r="I27" s="8"/>
      <c r="J27" s="9">
        <f>J5</f>
        <v>0</v>
      </c>
      <c r="K27" s="8"/>
      <c r="L27" s="9">
        <f>L5</f>
        <v>0</v>
      </c>
      <c r="M27" s="8"/>
      <c r="T27" s="4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3" type="noConversion"/>
  <pageMargins left="0.78740157480314954" right="0" top="0.39370078740157477" bottom="0.39370078740157477" header="0" footer="0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39"/>
  <sheetViews>
    <sheetView zoomScale="70" zoomScaleNormal="70" workbookViewId="0">
      <selection activeCell="BB7" sqref="BB7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69" t="s">
        <v>337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48" ht="30" customHeight="1" x14ac:dyDescent="0.3">
      <c r="A2" s="170" t="s">
        <v>1</v>
      </c>
      <c r="B2" s="170" t="s">
        <v>2</v>
      </c>
      <c r="C2" s="170" t="s">
        <v>3</v>
      </c>
      <c r="D2" s="170" t="s">
        <v>4</v>
      </c>
      <c r="E2" s="170" t="s">
        <v>5</v>
      </c>
      <c r="F2" s="170"/>
      <c r="G2" s="170" t="s">
        <v>8</v>
      </c>
      <c r="H2" s="170"/>
      <c r="I2" s="170" t="s">
        <v>9</v>
      </c>
      <c r="J2" s="170"/>
      <c r="K2" s="170" t="s">
        <v>10</v>
      </c>
      <c r="L2" s="170"/>
      <c r="M2" s="170" t="s">
        <v>11</v>
      </c>
      <c r="N2" s="172" t="s">
        <v>19</v>
      </c>
      <c r="O2" s="172" t="s">
        <v>13</v>
      </c>
      <c r="P2" s="172" t="s">
        <v>20</v>
      </c>
      <c r="Q2" s="172" t="s">
        <v>12</v>
      </c>
      <c r="R2" s="172" t="s">
        <v>21</v>
      </c>
      <c r="S2" s="172" t="s">
        <v>22</v>
      </c>
      <c r="T2" s="172" t="s">
        <v>23</v>
      </c>
      <c r="U2" s="172" t="s">
        <v>24</v>
      </c>
      <c r="V2" s="172" t="s">
        <v>25</v>
      </c>
      <c r="W2" s="172" t="s">
        <v>26</v>
      </c>
      <c r="X2" s="172" t="s">
        <v>27</v>
      </c>
      <c r="Y2" s="172" t="s">
        <v>28</v>
      </c>
      <c r="Z2" s="172" t="s">
        <v>29</v>
      </c>
      <c r="AA2" s="172" t="s">
        <v>30</v>
      </c>
      <c r="AB2" s="172" t="s">
        <v>31</v>
      </c>
      <c r="AC2" s="172" t="s">
        <v>32</v>
      </c>
      <c r="AD2" s="172" t="s">
        <v>33</v>
      </c>
      <c r="AE2" s="172" t="s">
        <v>34</v>
      </c>
      <c r="AF2" s="172" t="s">
        <v>35</v>
      </c>
      <c r="AG2" s="172" t="s">
        <v>36</v>
      </c>
      <c r="AH2" s="172" t="s">
        <v>37</v>
      </c>
      <c r="AI2" s="172" t="s">
        <v>38</v>
      </c>
      <c r="AJ2" s="172" t="s">
        <v>39</v>
      </c>
      <c r="AK2" s="172" t="s">
        <v>40</v>
      </c>
      <c r="AL2" s="172" t="s">
        <v>41</v>
      </c>
      <c r="AM2" s="172" t="s">
        <v>42</v>
      </c>
      <c r="AN2" s="172" t="s">
        <v>43</v>
      </c>
      <c r="AO2" s="172" t="s">
        <v>44</v>
      </c>
      <c r="AP2" s="172" t="s">
        <v>45</v>
      </c>
      <c r="AQ2" s="172" t="s">
        <v>46</v>
      </c>
      <c r="AR2" s="172" t="s">
        <v>47</v>
      </c>
      <c r="AS2" s="172" t="s">
        <v>15</v>
      </c>
      <c r="AT2" s="172" t="s">
        <v>16</v>
      </c>
      <c r="AU2" s="172" t="s">
        <v>48</v>
      </c>
      <c r="AV2" s="172" t="s">
        <v>49</v>
      </c>
    </row>
    <row r="3" spans="1:48" ht="30" customHeight="1" x14ac:dyDescent="0.3">
      <c r="A3" s="170"/>
      <c r="B3" s="170"/>
      <c r="C3" s="170"/>
      <c r="D3" s="170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170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pans="1:48" ht="30" customHeight="1" x14ac:dyDescent="0.3">
      <c r="A4" s="7" t="s">
        <v>54</v>
      </c>
      <c r="B4" s="8" t="s">
        <v>56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" customHeight="1" x14ac:dyDescent="0.3">
      <c r="A5" s="7" t="s">
        <v>57</v>
      </c>
      <c r="B5" s="7" t="s">
        <v>58</v>
      </c>
      <c r="C5" s="7" t="s">
        <v>59</v>
      </c>
      <c r="D5" s="8">
        <v>175</v>
      </c>
      <c r="E5" s="10"/>
      <c r="F5" s="10"/>
      <c r="G5" s="10"/>
      <c r="H5" s="10"/>
      <c r="I5" s="10"/>
      <c r="J5" s="10"/>
      <c r="K5" s="10"/>
      <c r="L5" s="10"/>
      <c r="M5" s="7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/>
      <c r="AS5" s="1"/>
      <c r="AT5" s="2"/>
      <c r="AU5" s="1"/>
      <c r="AV5" s="2"/>
    </row>
    <row r="6" spans="1:48" ht="30" customHeight="1" x14ac:dyDescent="0.3">
      <c r="A6" s="7" t="s">
        <v>60</v>
      </c>
      <c r="B6" s="7" t="s">
        <v>61</v>
      </c>
      <c r="C6" s="7" t="s">
        <v>59</v>
      </c>
      <c r="D6" s="8">
        <v>53</v>
      </c>
      <c r="E6" s="10"/>
      <c r="F6" s="10"/>
      <c r="G6" s="10"/>
      <c r="H6" s="10"/>
      <c r="I6" s="10"/>
      <c r="J6" s="10"/>
      <c r="K6" s="10"/>
      <c r="L6" s="10"/>
      <c r="M6" s="7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/>
      <c r="AS6" s="1"/>
      <c r="AT6" s="2"/>
      <c r="AU6" s="1"/>
      <c r="AV6" s="2"/>
    </row>
    <row r="7" spans="1:48" ht="30" customHeight="1" x14ac:dyDescent="0.3">
      <c r="A7" s="7" t="s">
        <v>62</v>
      </c>
      <c r="B7" s="7" t="s">
        <v>63</v>
      </c>
      <c r="C7" s="7" t="s">
        <v>59</v>
      </c>
      <c r="D7" s="8">
        <v>511</v>
      </c>
      <c r="E7" s="10"/>
      <c r="F7" s="10"/>
      <c r="G7" s="10"/>
      <c r="H7" s="10"/>
      <c r="I7" s="10"/>
      <c r="J7" s="10"/>
      <c r="K7" s="10"/>
      <c r="L7" s="10"/>
      <c r="M7" s="7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/>
      <c r="AS7" s="1"/>
      <c r="AT7" s="2"/>
      <c r="AU7" s="1"/>
      <c r="AV7" s="2"/>
    </row>
    <row r="8" spans="1:48" ht="30" customHeight="1" x14ac:dyDescent="0.3">
      <c r="A8" s="7" t="s">
        <v>64</v>
      </c>
      <c r="B8" s="7" t="s">
        <v>65</v>
      </c>
      <c r="C8" s="7" t="s">
        <v>66</v>
      </c>
      <c r="D8" s="8">
        <v>94</v>
      </c>
      <c r="E8" s="10"/>
      <c r="F8" s="10"/>
      <c r="G8" s="10"/>
      <c r="H8" s="10"/>
      <c r="I8" s="10"/>
      <c r="J8" s="10"/>
      <c r="K8" s="10"/>
      <c r="L8" s="10"/>
      <c r="M8" s="7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/>
      <c r="AS8" s="1"/>
      <c r="AT8" s="2"/>
      <c r="AU8" s="1"/>
      <c r="AV8" s="2"/>
    </row>
    <row r="9" spans="1:48" ht="30" customHeight="1" x14ac:dyDescent="0.3">
      <c r="A9" s="7" t="s">
        <v>67</v>
      </c>
      <c r="B9" s="7" t="s">
        <v>68</v>
      </c>
      <c r="C9" s="7" t="s">
        <v>69</v>
      </c>
      <c r="D9" s="8">
        <v>24</v>
      </c>
      <c r="E9" s="10"/>
      <c r="F9" s="10"/>
      <c r="G9" s="10"/>
      <c r="H9" s="10"/>
      <c r="I9" s="10"/>
      <c r="J9" s="10"/>
      <c r="K9" s="10"/>
      <c r="L9" s="10"/>
      <c r="M9" s="7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"/>
      <c r="AS9" s="1"/>
      <c r="AT9" s="2"/>
      <c r="AU9" s="1"/>
      <c r="AV9" s="2"/>
    </row>
    <row r="10" spans="1:48" ht="30" customHeight="1" x14ac:dyDescent="0.3">
      <c r="A10" s="7" t="s">
        <v>70</v>
      </c>
      <c r="B10" s="7" t="s">
        <v>71</v>
      </c>
      <c r="C10" s="7" t="s">
        <v>69</v>
      </c>
      <c r="D10" s="8">
        <v>14</v>
      </c>
      <c r="E10" s="10"/>
      <c r="F10" s="10"/>
      <c r="G10" s="10"/>
      <c r="H10" s="10"/>
      <c r="I10" s="10"/>
      <c r="J10" s="10"/>
      <c r="K10" s="10"/>
      <c r="L10" s="10"/>
      <c r="M10" s="7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1"/>
      <c r="AS10" s="1"/>
      <c r="AT10" s="2"/>
      <c r="AU10" s="1"/>
      <c r="AV10" s="2"/>
    </row>
    <row r="11" spans="1:48" ht="30" customHeight="1" x14ac:dyDescent="0.3">
      <c r="A11" s="7" t="s">
        <v>72</v>
      </c>
      <c r="B11" s="7" t="s">
        <v>50</v>
      </c>
      <c r="C11" s="7" t="s">
        <v>73</v>
      </c>
      <c r="D11" s="8">
        <v>1</v>
      </c>
      <c r="E11" s="10"/>
      <c r="F11" s="10"/>
      <c r="G11" s="10"/>
      <c r="H11" s="10"/>
      <c r="I11" s="10"/>
      <c r="J11" s="10"/>
      <c r="K11" s="10"/>
      <c r="L11" s="10"/>
      <c r="M11" s="7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1"/>
      <c r="AS11" s="1"/>
      <c r="AT11" s="2"/>
      <c r="AU11" s="1"/>
      <c r="AV11" s="2"/>
    </row>
    <row r="12" spans="1:48" ht="30" customHeight="1" x14ac:dyDescent="0.3">
      <c r="A12" s="7" t="s">
        <v>74</v>
      </c>
      <c r="B12" s="7" t="s">
        <v>75</v>
      </c>
      <c r="C12" s="7" t="s">
        <v>59</v>
      </c>
      <c r="D12" s="8">
        <v>18</v>
      </c>
      <c r="E12" s="10"/>
      <c r="F12" s="10"/>
      <c r="G12" s="10"/>
      <c r="H12" s="10"/>
      <c r="I12" s="10"/>
      <c r="J12" s="10"/>
      <c r="K12" s="10"/>
      <c r="L12" s="10"/>
      <c r="M12" s="7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1"/>
      <c r="AS12" s="1"/>
      <c r="AT12" s="2"/>
      <c r="AU12" s="1"/>
      <c r="AV12" s="2"/>
    </row>
    <row r="13" spans="1:48" ht="30" customHeight="1" x14ac:dyDescent="0.3">
      <c r="A13" s="7" t="s">
        <v>60</v>
      </c>
      <c r="B13" s="7" t="s">
        <v>76</v>
      </c>
      <c r="C13" s="7" t="s">
        <v>69</v>
      </c>
      <c r="D13" s="8">
        <v>46</v>
      </c>
      <c r="E13" s="10"/>
      <c r="F13" s="10"/>
      <c r="G13" s="10"/>
      <c r="H13" s="10"/>
      <c r="I13" s="10"/>
      <c r="J13" s="10"/>
      <c r="K13" s="10"/>
      <c r="L13" s="10"/>
      <c r="M13" s="7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"/>
      <c r="AS13" s="1"/>
      <c r="AT13" s="2"/>
      <c r="AU13" s="1"/>
      <c r="AV13" s="2"/>
    </row>
    <row r="14" spans="1:48" ht="30" customHeight="1" x14ac:dyDescent="0.3">
      <c r="A14" s="7" t="s">
        <v>77</v>
      </c>
      <c r="B14" s="7" t="s">
        <v>78</v>
      </c>
      <c r="C14" s="7" t="s">
        <v>69</v>
      </c>
      <c r="D14" s="8">
        <v>24</v>
      </c>
      <c r="E14" s="10"/>
      <c r="F14" s="10"/>
      <c r="G14" s="10"/>
      <c r="H14" s="10"/>
      <c r="I14" s="10"/>
      <c r="J14" s="10"/>
      <c r="K14" s="10"/>
      <c r="L14" s="10"/>
      <c r="M14" s="7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1"/>
      <c r="AS14" s="1"/>
      <c r="AT14" s="2"/>
      <c r="AU14" s="1"/>
      <c r="AV14" s="2"/>
    </row>
    <row r="15" spans="1:48" ht="30" customHeight="1" x14ac:dyDescent="0.3">
      <c r="A15" s="7" t="s">
        <v>79</v>
      </c>
      <c r="B15" s="7" t="s">
        <v>80</v>
      </c>
      <c r="C15" s="7" t="s">
        <v>69</v>
      </c>
      <c r="D15" s="8">
        <v>14</v>
      </c>
      <c r="E15" s="10"/>
      <c r="F15" s="10"/>
      <c r="G15" s="10"/>
      <c r="H15" s="10"/>
      <c r="I15" s="10"/>
      <c r="J15" s="10"/>
      <c r="K15" s="10"/>
      <c r="L15" s="10"/>
      <c r="M15" s="7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1"/>
      <c r="AS15" s="1"/>
      <c r="AT15" s="2"/>
      <c r="AU15" s="1"/>
      <c r="AV15" s="2"/>
    </row>
    <row r="16" spans="1:48" ht="30" customHeight="1" x14ac:dyDescent="0.3">
      <c r="A16" s="7" t="s">
        <v>81</v>
      </c>
      <c r="B16" s="7" t="s">
        <v>82</v>
      </c>
      <c r="C16" s="7" t="s">
        <v>73</v>
      </c>
      <c r="D16" s="8">
        <v>1</v>
      </c>
      <c r="E16" s="10"/>
      <c r="F16" s="10"/>
      <c r="G16" s="10"/>
      <c r="H16" s="10"/>
      <c r="I16" s="10"/>
      <c r="J16" s="10"/>
      <c r="K16" s="10"/>
      <c r="L16" s="10"/>
      <c r="M16" s="7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1"/>
      <c r="AS16" s="1"/>
      <c r="AT16" s="2"/>
      <c r="AU16" s="1"/>
      <c r="AV16" s="2"/>
    </row>
    <row r="17" spans="1:48" ht="30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48" ht="30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48" ht="30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48" ht="30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48" ht="30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48" ht="30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48" ht="30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48" ht="30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48" ht="30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48" ht="30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48" ht="30" customHeight="1" x14ac:dyDescent="0.3">
      <c r="A27" s="7" t="s">
        <v>83</v>
      </c>
      <c r="B27" s="8"/>
      <c r="C27" s="8"/>
      <c r="D27" s="8"/>
      <c r="E27" s="8"/>
      <c r="F27" s="10"/>
      <c r="G27" s="8"/>
      <c r="H27" s="10"/>
      <c r="I27" s="8"/>
      <c r="J27" s="10"/>
      <c r="K27" s="8"/>
      <c r="L27" s="10"/>
      <c r="M27" s="8"/>
    </row>
    <row r="28" spans="1:48" ht="30" customHeight="1" x14ac:dyDescent="0.3">
      <c r="A28" s="7" t="s">
        <v>84</v>
      </c>
      <c r="B28" s="8" t="s">
        <v>56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"/>
      <c r="O28" s="2"/>
      <c r="P28" s="2"/>
      <c r="Q28" s="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30" customHeight="1" x14ac:dyDescent="0.3">
      <c r="A29" s="7" t="s">
        <v>57</v>
      </c>
      <c r="B29" s="7" t="s">
        <v>58</v>
      </c>
      <c r="C29" s="7" t="s">
        <v>59</v>
      </c>
      <c r="D29" s="8">
        <v>952</v>
      </c>
      <c r="E29" s="10"/>
      <c r="F29" s="10"/>
      <c r="G29" s="10"/>
      <c r="H29" s="10"/>
      <c r="I29" s="10"/>
      <c r="J29" s="10"/>
      <c r="K29" s="10"/>
      <c r="L29" s="10"/>
      <c r="M29" s="7"/>
      <c r="N29" s="1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1"/>
      <c r="AS29" s="1"/>
      <c r="AT29" s="2"/>
      <c r="AU29" s="1"/>
      <c r="AV29" s="2"/>
    </row>
    <row r="30" spans="1:48" ht="30" customHeight="1" x14ac:dyDescent="0.3">
      <c r="A30" s="7" t="s">
        <v>57</v>
      </c>
      <c r="B30" s="7" t="s">
        <v>86</v>
      </c>
      <c r="C30" s="7" t="s">
        <v>59</v>
      </c>
      <c r="D30" s="8">
        <v>63</v>
      </c>
      <c r="E30" s="10"/>
      <c r="F30" s="10"/>
      <c r="G30" s="10"/>
      <c r="H30" s="10"/>
      <c r="I30" s="10"/>
      <c r="J30" s="10"/>
      <c r="K30" s="10"/>
      <c r="L30" s="10"/>
      <c r="M30" s="7"/>
      <c r="N30" s="1"/>
      <c r="O30" s="1"/>
      <c r="P30" s="1"/>
      <c r="Q30" s="1"/>
      <c r="R30" s="1"/>
      <c r="S30" s="1"/>
      <c r="T30" s="1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"/>
      <c r="AS30" s="1"/>
      <c r="AT30" s="2"/>
      <c r="AU30" s="1"/>
      <c r="AV30" s="2"/>
    </row>
    <row r="31" spans="1:48" ht="30" customHeight="1" x14ac:dyDescent="0.3">
      <c r="A31" s="7" t="s">
        <v>57</v>
      </c>
      <c r="B31" s="7" t="s">
        <v>87</v>
      </c>
      <c r="C31" s="7" t="s">
        <v>59</v>
      </c>
      <c r="D31" s="8">
        <v>35</v>
      </c>
      <c r="E31" s="10"/>
      <c r="F31" s="10"/>
      <c r="G31" s="10"/>
      <c r="H31" s="10"/>
      <c r="I31" s="10"/>
      <c r="J31" s="10"/>
      <c r="K31" s="10"/>
      <c r="L31" s="10"/>
      <c r="M31" s="7"/>
      <c r="N31" s="1"/>
      <c r="O31" s="1"/>
      <c r="P31" s="1"/>
      <c r="Q31" s="1"/>
      <c r="R31" s="1"/>
      <c r="S31" s="1"/>
      <c r="T31" s="1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/>
      <c r="AS31" s="1"/>
      <c r="AT31" s="2"/>
      <c r="AU31" s="1"/>
      <c r="AV31" s="2"/>
    </row>
    <row r="32" spans="1:48" ht="30" customHeight="1" x14ac:dyDescent="0.3">
      <c r="A32" s="7" t="s">
        <v>88</v>
      </c>
      <c r="B32" s="7" t="s">
        <v>89</v>
      </c>
      <c r="C32" s="7" t="s">
        <v>59</v>
      </c>
      <c r="D32" s="8">
        <v>427</v>
      </c>
      <c r="E32" s="10"/>
      <c r="F32" s="10"/>
      <c r="G32" s="10"/>
      <c r="H32" s="10"/>
      <c r="I32" s="10"/>
      <c r="J32" s="10"/>
      <c r="K32" s="10"/>
      <c r="L32" s="10"/>
      <c r="M32" s="7"/>
      <c r="N32" s="1"/>
      <c r="O32" s="1"/>
      <c r="P32" s="1"/>
      <c r="Q32" s="1"/>
      <c r="R32" s="1"/>
      <c r="S32" s="1"/>
      <c r="T32" s="1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"/>
      <c r="AS32" s="1"/>
      <c r="AT32" s="2"/>
      <c r="AU32" s="1"/>
      <c r="AV32" s="2"/>
    </row>
    <row r="33" spans="1:48" ht="30" customHeight="1" x14ac:dyDescent="0.3">
      <c r="A33" s="7" t="s">
        <v>88</v>
      </c>
      <c r="B33" s="7" t="s">
        <v>90</v>
      </c>
      <c r="C33" s="7" t="s">
        <v>59</v>
      </c>
      <c r="D33" s="8">
        <v>61</v>
      </c>
      <c r="E33" s="10"/>
      <c r="F33" s="10"/>
      <c r="G33" s="10"/>
      <c r="H33" s="10"/>
      <c r="I33" s="10"/>
      <c r="J33" s="10"/>
      <c r="K33" s="10"/>
      <c r="L33" s="10"/>
      <c r="M33" s="7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1"/>
      <c r="AS33" s="1"/>
      <c r="AT33" s="2"/>
      <c r="AU33" s="1"/>
      <c r="AV33" s="2"/>
    </row>
    <row r="34" spans="1:48" ht="30" customHeight="1" x14ac:dyDescent="0.3">
      <c r="A34" s="7" t="s">
        <v>60</v>
      </c>
      <c r="B34" s="7" t="s">
        <v>61</v>
      </c>
      <c r="C34" s="7" t="s">
        <v>59</v>
      </c>
      <c r="D34" s="8">
        <v>44</v>
      </c>
      <c r="E34" s="10"/>
      <c r="F34" s="10"/>
      <c r="G34" s="10"/>
      <c r="H34" s="10"/>
      <c r="I34" s="10"/>
      <c r="J34" s="10"/>
      <c r="K34" s="10"/>
      <c r="L34" s="10"/>
      <c r="M34" s="7"/>
      <c r="N34" s="1"/>
      <c r="O34" s="1"/>
      <c r="P34" s="1"/>
      <c r="Q34" s="1"/>
      <c r="R34" s="1"/>
      <c r="S34" s="1"/>
      <c r="T34" s="1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1"/>
      <c r="AS34" s="1"/>
      <c r="AT34" s="2"/>
      <c r="AU34" s="1"/>
      <c r="AV34" s="2"/>
    </row>
    <row r="35" spans="1:48" ht="30" customHeight="1" x14ac:dyDescent="0.3">
      <c r="A35" s="7" t="s">
        <v>91</v>
      </c>
      <c r="B35" s="7" t="s">
        <v>63</v>
      </c>
      <c r="C35" s="7" t="s">
        <v>59</v>
      </c>
      <c r="D35" s="8">
        <v>447</v>
      </c>
      <c r="E35" s="10"/>
      <c r="F35" s="10"/>
      <c r="G35" s="10"/>
      <c r="H35" s="10"/>
      <c r="I35" s="10"/>
      <c r="J35" s="10"/>
      <c r="K35" s="10"/>
      <c r="L35" s="10"/>
      <c r="M35" s="7"/>
      <c r="N35" s="1"/>
      <c r="O35" s="1"/>
      <c r="P35" s="1"/>
      <c r="Q35" s="1"/>
      <c r="R35" s="1"/>
      <c r="S35" s="1"/>
      <c r="T35" s="1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1"/>
      <c r="AS35" s="1"/>
      <c r="AT35" s="2"/>
      <c r="AU35" s="1"/>
      <c r="AV35" s="2"/>
    </row>
    <row r="36" spans="1:48" ht="30" customHeight="1" x14ac:dyDescent="0.3">
      <c r="A36" s="7" t="s">
        <v>62</v>
      </c>
      <c r="B36" s="7" t="s">
        <v>63</v>
      </c>
      <c r="C36" s="7" t="s">
        <v>59</v>
      </c>
      <c r="D36" s="8">
        <v>4343</v>
      </c>
      <c r="E36" s="10"/>
      <c r="F36" s="10"/>
      <c r="G36" s="10"/>
      <c r="H36" s="10"/>
      <c r="I36" s="10"/>
      <c r="J36" s="10"/>
      <c r="K36" s="10"/>
      <c r="L36" s="10"/>
      <c r="M36" s="7"/>
      <c r="N36" s="1"/>
      <c r="O36" s="1"/>
      <c r="P36" s="1"/>
      <c r="Q36" s="1"/>
      <c r="R36" s="1"/>
      <c r="S36" s="1"/>
      <c r="T36" s="1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1"/>
      <c r="AS36" s="1"/>
      <c r="AT36" s="2"/>
      <c r="AU36" s="1"/>
      <c r="AV36" s="2"/>
    </row>
    <row r="37" spans="1:48" ht="30" customHeight="1" x14ac:dyDescent="0.3">
      <c r="A37" s="7" t="s">
        <v>92</v>
      </c>
      <c r="B37" s="7" t="s">
        <v>93</v>
      </c>
      <c r="C37" s="7" t="s">
        <v>59</v>
      </c>
      <c r="D37" s="8">
        <v>38</v>
      </c>
      <c r="E37" s="10"/>
      <c r="F37" s="10"/>
      <c r="G37" s="10"/>
      <c r="H37" s="10"/>
      <c r="I37" s="10"/>
      <c r="J37" s="10"/>
      <c r="K37" s="10"/>
      <c r="L37" s="10"/>
      <c r="M37" s="7"/>
      <c r="N37" s="1"/>
      <c r="O37" s="1"/>
      <c r="P37" s="1"/>
      <c r="Q37" s="1"/>
      <c r="R37" s="1"/>
      <c r="S37" s="1"/>
      <c r="T37" s="1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1"/>
      <c r="AS37" s="1"/>
      <c r="AT37" s="2"/>
      <c r="AU37" s="1"/>
      <c r="AV37" s="2"/>
    </row>
    <row r="38" spans="1:48" ht="30" customHeight="1" x14ac:dyDescent="0.3">
      <c r="A38" s="7" t="s">
        <v>94</v>
      </c>
      <c r="B38" s="7" t="s">
        <v>95</v>
      </c>
      <c r="C38" s="7" t="s">
        <v>59</v>
      </c>
      <c r="D38" s="8">
        <v>38</v>
      </c>
      <c r="E38" s="10"/>
      <c r="F38" s="10"/>
      <c r="G38" s="10"/>
      <c r="H38" s="10"/>
      <c r="I38" s="10"/>
      <c r="J38" s="10"/>
      <c r="K38" s="10"/>
      <c r="L38" s="10"/>
      <c r="M38" s="7"/>
      <c r="N38" s="1"/>
      <c r="O38" s="1"/>
      <c r="P38" s="1"/>
      <c r="Q38" s="1"/>
      <c r="R38" s="1"/>
      <c r="S38" s="1"/>
      <c r="T38" s="1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1"/>
      <c r="AS38" s="1"/>
      <c r="AT38" s="2"/>
      <c r="AU38" s="1"/>
      <c r="AV38" s="2"/>
    </row>
    <row r="39" spans="1:48" ht="30" customHeight="1" x14ac:dyDescent="0.3">
      <c r="A39" s="7" t="s">
        <v>64</v>
      </c>
      <c r="B39" s="7" t="s">
        <v>65</v>
      </c>
      <c r="C39" s="7" t="s">
        <v>66</v>
      </c>
      <c r="D39" s="8">
        <v>578</v>
      </c>
      <c r="E39" s="10"/>
      <c r="F39" s="10"/>
      <c r="G39" s="10"/>
      <c r="H39" s="10"/>
      <c r="I39" s="10"/>
      <c r="J39" s="10"/>
      <c r="K39" s="10"/>
      <c r="L39" s="10"/>
      <c r="M39" s="7"/>
      <c r="N39" s="1"/>
      <c r="O39" s="1"/>
      <c r="P39" s="1"/>
      <c r="Q39" s="1"/>
      <c r="R39" s="1"/>
      <c r="S39" s="1"/>
      <c r="T39" s="1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1"/>
      <c r="AS39" s="1"/>
      <c r="AT39" s="2"/>
      <c r="AU39" s="1"/>
      <c r="AV39" s="2"/>
    </row>
    <row r="40" spans="1:48" ht="30" customHeight="1" x14ac:dyDescent="0.3">
      <c r="A40" s="7" t="s">
        <v>64</v>
      </c>
      <c r="B40" s="7" t="s">
        <v>96</v>
      </c>
      <c r="C40" s="7" t="s">
        <v>66</v>
      </c>
      <c r="D40" s="8">
        <v>27</v>
      </c>
      <c r="E40" s="10"/>
      <c r="F40" s="10"/>
      <c r="G40" s="10"/>
      <c r="H40" s="10"/>
      <c r="I40" s="10"/>
      <c r="J40" s="10"/>
      <c r="K40" s="10"/>
      <c r="L40" s="10"/>
      <c r="M40" s="7"/>
      <c r="N40" s="1"/>
      <c r="O40" s="1"/>
      <c r="P40" s="1"/>
      <c r="Q40" s="1"/>
      <c r="R40" s="1"/>
      <c r="S40" s="1"/>
      <c r="T40" s="1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1"/>
      <c r="AS40" s="1"/>
      <c r="AT40" s="2"/>
      <c r="AU40" s="1"/>
      <c r="AV40" s="2"/>
    </row>
    <row r="41" spans="1:48" ht="30" customHeight="1" x14ac:dyDescent="0.3">
      <c r="A41" s="7" t="s">
        <v>64</v>
      </c>
      <c r="B41" s="7" t="s">
        <v>97</v>
      </c>
      <c r="C41" s="7" t="s">
        <v>66</v>
      </c>
      <c r="D41" s="8">
        <v>17</v>
      </c>
      <c r="E41" s="10"/>
      <c r="F41" s="10"/>
      <c r="G41" s="10"/>
      <c r="H41" s="10"/>
      <c r="I41" s="10"/>
      <c r="J41" s="10"/>
      <c r="K41" s="10"/>
      <c r="L41" s="10"/>
      <c r="M41" s="7"/>
      <c r="N41" s="1"/>
      <c r="O41" s="1"/>
      <c r="P41" s="1"/>
      <c r="Q41" s="1"/>
      <c r="R41" s="1"/>
      <c r="S41" s="1"/>
      <c r="T41" s="1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1"/>
      <c r="AS41" s="1"/>
      <c r="AT41" s="2"/>
      <c r="AU41" s="1"/>
      <c r="AV41" s="2"/>
    </row>
    <row r="42" spans="1:48" ht="30" customHeight="1" x14ac:dyDescent="0.3">
      <c r="A42" s="7" t="s">
        <v>98</v>
      </c>
      <c r="B42" s="7" t="s">
        <v>99</v>
      </c>
      <c r="C42" s="7" t="s">
        <v>69</v>
      </c>
      <c r="D42" s="8">
        <v>2</v>
      </c>
      <c r="E42" s="10"/>
      <c r="F42" s="10"/>
      <c r="G42" s="10"/>
      <c r="H42" s="10"/>
      <c r="I42" s="10"/>
      <c r="J42" s="10"/>
      <c r="K42" s="10"/>
      <c r="L42" s="10"/>
      <c r="M42" s="7"/>
      <c r="N42" s="1"/>
      <c r="O42" s="1"/>
      <c r="P42" s="1"/>
      <c r="Q42" s="1"/>
      <c r="R42" s="1"/>
      <c r="S42" s="1"/>
      <c r="T42" s="1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1"/>
      <c r="AS42" s="1"/>
      <c r="AT42" s="2"/>
      <c r="AU42" s="1"/>
      <c r="AV42" s="2"/>
    </row>
    <row r="43" spans="1:48" ht="30" customHeight="1" x14ac:dyDescent="0.3">
      <c r="A43" s="7" t="s">
        <v>100</v>
      </c>
      <c r="B43" s="7" t="s">
        <v>101</v>
      </c>
      <c r="C43" s="7" t="s">
        <v>69</v>
      </c>
      <c r="D43" s="8">
        <v>13</v>
      </c>
      <c r="E43" s="10"/>
      <c r="F43" s="10"/>
      <c r="G43" s="10"/>
      <c r="H43" s="10"/>
      <c r="I43" s="10"/>
      <c r="J43" s="10"/>
      <c r="K43" s="10"/>
      <c r="L43" s="10"/>
      <c r="M43" s="7"/>
      <c r="N43" s="1"/>
      <c r="O43" s="1"/>
      <c r="P43" s="1"/>
      <c r="Q43" s="1"/>
      <c r="R43" s="1"/>
      <c r="S43" s="1"/>
      <c r="T43" s="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1"/>
      <c r="AS43" s="1"/>
      <c r="AT43" s="2"/>
      <c r="AU43" s="1"/>
      <c r="AV43" s="2"/>
    </row>
    <row r="44" spans="1:48" ht="30" customHeight="1" x14ac:dyDescent="0.3">
      <c r="A44" s="7" t="s">
        <v>100</v>
      </c>
      <c r="B44" s="7" t="s">
        <v>99</v>
      </c>
      <c r="C44" s="7" t="s">
        <v>69</v>
      </c>
      <c r="D44" s="8">
        <v>1</v>
      </c>
      <c r="E44" s="10"/>
      <c r="F44" s="10"/>
      <c r="G44" s="10"/>
      <c r="H44" s="10"/>
      <c r="I44" s="10"/>
      <c r="J44" s="10"/>
      <c r="K44" s="10"/>
      <c r="L44" s="10"/>
      <c r="M44" s="7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1"/>
      <c r="AS44" s="1"/>
      <c r="AT44" s="2"/>
      <c r="AU44" s="1"/>
      <c r="AV44" s="2"/>
    </row>
    <row r="45" spans="1:48" ht="30" customHeight="1" x14ac:dyDescent="0.3">
      <c r="A45" s="7" t="s">
        <v>102</v>
      </c>
      <c r="B45" s="7" t="s">
        <v>103</v>
      </c>
      <c r="C45" s="7" t="s">
        <v>69</v>
      </c>
      <c r="D45" s="8">
        <v>14</v>
      </c>
      <c r="E45" s="10"/>
      <c r="F45" s="10"/>
      <c r="G45" s="10"/>
      <c r="H45" s="10"/>
      <c r="I45" s="10"/>
      <c r="J45" s="10"/>
      <c r="K45" s="10"/>
      <c r="L45" s="10"/>
      <c r="M45" s="7"/>
      <c r="N45" s="1"/>
      <c r="O45" s="1"/>
      <c r="P45" s="1"/>
      <c r="Q45" s="1"/>
      <c r="R45" s="1"/>
      <c r="S45" s="1"/>
      <c r="T45" s="1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1"/>
      <c r="AS45" s="1"/>
      <c r="AT45" s="2"/>
      <c r="AU45" s="1"/>
      <c r="AV45" s="2"/>
    </row>
    <row r="46" spans="1:48" ht="30" customHeight="1" x14ac:dyDescent="0.3">
      <c r="A46" s="7" t="s">
        <v>102</v>
      </c>
      <c r="B46" s="7" t="s">
        <v>104</v>
      </c>
      <c r="C46" s="7" t="s">
        <v>69</v>
      </c>
      <c r="D46" s="8">
        <v>1</v>
      </c>
      <c r="E46" s="10"/>
      <c r="F46" s="10"/>
      <c r="G46" s="10"/>
      <c r="H46" s="10"/>
      <c r="I46" s="10"/>
      <c r="J46" s="10"/>
      <c r="K46" s="10"/>
      <c r="L46" s="10"/>
      <c r="M46" s="7"/>
      <c r="N46" s="1"/>
      <c r="O46" s="1"/>
      <c r="P46" s="1"/>
      <c r="Q46" s="1"/>
      <c r="R46" s="1"/>
      <c r="S46" s="1"/>
      <c r="T46" s="1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1"/>
      <c r="AS46" s="1"/>
      <c r="AT46" s="2"/>
      <c r="AU46" s="1"/>
      <c r="AV46" s="2"/>
    </row>
    <row r="47" spans="1:48" ht="30" customHeight="1" x14ac:dyDescent="0.3">
      <c r="A47" s="7" t="s">
        <v>67</v>
      </c>
      <c r="B47" s="7" t="s">
        <v>68</v>
      </c>
      <c r="C47" s="7" t="s">
        <v>69</v>
      </c>
      <c r="D47" s="8">
        <v>99</v>
      </c>
      <c r="E47" s="10"/>
      <c r="F47" s="10"/>
      <c r="G47" s="10"/>
      <c r="H47" s="10"/>
      <c r="I47" s="10"/>
      <c r="J47" s="10"/>
      <c r="K47" s="10"/>
      <c r="L47" s="10"/>
      <c r="M47" s="7"/>
      <c r="N47" s="1"/>
      <c r="O47" s="1"/>
      <c r="P47" s="1"/>
      <c r="Q47" s="1"/>
      <c r="R47" s="1"/>
      <c r="S47" s="1"/>
      <c r="T47" s="1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1"/>
      <c r="AS47" s="1"/>
      <c r="AT47" s="2"/>
      <c r="AU47" s="1"/>
      <c r="AV47" s="2"/>
    </row>
    <row r="48" spans="1:48" ht="30" customHeight="1" x14ac:dyDescent="0.3">
      <c r="A48" s="7" t="s">
        <v>70</v>
      </c>
      <c r="B48" s="7" t="s">
        <v>105</v>
      </c>
      <c r="C48" s="7" t="s">
        <v>69</v>
      </c>
      <c r="D48" s="8">
        <v>62</v>
      </c>
      <c r="E48" s="10"/>
      <c r="F48" s="10"/>
      <c r="G48" s="10"/>
      <c r="H48" s="10"/>
      <c r="I48" s="10"/>
      <c r="J48" s="10"/>
      <c r="K48" s="10"/>
      <c r="L48" s="10"/>
      <c r="M48" s="7"/>
      <c r="N48" s="1"/>
      <c r="O48" s="1"/>
      <c r="P48" s="1"/>
      <c r="Q48" s="1"/>
      <c r="R48" s="1"/>
      <c r="S48" s="1"/>
      <c r="T48" s="1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1"/>
      <c r="AS48" s="1"/>
      <c r="AT48" s="2"/>
      <c r="AU48" s="1"/>
      <c r="AV48" s="2"/>
    </row>
    <row r="49" spans="1:48" ht="30" customHeight="1" x14ac:dyDescent="0.3">
      <c r="A49" s="7" t="s">
        <v>70</v>
      </c>
      <c r="B49" s="7" t="s">
        <v>71</v>
      </c>
      <c r="C49" s="7" t="s">
        <v>69</v>
      </c>
      <c r="D49" s="8">
        <v>1</v>
      </c>
      <c r="E49" s="10"/>
      <c r="F49" s="10"/>
      <c r="G49" s="10"/>
      <c r="H49" s="10"/>
      <c r="I49" s="10"/>
      <c r="J49" s="10"/>
      <c r="K49" s="10"/>
      <c r="L49" s="10"/>
      <c r="M49" s="7"/>
      <c r="N49" s="1"/>
      <c r="O49" s="1"/>
      <c r="P49" s="1"/>
      <c r="Q49" s="1"/>
      <c r="R49" s="1"/>
      <c r="S49" s="1"/>
      <c r="T49" s="1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1"/>
      <c r="AS49" s="1"/>
      <c r="AT49" s="2"/>
      <c r="AU49" s="1"/>
      <c r="AV49" s="2"/>
    </row>
    <row r="50" spans="1:48" ht="30" customHeight="1" x14ac:dyDescent="0.3">
      <c r="A50" s="7" t="s">
        <v>74</v>
      </c>
      <c r="B50" s="7" t="s">
        <v>75</v>
      </c>
      <c r="C50" s="7" t="s">
        <v>59</v>
      </c>
      <c r="D50" s="8">
        <v>416</v>
      </c>
      <c r="E50" s="10"/>
      <c r="F50" s="10"/>
      <c r="G50" s="10"/>
      <c r="H50" s="10"/>
      <c r="I50" s="10"/>
      <c r="J50" s="10"/>
      <c r="K50" s="10"/>
      <c r="L50" s="10"/>
      <c r="M50" s="7"/>
      <c r="N50" s="1"/>
      <c r="O50" s="1"/>
      <c r="P50" s="1"/>
      <c r="Q50" s="1"/>
      <c r="R50" s="1"/>
      <c r="S50" s="1"/>
      <c r="T50" s="1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1"/>
      <c r="AS50" s="1"/>
      <c r="AT50" s="2"/>
      <c r="AU50" s="1"/>
      <c r="AV50" s="2"/>
    </row>
    <row r="51" spans="1:48" ht="30" customHeight="1" x14ac:dyDescent="0.3">
      <c r="A51" s="7" t="s">
        <v>74</v>
      </c>
      <c r="B51" s="7" t="s">
        <v>106</v>
      </c>
      <c r="C51" s="7" t="s">
        <v>59</v>
      </c>
      <c r="D51" s="8">
        <v>6</v>
      </c>
      <c r="E51" s="10"/>
      <c r="F51" s="10"/>
      <c r="G51" s="10"/>
      <c r="H51" s="10"/>
      <c r="I51" s="10"/>
      <c r="J51" s="10"/>
      <c r="K51" s="10"/>
      <c r="L51" s="10"/>
      <c r="M51" s="7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1"/>
      <c r="AS51" s="1"/>
      <c r="AT51" s="2"/>
      <c r="AU51" s="1"/>
      <c r="AV51" s="2"/>
    </row>
    <row r="52" spans="1:48" ht="30" customHeight="1" x14ac:dyDescent="0.3">
      <c r="A52" s="7" t="s">
        <v>60</v>
      </c>
      <c r="B52" s="7" t="s">
        <v>76</v>
      </c>
      <c r="C52" s="7" t="s">
        <v>69</v>
      </c>
      <c r="D52" s="8">
        <v>56</v>
      </c>
      <c r="E52" s="10"/>
      <c r="F52" s="10"/>
      <c r="G52" s="10"/>
      <c r="H52" s="10"/>
      <c r="I52" s="10"/>
      <c r="J52" s="10"/>
      <c r="K52" s="10"/>
      <c r="L52" s="10"/>
      <c r="M52" s="7"/>
      <c r="N52" s="1"/>
      <c r="O52" s="1"/>
      <c r="P52" s="1"/>
      <c r="Q52" s="1"/>
      <c r="R52" s="1"/>
      <c r="S52" s="1"/>
      <c r="T52" s="1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1"/>
      <c r="AS52" s="1"/>
      <c r="AT52" s="2"/>
      <c r="AU52" s="1"/>
      <c r="AV52" s="2"/>
    </row>
    <row r="53" spans="1:48" ht="30" customHeight="1" x14ac:dyDescent="0.3">
      <c r="A53" s="7" t="s">
        <v>77</v>
      </c>
      <c r="B53" s="7" t="s">
        <v>78</v>
      </c>
      <c r="C53" s="7" t="s">
        <v>69</v>
      </c>
      <c r="D53" s="8">
        <v>99</v>
      </c>
      <c r="E53" s="10"/>
      <c r="F53" s="10"/>
      <c r="G53" s="10"/>
      <c r="H53" s="10"/>
      <c r="I53" s="10"/>
      <c r="J53" s="10"/>
      <c r="K53" s="10"/>
      <c r="L53" s="10"/>
      <c r="M53" s="7"/>
      <c r="N53" s="1"/>
      <c r="O53" s="1"/>
      <c r="P53" s="1"/>
      <c r="Q53" s="1"/>
      <c r="R53" s="1"/>
      <c r="S53" s="1"/>
      <c r="T53" s="1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1"/>
      <c r="AS53" s="1"/>
      <c r="AT53" s="2"/>
      <c r="AU53" s="1"/>
      <c r="AV53" s="2"/>
    </row>
    <row r="54" spans="1:48" ht="30" customHeight="1" x14ac:dyDescent="0.3">
      <c r="A54" s="7" t="s">
        <v>107</v>
      </c>
      <c r="B54" s="7" t="s">
        <v>108</v>
      </c>
      <c r="C54" s="7" t="s">
        <v>69</v>
      </c>
      <c r="D54" s="8">
        <v>6</v>
      </c>
      <c r="E54" s="10"/>
      <c r="F54" s="10"/>
      <c r="G54" s="10"/>
      <c r="H54" s="10"/>
      <c r="I54" s="10"/>
      <c r="J54" s="10"/>
      <c r="K54" s="10"/>
      <c r="L54" s="10"/>
      <c r="M54" s="7"/>
      <c r="N54" s="1"/>
      <c r="O54" s="1"/>
      <c r="P54" s="1"/>
      <c r="Q54" s="1"/>
      <c r="R54" s="1"/>
      <c r="S54" s="1"/>
      <c r="T54" s="1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1"/>
      <c r="AS54" s="1"/>
      <c r="AT54" s="2"/>
      <c r="AU54" s="1"/>
      <c r="AV54" s="2"/>
    </row>
    <row r="55" spans="1:48" ht="30" customHeight="1" x14ac:dyDescent="0.3">
      <c r="A55" s="7" t="s">
        <v>98</v>
      </c>
      <c r="B55" s="7" t="s">
        <v>109</v>
      </c>
      <c r="C55" s="7" t="s">
        <v>69</v>
      </c>
      <c r="D55" s="8">
        <v>1</v>
      </c>
      <c r="E55" s="10"/>
      <c r="F55" s="10"/>
      <c r="G55" s="10"/>
      <c r="H55" s="10"/>
      <c r="I55" s="10"/>
      <c r="J55" s="10"/>
      <c r="K55" s="10"/>
      <c r="L55" s="10"/>
      <c r="M55" s="7"/>
      <c r="N55" s="1"/>
      <c r="O55" s="1"/>
      <c r="P55" s="1"/>
      <c r="Q55" s="1"/>
      <c r="R55" s="1"/>
      <c r="S55" s="1"/>
      <c r="T55" s="1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1"/>
      <c r="AS55" s="1"/>
      <c r="AT55" s="2"/>
      <c r="AU55" s="1"/>
      <c r="AV55" s="2"/>
    </row>
    <row r="56" spans="1:48" ht="30" customHeight="1" x14ac:dyDescent="0.3">
      <c r="A56" s="7" t="s">
        <v>98</v>
      </c>
      <c r="B56" s="7" t="s">
        <v>110</v>
      </c>
      <c r="C56" s="7" t="s">
        <v>69</v>
      </c>
      <c r="D56" s="8">
        <v>25</v>
      </c>
      <c r="E56" s="10"/>
      <c r="F56" s="10"/>
      <c r="G56" s="10"/>
      <c r="H56" s="10"/>
      <c r="I56" s="10"/>
      <c r="J56" s="10"/>
      <c r="K56" s="10"/>
      <c r="L56" s="10"/>
      <c r="M56" s="7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1"/>
      <c r="AS56" s="1"/>
      <c r="AT56" s="2"/>
      <c r="AU56" s="1"/>
      <c r="AV56" s="2"/>
    </row>
    <row r="57" spans="1:48" ht="30" customHeight="1" x14ac:dyDescent="0.3">
      <c r="A57" s="7" t="s">
        <v>111</v>
      </c>
      <c r="B57" s="7" t="s">
        <v>112</v>
      </c>
      <c r="C57" s="7" t="s">
        <v>69</v>
      </c>
      <c r="D57" s="8">
        <v>18</v>
      </c>
      <c r="E57" s="10"/>
      <c r="F57" s="10"/>
      <c r="G57" s="10"/>
      <c r="H57" s="10"/>
      <c r="I57" s="10"/>
      <c r="J57" s="10"/>
      <c r="K57" s="10"/>
      <c r="L57" s="10"/>
      <c r="M57" s="7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/>
      <c r="AS57" s="1"/>
      <c r="AT57" s="2"/>
      <c r="AU57" s="1"/>
      <c r="AV57" s="2"/>
    </row>
    <row r="58" spans="1:48" ht="30" customHeight="1" x14ac:dyDescent="0.3">
      <c r="A58" s="7" t="s">
        <v>98</v>
      </c>
      <c r="B58" s="7" t="s">
        <v>113</v>
      </c>
      <c r="C58" s="7" t="s">
        <v>69</v>
      </c>
      <c r="D58" s="8">
        <v>3</v>
      </c>
      <c r="E58" s="10"/>
      <c r="F58" s="10"/>
      <c r="G58" s="10"/>
      <c r="H58" s="10"/>
      <c r="I58" s="10"/>
      <c r="J58" s="10"/>
      <c r="K58" s="10"/>
      <c r="L58" s="10"/>
      <c r="M58" s="7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1"/>
      <c r="AS58" s="1"/>
      <c r="AT58" s="2"/>
      <c r="AU58" s="1"/>
      <c r="AV58" s="2"/>
    </row>
    <row r="59" spans="1:48" ht="30" customHeight="1" x14ac:dyDescent="0.3">
      <c r="A59" s="7" t="s">
        <v>102</v>
      </c>
      <c r="B59" s="7" t="s">
        <v>114</v>
      </c>
      <c r="C59" s="7" t="s">
        <v>69</v>
      </c>
      <c r="D59" s="8">
        <v>5</v>
      </c>
      <c r="E59" s="10"/>
      <c r="F59" s="10"/>
      <c r="G59" s="10"/>
      <c r="H59" s="10"/>
      <c r="I59" s="10"/>
      <c r="J59" s="10"/>
      <c r="K59" s="10"/>
      <c r="L59" s="10"/>
      <c r="M59" s="7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"/>
      <c r="AS59" s="1"/>
      <c r="AT59" s="2"/>
      <c r="AU59" s="1"/>
      <c r="AV59" s="2"/>
    </row>
    <row r="60" spans="1:48" ht="30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48" ht="30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48" ht="30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48" ht="30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48" ht="30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48" ht="30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48" ht="30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48" ht="30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48" ht="30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</row>
    <row r="69" spans="1:48" ht="30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</row>
    <row r="70" spans="1:48" ht="30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48" ht="30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48" ht="30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48" ht="30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48" ht="30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48" ht="30" customHeight="1" x14ac:dyDescent="0.3">
      <c r="A75" s="7" t="s">
        <v>83</v>
      </c>
      <c r="B75" s="8"/>
      <c r="C75" s="8"/>
      <c r="D75" s="8"/>
      <c r="E75" s="8"/>
      <c r="F75" s="10"/>
      <c r="G75" s="8"/>
      <c r="H75" s="10"/>
      <c r="I75" s="8"/>
      <c r="J75" s="10"/>
      <c r="K75" s="8"/>
      <c r="L75" s="10"/>
      <c r="M75" s="8"/>
    </row>
    <row r="76" spans="1:48" ht="30" customHeight="1" x14ac:dyDescent="0.3">
      <c r="A76" s="7" t="s">
        <v>115</v>
      </c>
      <c r="B76" s="8" t="s">
        <v>56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"/>
      <c r="O76" s="2"/>
      <c r="P76" s="2"/>
      <c r="Q76" s="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30" customHeight="1" x14ac:dyDescent="0.3">
      <c r="A77" s="7" t="s">
        <v>57</v>
      </c>
      <c r="B77" s="7" t="s">
        <v>58</v>
      </c>
      <c r="C77" s="7" t="s">
        <v>59</v>
      </c>
      <c r="D77" s="8">
        <v>1889</v>
      </c>
      <c r="E77" s="10"/>
      <c r="F77" s="10"/>
      <c r="G77" s="10"/>
      <c r="H77" s="10"/>
      <c r="I77" s="10"/>
      <c r="J77" s="10"/>
      <c r="K77" s="10"/>
      <c r="L77" s="10"/>
      <c r="M77" s="7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"/>
      <c r="AS77" s="1"/>
      <c r="AT77" s="2"/>
      <c r="AU77" s="1"/>
      <c r="AV77" s="2"/>
    </row>
    <row r="78" spans="1:48" ht="30" customHeight="1" x14ac:dyDescent="0.3">
      <c r="A78" s="7" t="s">
        <v>57</v>
      </c>
      <c r="B78" s="7" t="s">
        <v>86</v>
      </c>
      <c r="C78" s="7" t="s">
        <v>59</v>
      </c>
      <c r="D78" s="8">
        <v>29</v>
      </c>
      <c r="E78" s="10"/>
      <c r="F78" s="10"/>
      <c r="G78" s="10"/>
      <c r="H78" s="10"/>
      <c r="I78" s="10"/>
      <c r="J78" s="10"/>
      <c r="K78" s="10"/>
      <c r="L78" s="10"/>
      <c r="M78" s="7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1"/>
      <c r="AS78" s="1"/>
      <c r="AT78" s="2"/>
      <c r="AU78" s="1"/>
      <c r="AV78" s="2"/>
    </row>
    <row r="79" spans="1:48" ht="30" customHeight="1" x14ac:dyDescent="0.3">
      <c r="A79" s="7" t="s">
        <v>88</v>
      </c>
      <c r="B79" s="7" t="s">
        <v>89</v>
      </c>
      <c r="C79" s="7" t="s">
        <v>59</v>
      </c>
      <c r="D79" s="8">
        <v>52</v>
      </c>
      <c r="E79" s="10"/>
      <c r="F79" s="10"/>
      <c r="G79" s="10"/>
      <c r="H79" s="10"/>
      <c r="I79" s="10"/>
      <c r="J79" s="10"/>
      <c r="K79" s="10"/>
      <c r="L79" s="10"/>
      <c r="M79" s="7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1"/>
      <c r="AS79" s="1"/>
      <c r="AT79" s="2"/>
      <c r="AU79" s="1"/>
      <c r="AV79" s="2"/>
    </row>
    <row r="80" spans="1:48" ht="30" customHeight="1" x14ac:dyDescent="0.3">
      <c r="A80" s="7" t="s">
        <v>88</v>
      </c>
      <c r="B80" s="7" t="s">
        <v>90</v>
      </c>
      <c r="C80" s="7" t="s">
        <v>59</v>
      </c>
      <c r="D80" s="8">
        <v>20</v>
      </c>
      <c r="E80" s="10"/>
      <c r="F80" s="10"/>
      <c r="G80" s="10"/>
      <c r="H80" s="10"/>
      <c r="I80" s="10"/>
      <c r="J80" s="10"/>
      <c r="K80" s="10"/>
      <c r="L80" s="10"/>
      <c r="M80" s="7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1"/>
      <c r="AS80" s="1"/>
      <c r="AT80" s="2"/>
      <c r="AU80" s="1"/>
      <c r="AV80" s="2"/>
    </row>
    <row r="81" spans="1:48" ht="30" customHeight="1" x14ac:dyDescent="0.3">
      <c r="A81" s="7" t="s">
        <v>88</v>
      </c>
      <c r="B81" s="7" t="s">
        <v>117</v>
      </c>
      <c r="C81" s="7" t="s">
        <v>59</v>
      </c>
      <c r="D81" s="8">
        <v>11</v>
      </c>
      <c r="E81" s="10"/>
      <c r="F81" s="10"/>
      <c r="G81" s="10"/>
      <c r="H81" s="10"/>
      <c r="I81" s="10"/>
      <c r="J81" s="10"/>
      <c r="K81" s="10"/>
      <c r="L81" s="10"/>
      <c r="M81" s="7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1"/>
      <c r="AS81" s="1"/>
      <c r="AT81" s="2"/>
      <c r="AU81" s="1"/>
      <c r="AV81" s="2"/>
    </row>
    <row r="82" spans="1:48" ht="30" customHeight="1" x14ac:dyDescent="0.3">
      <c r="A82" s="7" t="s">
        <v>60</v>
      </c>
      <c r="B82" s="7" t="s">
        <v>61</v>
      </c>
      <c r="C82" s="7" t="s">
        <v>59</v>
      </c>
      <c r="D82" s="8">
        <v>414</v>
      </c>
      <c r="E82" s="10"/>
      <c r="F82" s="10"/>
      <c r="G82" s="10"/>
      <c r="H82" s="10"/>
      <c r="I82" s="10"/>
      <c r="J82" s="10"/>
      <c r="K82" s="10"/>
      <c r="L82" s="10"/>
      <c r="M82" s="7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1"/>
      <c r="AS82" s="1"/>
      <c r="AT82" s="2"/>
      <c r="AU82" s="1"/>
      <c r="AV82" s="2"/>
    </row>
    <row r="83" spans="1:48" ht="30" customHeight="1" x14ac:dyDescent="0.3">
      <c r="A83" s="7" t="s">
        <v>62</v>
      </c>
      <c r="B83" s="7" t="s">
        <v>118</v>
      </c>
      <c r="C83" s="7" t="s">
        <v>59</v>
      </c>
      <c r="D83" s="8">
        <v>8620</v>
      </c>
      <c r="E83" s="10"/>
      <c r="F83" s="10"/>
      <c r="G83" s="10"/>
      <c r="H83" s="10"/>
      <c r="I83" s="10"/>
      <c r="J83" s="10"/>
      <c r="K83" s="10"/>
      <c r="L83" s="10"/>
      <c r="M83" s="7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1"/>
      <c r="AS83" s="1"/>
      <c r="AT83" s="2"/>
      <c r="AU83" s="1"/>
      <c r="AV83" s="2"/>
    </row>
    <row r="84" spans="1:48" ht="30" customHeight="1" x14ac:dyDescent="0.3">
      <c r="A84" s="7" t="s">
        <v>119</v>
      </c>
      <c r="B84" s="7" t="s">
        <v>120</v>
      </c>
      <c r="C84" s="7" t="s">
        <v>59</v>
      </c>
      <c r="D84" s="8">
        <v>30</v>
      </c>
      <c r="E84" s="10"/>
      <c r="F84" s="10"/>
      <c r="G84" s="10"/>
      <c r="H84" s="10"/>
      <c r="I84" s="10"/>
      <c r="J84" s="10"/>
      <c r="K84" s="10"/>
      <c r="L84" s="10"/>
      <c r="M84" s="7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1"/>
      <c r="AS84" s="1"/>
      <c r="AT84" s="2"/>
      <c r="AU84" s="1"/>
      <c r="AV84" s="2"/>
    </row>
    <row r="85" spans="1:48" ht="30" customHeight="1" x14ac:dyDescent="0.3">
      <c r="A85" s="7" t="s">
        <v>121</v>
      </c>
      <c r="B85" s="7" t="s">
        <v>122</v>
      </c>
      <c r="C85" s="7" t="s">
        <v>66</v>
      </c>
      <c r="D85" s="8">
        <v>54</v>
      </c>
      <c r="E85" s="10"/>
      <c r="F85" s="10"/>
      <c r="G85" s="10"/>
      <c r="H85" s="10"/>
      <c r="I85" s="10"/>
      <c r="J85" s="10"/>
      <c r="K85" s="10"/>
      <c r="L85" s="10"/>
      <c r="M85" s="7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1"/>
      <c r="AS85" s="1"/>
      <c r="AT85" s="2"/>
      <c r="AU85" s="1"/>
      <c r="AV85" s="2"/>
    </row>
    <row r="86" spans="1:48" ht="30" customHeight="1" x14ac:dyDescent="0.3">
      <c r="A86" s="7" t="s">
        <v>123</v>
      </c>
      <c r="B86" s="7" t="s">
        <v>124</v>
      </c>
      <c r="C86" s="7" t="s">
        <v>59</v>
      </c>
      <c r="D86" s="8">
        <v>81</v>
      </c>
      <c r="E86" s="10"/>
      <c r="F86" s="10"/>
      <c r="G86" s="10"/>
      <c r="H86" s="10"/>
      <c r="I86" s="10"/>
      <c r="J86" s="10"/>
      <c r="K86" s="10"/>
      <c r="L86" s="10"/>
      <c r="M86" s="7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1"/>
      <c r="AS86" s="1"/>
      <c r="AT86" s="2"/>
      <c r="AU86" s="1"/>
      <c r="AV86" s="2"/>
    </row>
    <row r="87" spans="1:48" ht="30" customHeight="1" x14ac:dyDescent="0.3">
      <c r="A87" s="7" t="s">
        <v>125</v>
      </c>
      <c r="B87" s="7" t="s">
        <v>126</v>
      </c>
      <c r="C87" s="7" t="s">
        <v>69</v>
      </c>
      <c r="D87" s="8">
        <v>7</v>
      </c>
      <c r="E87" s="10"/>
      <c r="F87" s="10"/>
      <c r="G87" s="10"/>
      <c r="H87" s="10"/>
      <c r="I87" s="10"/>
      <c r="J87" s="10"/>
      <c r="K87" s="10"/>
      <c r="L87" s="10"/>
      <c r="M87" s="7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1"/>
      <c r="AS87" s="1"/>
      <c r="AT87" s="2"/>
      <c r="AU87" s="1"/>
      <c r="AV87" s="2"/>
    </row>
    <row r="88" spans="1:48" ht="30" customHeight="1" x14ac:dyDescent="0.3">
      <c r="A88" s="7" t="s">
        <v>123</v>
      </c>
      <c r="B88" s="7" t="s">
        <v>127</v>
      </c>
      <c r="C88" s="7" t="s">
        <v>59</v>
      </c>
      <c r="D88" s="8">
        <v>85</v>
      </c>
      <c r="E88" s="10"/>
      <c r="F88" s="10"/>
      <c r="G88" s="10"/>
      <c r="H88" s="10"/>
      <c r="I88" s="10"/>
      <c r="J88" s="10"/>
      <c r="K88" s="10"/>
      <c r="L88" s="10"/>
      <c r="M88" s="7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1"/>
      <c r="AS88" s="1"/>
      <c r="AT88" s="2"/>
      <c r="AU88" s="1"/>
      <c r="AV88" s="2"/>
    </row>
    <row r="89" spans="1:48" ht="30" customHeight="1" x14ac:dyDescent="0.3">
      <c r="A89" s="7" t="s">
        <v>123</v>
      </c>
      <c r="B89" s="7" t="s">
        <v>128</v>
      </c>
      <c r="C89" s="7" t="s">
        <v>69</v>
      </c>
      <c r="D89" s="8">
        <v>27</v>
      </c>
      <c r="E89" s="10"/>
      <c r="F89" s="10"/>
      <c r="G89" s="10"/>
      <c r="H89" s="10"/>
      <c r="I89" s="10"/>
      <c r="J89" s="10"/>
      <c r="K89" s="10"/>
      <c r="L89" s="10"/>
      <c r="M89" s="7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1"/>
      <c r="AS89" s="1"/>
      <c r="AT89" s="2"/>
      <c r="AU89" s="1"/>
      <c r="AV89" s="2"/>
    </row>
    <row r="90" spans="1:48" ht="30" customHeight="1" x14ac:dyDescent="0.3">
      <c r="A90" s="7" t="s">
        <v>123</v>
      </c>
      <c r="B90" s="7" t="s">
        <v>129</v>
      </c>
      <c r="C90" s="7" t="s">
        <v>69</v>
      </c>
      <c r="D90" s="8">
        <v>10</v>
      </c>
      <c r="E90" s="10"/>
      <c r="F90" s="10"/>
      <c r="G90" s="10"/>
      <c r="H90" s="10"/>
      <c r="I90" s="10"/>
      <c r="J90" s="10"/>
      <c r="K90" s="10"/>
      <c r="L90" s="10"/>
      <c r="M90" s="7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1"/>
      <c r="AS90" s="1"/>
      <c r="AT90" s="2"/>
      <c r="AU90" s="1"/>
      <c r="AV90" s="2"/>
    </row>
    <row r="91" spans="1:48" ht="30" customHeight="1" x14ac:dyDescent="0.3">
      <c r="A91" s="7" t="s">
        <v>123</v>
      </c>
      <c r="B91" s="7" t="s">
        <v>130</v>
      </c>
      <c r="C91" s="7" t="s">
        <v>69</v>
      </c>
      <c r="D91" s="8">
        <v>88</v>
      </c>
      <c r="E91" s="10"/>
      <c r="F91" s="10"/>
      <c r="G91" s="10"/>
      <c r="H91" s="10"/>
      <c r="I91" s="10"/>
      <c r="J91" s="10"/>
      <c r="K91" s="10"/>
      <c r="L91" s="10"/>
      <c r="M91" s="7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1"/>
      <c r="AS91" s="1"/>
      <c r="AT91" s="2"/>
      <c r="AU91" s="1"/>
      <c r="AV91" s="2"/>
    </row>
    <row r="92" spans="1:48" ht="30" customHeight="1" x14ac:dyDescent="0.3">
      <c r="A92" s="7" t="s">
        <v>64</v>
      </c>
      <c r="B92" s="7" t="s">
        <v>65</v>
      </c>
      <c r="C92" s="7" t="s">
        <v>66</v>
      </c>
      <c r="D92" s="8">
        <v>1151</v>
      </c>
      <c r="E92" s="10"/>
      <c r="F92" s="10"/>
      <c r="G92" s="10"/>
      <c r="H92" s="10"/>
      <c r="I92" s="10"/>
      <c r="J92" s="10"/>
      <c r="K92" s="10"/>
      <c r="L92" s="10"/>
      <c r="M92" s="7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1"/>
      <c r="AS92" s="1"/>
      <c r="AT92" s="2"/>
      <c r="AU92" s="1"/>
      <c r="AV92" s="2"/>
    </row>
    <row r="93" spans="1:48" ht="30" customHeight="1" x14ac:dyDescent="0.3">
      <c r="A93" s="7" t="s">
        <v>64</v>
      </c>
      <c r="B93" s="7" t="s">
        <v>96</v>
      </c>
      <c r="C93" s="7" t="s">
        <v>66</v>
      </c>
      <c r="D93" s="8">
        <v>19</v>
      </c>
      <c r="E93" s="10"/>
      <c r="F93" s="10"/>
      <c r="G93" s="10"/>
      <c r="H93" s="10"/>
      <c r="I93" s="10"/>
      <c r="J93" s="10"/>
      <c r="K93" s="10"/>
      <c r="L93" s="10"/>
      <c r="M93" s="7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1"/>
      <c r="AS93" s="1"/>
      <c r="AT93" s="2"/>
      <c r="AU93" s="1"/>
      <c r="AV93" s="2"/>
    </row>
    <row r="94" spans="1:48" ht="30" customHeight="1" x14ac:dyDescent="0.3">
      <c r="A94" s="7" t="s">
        <v>131</v>
      </c>
      <c r="B94" s="7" t="s">
        <v>132</v>
      </c>
      <c r="C94" s="7" t="s">
        <v>69</v>
      </c>
      <c r="D94" s="8">
        <v>4</v>
      </c>
      <c r="E94" s="10"/>
      <c r="F94" s="10"/>
      <c r="G94" s="10"/>
      <c r="H94" s="10"/>
      <c r="I94" s="10"/>
      <c r="J94" s="10"/>
      <c r="K94" s="10"/>
      <c r="L94" s="10"/>
      <c r="M94" s="7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1"/>
      <c r="AS94" s="1"/>
      <c r="AT94" s="2"/>
      <c r="AU94" s="1"/>
      <c r="AV94" s="2"/>
    </row>
    <row r="95" spans="1:48" ht="30" customHeight="1" x14ac:dyDescent="0.3">
      <c r="A95" s="7" t="s">
        <v>131</v>
      </c>
      <c r="B95" s="7" t="s">
        <v>133</v>
      </c>
      <c r="C95" s="7" t="s">
        <v>69</v>
      </c>
      <c r="D95" s="8">
        <v>2</v>
      </c>
      <c r="E95" s="10"/>
      <c r="F95" s="10"/>
      <c r="G95" s="10"/>
      <c r="H95" s="10"/>
      <c r="I95" s="10"/>
      <c r="J95" s="10"/>
      <c r="K95" s="10"/>
      <c r="L95" s="10"/>
      <c r="M95" s="7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1"/>
      <c r="AS95" s="1"/>
      <c r="AT95" s="2"/>
      <c r="AU95" s="1"/>
      <c r="AV95" s="2"/>
    </row>
    <row r="96" spans="1:48" ht="30" customHeight="1" x14ac:dyDescent="0.3">
      <c r="A96" s="7" t="s">
        <v>131</v>
      </c>
      <c r="B96" s="7" t="s">
        <v>134</v>
      </c>
      <c r="C96" s="7" t="s">
        <v>69</v>
      </c>
      <c r="D96" s="8">
        <v>4</v>
      </c>
      <c r="E96" s="10"/>
      <c r="F96" s="10"/>
      <c r="G96" s="10"/>
      <c r="H96" s="10"/>
      <c r="I96" s="10"/>
      <c r="J96" s="10"/>
      <c r="K96" s="10"/>
      <c r="L96" s="10"/>
      <c r="M96" s="7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1"/>
      <c r="AS96" s="1"/>
      <c r="AT96" s="2"/>
      <c r="AU96" s="1"/>
      <c r="AV96" s="2"/>
    </row>
    <row r="97" spans="1:48" ht="30" customHeight="1" x14ac:dyDescent="0.3">
      <c r="A97" s="7" t="s">
        <v>135</v>
      </c>
      <c r="B97" s="7" t="s">
        <v>136</v>
      </c>
      <c r="C97" s="7" t="s">
        <v>69</v>
      </c>
      <c r="D97" s="8">
        <v>6</v>
      </c>
      <c r="E97" s="10"/>
      <c r="F97" s="10"/>
      <c r="G97" s="10"/>
      <c r="H97" s="10"/>
      <c r="I97" s="10"/>
      <c r="J97" s="10"/>
      <c r="K97" s="10"/>
      <c r="L97" s="10"/>
      <c r="M97" s="7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1"/>
      <c r="AS97" s="1"/>
      <c r="AT97" s="2"/>
      <c r="AU97" s="1"/>
      <c r="AV97" s="2"/>
    </row>
    <row r="98" spans="1:48" ht="30" customHeight="1" x14ac:dyDescent="0.3">
      <c r="A98" s="7" t="s">
        <v>135</v>
      </c>
      <c r="B98" s="7" t="s">
        <v>137</v>
      </c>
      <c r="C98" s="7" t="s">
        <v>69</v>
      </c>
      <c r="D98" s="8">
        <v>1</v>
      </c>
      <c r="E98" s="10"/>
      <c r="F98" s="10"/>
      <c r="G98" s="10"/>
      <c r="H98" s="10"/>
      <c r="I98" s="10"/>
      <c r="J98" s="10"/>
      <c r="K98" s="10"/>
      <c r="L98" s="10"/>
      <c r="M98" s="7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1"/>
      <c r="AS98" s="1"/>
      <c r="AT98" s="2"/>
      <c r="AU98" s="1"/>
      <c r="AV98" s="2"/>
    </row>
    <row r="99" spans="1:48" ht="30" customHeight="1" x14ac:dyDescent="0.3">
      <c r="A99" s="7" t="s">
        <v>138</v>
      </c>
      <c r="B99" s="7" t="s">
        <v>139</v>
      </c>
      <c r="C99" s="7" t="s">
        <v>69</v>
      </c>
      <c r="D99" s="8">
        <v>2</v>
      </c>
      <c r="E99" s="10"/>
      <c r="F99" s="10"/>
      <c r="G99" s="10"/>
      <c r="H99" s="10"/>
      <c r="I99" s="10"/>
      <c r="J99" s="10"/>
      <c r="K99" s="10"/>
      <c r="L99" s="10"/>
      <c r="M99" s="7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1"/>
      <c r="AS99" s="1"/>
      <c r="AT99" s="2"/>
      <c r="AU99" s="1"/>
      <c r="AV99" s="2"/>
    </row>
    <row r="100" spans="1:48" ht="30" customHeight="1" x14ac:dyDescent="0.3">
      <c r="A100" s="7" t="s">
        <v>67</v>
      </c>
      <c r="B100" s="7" t="s">
        <v>140</v>
      </c>
      <c r="C100" s="7" t="s">
        <v>69</v>
      </c>
      <c r="D100" s="8">
        <v>243</v>
      </c>
      <c r="E100" s="10"/>
      <c r="F100" s="10"/>
      <c r="G100" s="10"/>
      <c r="H100" s="10"/>
      <c r="I100" s="10"/>
      <c r="J100" s="10"/>
      <c r="K100" s="10"/>
      <c r="L100" s="10"/>
      <c r="M100" s="7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1"/>
      <c r="AS100" s="1"/>
      <c r="AT100" s="2"/>
      <c r="AU100" s="1"/>
      <c r="AV100" s="2"/>
    </row>
    <row r="101" spans="1:48" ht="30" customHeight="1" x14ac:dyDescent="0.3">
      <c r="A101" s="7" t="s">
        <v>67</v>
      </c>
      <c r="B101" s="7" t="s">
        <v>68</v>
      </c>
      <c r="C101" s="7" t="s">
        <v>69</v>
      </c>
      <c r="D101" s="8">
        <v>113</v>
      </c>
      <c r="E101" s="10"/>
      <c r="F101" s="10"/>
      <c r="G101" s="10"/>
      <c r="H101" s="10"/>
      <c r="I101" s="10"/>
      <c r="J101" s="10"/>
      <c r="K101" s="10"/>
      <c r="L101" s="10"/>
      <c r="M101" s="7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1"/>
      <c r="AS101" s="1"/>
      <c r="AT101" s="2"/>
      <c r="AU101" s="1"/>
      <c r="AV101" s="2"/>
    </row>
    <row r="102" spans="1:48" ht="30" customHeight="1" x14ac:dyDescent="0.3">
      <c r="A102" s="7" t="s">
        <v>70</v>
      </c>
      <c r="B102" s="7" t="s">
        <v>105</v>
      </c>
      <c r="C102" s="7" t="s">
        <v>69</v>
      </c>
      <c r="D102" s="8">
        <v>13</v>
      </c>
      <c r="E102" s="10"/>
      <c r="F102" s="10"/>
      <c r="G102" s="10"/>
      <c r="H102" s="10"/>
      <c r="I102" s="10"/>
      <c r="J102" s="10"/>
      <c r="K102" s="10"/>
      <c r="L102" s="10"/>
      <c r="M102" s="7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1"/>
      <c r="AS102" s="1"/>
      <c r="AT102" s="2"/>
      <c r="AU102" s="1"/>
      <c r="AV102" s="2"/>
    </row>
    <row r="103" spans="1:48" ht="30" customHeight="1" x14ac:dyDescent="0.3">
      <c r="A103" s="7" t="s">
        <v>70</v>
      </c>
      <c r="B103" s="7" t="s">
        <v>71</v>
      </c>
      <c r="C103" s="7" t="s">
        <v>69</v>
      </c>
      <c r="D103" s="8">
        <v>7</v>
      </c>
      <c r="E103" s="10"/>
      <c r="F103" s="10"/>
      <c r="G103" s="10"/>
      <c r="H103" s="10"/>
      <c r="I103" s="10"/>
      <c r="J103" s="10"/>
      <c r="K103" s="10"/>
      <c r="L103" s="10"/>
      <c r="M103" s="7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1"/>
      <c r="AS103" s="1"/>
      <c r="AT103" s="2"/>
      <c r="AU103" s="1"/>
      <c r="AV103" s="2"/>
    </row>
    <row r="104" spans="1:48" ht="30" customHeight="1" x14ac:dyDescent="0.3">
      <c r="A104" s="7" t="s">
        <v>141</v>
      </c>
      <c r="B104" s="7" t="s">
        <v>142</v>
      </c>
      <c r="C104" s="7" t="s">
        <v>73</v>
      </c>
      <c r="D104" s="8">
        <v>30</v>
      </c>
      <c r="E104" s="10"/>
      <c r="F104" s="10"/>
      <c r="G104" s="10"/>
      <c r="H104" s="10"/>
      <c r="I104" s="10"/>
      <c r="J104" s="10"/>
      <c r="K104" s="10"/>
      <c r="L104" s="10"/>
      <c r="M104" s="7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1"/>
      <c r="AS104" s="1"/>
      <c r="AT104" s="2"/>
      <c r="AU104" s="1"/>
      <c r="AV104" s="2"/>
    </row>
    <row r="105" spans="1:48" ht="30" customHeight="1" x14ac:dyDescent="0.3">
      <c r="A105" s="7" t="s">
        <v>74</v>
      </c>
      <c r="B105" s="7" t="s">
        <v>75</v>
      </c>
      <c r="C105" s="7" t="s">
        <v>59</v>
      </c>
      <c r="D105" s="8">
        <v>41</v>
      </c>
      <c r="E105" s="10"/>
      <c r="F105" s="10"/>
      <c r="G105" s="10"/>
      <c r="H105" s="10"/>
      <c r="I105" s="10"/>
      <c r="J105" s="10"/>
      <c r="K105" s="10"/>
      <c r="L105" s="10"/>
      <c r="M105" s="7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1"/>
      <c r="AS105" s="1"/>
      <c r="AT105" s="2"/>
      <c r="AU105" s="1"/>
      <c r="AV105" s="2"/>
    </row>
    <row r="106" spans="1:48" ht="30" customHeight="1" x14ac:dyDescent="0.3">
      <c r="A106" s="7" t="s">
        <v>74</v>
      </c>
      <c r="B106" s="7" t="s">
        <v>143</v>
      </c>
      <c r="C106" s="7" t="s">
        <v>59</v>
      </c>
      <c r="D106" s="8">
        <v>8</v>
      </c>
      <c r="E106" s="10"/>
      <c r="F106" s="10"/>
      <c r="G106" s="10"/>
      <c r="H106" s="10"/>
      <c r="I106" s="10"/>
      <c r="J106" s="10"/>
      <c r="K106" s="10"/>
      <c r="L106" s="10"/>
      <c r="M106" s="7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1"/>
      <c r="AS106" s="1"/>
      <c r="AT106" s="2"/>
      <c r="AU106" s="1"/>
      <c r="AV106" s="2"/>
    </row>
    <row r="107" spans="1:48" ht="30" customHeight="1" x14ac:dyDescent="0.3">
      <c r="A107" s="7" t="s">
        <v>144</v>
      </c>
      <c r="B107" s="7" t="s">
        <v>145</v>
      </c>
      <c r="C107" s="7" t="s">
        <v>69</v>
      </c>
      <c r="D107" s="8">
        <v>227</v>
      </c>
      <c r="E107" s="10"/>
      <c r="F107" s="10"/>
      <c r="G107" s="10"/>
      <c r="H107" s="10"/>
      <c r="I107" s="10"/>
      <c r="J107" s="10"/>
      <c r="K107" s="10"/>
      <c r="L107" s="10"/>
      <c r="M107" s="7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1"/>
      <c r="AS107" s="1"/>
      <c r="AT107" s="2"/>
      <c r="AU107" s="1"/>
      <c r="AV107" s="2"/>
    </row>
    <row r="108" spans="1:48" ht="30" customHeight="1" x14ac:dyDescent="0.3">
      <c r="A108" s="7" t="s">
        <v>60</v>
      </c>
      <c r="B108" s="7" t="s">
        <v>76</v>
      </c>
      <c r="C108" s="7" t="s">
        <v>69</v>
      </c>
      <c r="D108" s="8">
        <v>552</v>
      </c>
      <c r="E108" s="10"/>
      <c r="F108" s="10"/>
      <c r="G108" s="10"/>
      <c r="H108" s="10"/>
      <c r="I108" s="10"/>
      <c r="J108" s="10"/>
      <c r="K108" s="10"/>
      <c r="L108" s="10"/>
      <c r="M108" s="7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1"/>
      <c r="AS108" s="1"/>
      <c r="AT108" s="2"/>
      <c r="AU108" s="1"/>
      <c r="AV108" s="2"/>
    </row>
    <row r="109" spans="1:48" ht="30" customHeight="1" x14ac:dyDescent="0.3">
      <c r="A109" s="7" t="s">
        <v>77</v>
      </c>
      <c r="B109" s="7" t="s">
        <v>146</v>
      </c>
      <c r="C109" s="7" t="s">
        <v>69</v>
      </c>
      <c r="D109" s="8">
        <v>243</v>
      </c>
      <c r="E109" s="10"/>
      <c r="F109" s="10"/>
      <c r="G109" s="10"/>
      <c r="H109" s="10"/>
      <c r="I109" s="10"/>
      <c r="J109" s="10"/>
      <c r="K109" s="10"/>
      <c r="L109" s="10"/>
      <c r="M109" s="7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1"/>
      <c r="AS109" s="1"/>
      <c r="AT109" s="2"/>
      <c r="AU109" s="1"/>
      <c r="AV109" s="2"/>
    </row>
    <row r="110" spans="1:48" ht="30" customHeight="1" x14ac:dyDescent="0.3">
      <c r="A110" s="7" t="s">
        <v>77</v>
      </c>
      <c r="B110" s="7" t="s">
        <v>78</v>
      </c>
      <c r="C110" s="7" t="s">
        <v>69</v>
      </c>
      <c r="D110" s="8">
        <v>113</v>
      </c>
      <c r="E110" s="10"/>
      <c r="F110" s="10"/>
      <c r="G110" s="10"/>
      <c r="H110" s="10"/>
      <c r="I110" s="10"/>
      <c r="J110" s="10"/>
      <c r="K110" s="10"/>
      <c r="L110" s="10"/>
      <c r="M110" s="7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1"/>
      <c r="AS110" s="1"/>
      <c r="AT110" s="2"/>
      <c r="AU110" s="1"/>
      <c r="AV110" s="2"/>
    </row>
    <row r="111" spans="1:48" ht="30" customHeight="1" x14ac:dyDescent="0.3">
      <c r="A111" s="7" t="s">
        <v>147</v>
      </c>
      <c r="B111" s="7" t="s">
        <v>148</v>
      </c>
      <c r="C111" s="7" t="s">
        <v>69</v>
      </c>
      <c r="D111" s="8">
        <v>227</v>
      </c>
      <c r="E111" s="10"/>
      <c r="F111" s="10"/>
      <c r="G111" s="10"/>
      <c r="H111" s="10"/>
      <c r="I111" s="10"/>
      <c r="J111" s="10"/>
      <c r="K111" s="10"/>
      <c r="L111" s="10"/>
      <c r="M111" s="7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1"/>
      <c r="AS111" s="1"/>
      <c r="AT111" s="2"/>
      <c r="AU111" s="1"/>
      <c r="AV111" s="2"/>
    </row>
    <row r="112" spans="1:48" ht="30" customHeight="1" x14ac:dyDescent="0.3">
      <c r="A112" s="7" t="s">
        <v>131</v>
      </c>
      <c r="B112" s="7" t="s">
        <v>149</v>
      </c>
      <c r="C112" s="7" t="s">
        <v>69</v>
      </c>
      <c r="D112" s="8">
        <v>3</v>
      </c>
      <c r="E112" s="10"/>
      <c r="F112" s="10"/>
      <c r="G112" s="10"/>
      <c r="H112" s="10"/>
      <c r="I112" s="10"/>
      <c r="J112" s="10"/>
      <c r="K112" s="10"/>
      <c r="L112" s="10"/>
      <c r="M112" s="7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1"/>
      <c r="AS112" s="1"/>
      <c r="AT112" s="2"/>
      <c r="AU112" s="1"/>
      <c r="AV112" s="2"/>
    </row>
    <row r="113" spans="1:48" ht="30" customHeight="1" x14ac:dyDescent="0.3">
      <c r="A113" s="7" t="s">
        <v>98</v>
      </c>
      <c r="B113" s="7" t="s">
        <v>150</v>
      </c>
      <c r="C113" s="7" t="s">
        <v>69</v>
      </c>
      <c r="D113" s="8">
        <v>18</v>
      </c>
      <c r="E113" s="10"/>
      <c r="F113" s="10"/>
      <c r="G113" s="10"/>
      <c r="H113" s="10"/>
      <c r="I113" s="10"/>
      <c r="J113" s="10"/>
      <c r="K113" s="10"/>
      <c r="L113" s="10"/>
      <c r="M113" s="7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1"/>
      <c r="AS113" s="1"/>
      <c r="AT113" s="2"/>
      <c r="AU113" s="1"/>
      <c r="AV113" s="2"/>
    </row>
    <row r="114" spans="1:48" ht="30" customHeight="1" x14ac:dyDescent="0.3">
      <c r="A114" s="7" t="s">
        <v>151</v>
      </c>
      <c r="B114" s="7" t="s">
        <v>152</v>
      </c>
      <c r="C114" s="7" t="s">
        <v>153</v>
      </c>
      <c r="D114" s="8">
        <v>8</v>
      </c>
      <c r="E114" s="10"/>
      <c r="F114" s="10"/>
      <c r="G114" s="10"/>
      <c r="H114" s="10"/>
      <c r="I114" s="10"/>
      <c r="J114" s="10"/>
      <c r="K114" s="10"/>
      <c r="L114" s="10"/>
      <c r="M114" s="7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1"/>
      <c r="AS114" s="1"/>
      <c r="AT114" s="2"/>
      <c r="AU114" s="1"/>
      <c r="AV114" s="2"/>
    </row>
    <row r="115" spans="1:48" ht="30" customHeight="1" x14ac:dyDescent="0.3">
      <c r="A115" s="7" t="s">
        <v>154</v>
      </c>
      <c r="B115" s="7" t="s">
        <v>152</v>
      </c>
      <c r="C115" s="7" t="s">
        <v>153</v>
      </c>
      <c r="D115" s="8">
        <v>44</v>
      </c>
      <c r="E115" s="10"/>
      <c r="F115" s="10"/>
      <c r="G115" s="10"/>
      <c r="H115" s="10"/>
      <c r="I115" s="10"/>
      <c r="J115" s="10"/>
      <c r="K115" s="10"/>
      <c r="L115" s="10"/>
      <c r="M115" s="7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1"/>
      <c r="AS115" s="1"/>
      <c r="AT115" s="2"/>
      <c r="AU115" s="1"/>
      <c r="AV115" s="2"/>
    </row>
    <row r="116" spans="1:48" ht="30" customHeight="1" x14ac:dyDescent="0.3">
      <c r="A116" s="7" t="s">
        <v>155</v>
      </c>
      <c r="B116" s="7" t="s">
        <v>156</v>
      </c>
      <c r="C116" s="7" t="s">
        <v>153</v>
      </c>
      <c r="D116" s="8">
        <v>2</v>
      </c>
      <c r="E116" s="10"/>
      <c r="F116" s="10"/>
      <c r="G116" s="10"/>
      <c r="H116" s="10"/>
      <c r="I116" s="10"/>
      <c r="J116" s="10"/>
      <c r="K116" s="10"/>
      <c r="L116" s="10"/>
      <c r="M116" s="7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1"/>
      <c r="AS116" s="1"/>
      <c r="AT116" s="2"/>
      <c r="AU116" s="1"/>
      <c r="AV116" s="2"/>
    </row>
    <row r="117" spans="1:48" ht="30" customHeight="1" x14ac:dyDescent="0.3">
      <c r="A117" s="7" t="s">
        <v>157</v>
      </c>
      <c r="B117" s="7" t="s">
        <v>156</v>
      </c>
      <c r="C117" s="7" t="s">
        <v>153</v>
      </c>
      <c r="D117" s="8">
        <v>12</v>
      </c>
      <c r="E117" s="10"/>
      <c r="F117" s="10"/>
      <c r="G117" s="10"/>
      <c r="H117" s="10"/>
      <c r="I117" s="10"/>
      <c r="J117" s="10"/>
      <c r="K117" s="10"/>
      <c r="L117" s="10"/>
      <c r="M117" s="7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1"/>
      <c r="AS117" s="1"/>
      <c r="AT117" s="2"/>
      <c r="AU117" s="1"/>
      <c r="AV117" s="2"/>
    </row>
    <row r="118" spans="1:48" ht="30" customHeight="1" x14ac:dyDescent="0.3">
      <c r="A118" s="7" t="s">
        <v>158</v>
      </c>
      <c r="B118" s="7" t="s">
        <v>159</v>
      </c>
      <c r="C118" s="7" t="s">
        <v>153</v>
      </c>
      <c r="D118" s="8">
        <v>2</v>
      </c>
      <c r="E118" s="10"/>
      <c r="F118" s="10"/>
      <c r="G118" s="10"/>
      <c r="H118" s="10"/>
      <c r="I118" s="10"/>
      <c r="J118" s="10"/>
      <c r="K118" s="10"/>
      <c r="L118" s="10"/>
      <c r="M118" s="7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1"/>
      <c r="AS118" s="1"/>
      <c r="AT118" s="2"/>
      <c r="AU118" s="1"/>
      <c r="AV118" s="2"/>
    </row>
    <row r="119" spans="1:48" ht="30" customHeight="1" x14ac:dyDescent="0.3">
      <c r="A119" s="7" t="s">
        <v>160</v>
      </c>
      <c r="B119" s="7" t="s">
        <v>159</v>
      </c>
      <c r="C119" s="7" t="s">
        <v>153</v>
      </c>
      <c r="D119" s="8">
        <v>1</v>
      </c>
      <c r="E119" s="10"/>
      <c r="F119" s="10"/>
      <c r="G119" s="10"/>
      <c r="H119" s="10"/>
      <c r="I119" s="10"/>
      <c r="J119" s="10"/>
      <c r="K119" s="10"/>
      <c r="L119" s="10"/>
      <c r="M119" s="7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1"/>
      <c r="AS119" s="1"/>
      <c r="AT119" s="2"/>
      <c r="AU119" s="1"/>
      <c r="AV119" s="2"/>
    </row>
    <row r="120" spans="1:48" ht="30" customHeight="1" x14ac:dyDescent="0.3">
      <c r="A120" s="7" t="s">
        <v>161</v>
      </c>
      <c r="B120" s="7" t="s">
        <v>159</v>
      </c>
      <c r="C120" s="7" t="s">
        <v>153</v>
      </c>
      <c r="D120" s="8">
        <v>4</v>
      </c>
      <c r="E120" s="10"/>
      <c r="F120" s="10"/>
      <c r="G120" s="10"/>
      <c r="H120" s="10"/>
      <c r="I120" s="10"/>
      <c r="J120" s="10"/>
      <c r="K120" s="10"/>
      <c r="L120" s="10"/>
      <c r="M120" s="7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1"/>
      <c r="AS120" s="1"/>
      <c r="AT120" s="2"/>
      <c r="AU120" s="1"/>
      <c r="AV120" s="2"/>
    </row>
    <row r="121" spans="1:48" ht="30" customHeight="1" x14ac:dyDescent="0.3">
      <c r="A121" s="7" t="s">
        <v>162</v>
      </c>
      <c r="B121" s="7" t="s">
        <v>156</v>
      </c>
      <c r="C121" s="7" t="s">
        <v>153</v>
      </c>
      <c r="D121" s="8">
        <v>4</v>
      </c>
      <c r="E121" s="10"/>
      <c r="F121" s="10"/>
      <c r="G121" s="10"/>
      <c r="H121" s="10"/>
      <c r="I121" s="10"/>
      <c r="J121" s="10"/>
      <c r="K121" s="10"/>
      <c r="L121" s="10"/>
      <c r="M121" s="7"/>
      <c r="N121" s="1"/>
      <c r="O121" s="1"/>
      <c r="P121" s="1"/>
      <c r="Q121" s="1"/>
      <c r="R121" s="1"/>
      <c r="S121" s="1"/>
      <c r="T121" s="1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1"/>
      <c r="AS121" s="1"/>
      <c r="AT121" s="2"/>
      <c r="AU121" s="1"/>
      <c r="AV121" s="2"/>
    </row>
    <row r="122" spans="1:48" ht="30" customHeight="1" x14ac:dyDescent="0.3">
      <c r="A122" s="7" t="s">
        <v>163</v>
      </c>
      <c r="B122" s="7" t="s">
        <v>156</v>
      </c>
      <c r="C122" s="7" t="s">
        <v>153</v>
      </c>
      <c r="D122" s="8">
        <v>6</v>
      </c>
      <c r="E122" s="10"/>
      <c r="F122" s="10"/>
      <c r="G122" s="10"/>
      <c r="H122" s="10"/>
      <c r="I122" s="10"/>
      <c r="J122" s="10"/>
      <c r="K122" s="10"/>
      <c r="L122" s="10"/>
      <c r="M122" s="7"/>
      <c r="N122" s="1"/>
      <c r="O122" s="1"/>
      <c r="P122" s="1"/>
      <c r="Q122" s="1"/>
      <c r="R122" s="1"/>
      <c r="S122" s="1"/>
      <c r="T122" s="1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1"/>
      <c r="AS122" s="1"/>
      <c r="AT122" s="2"/>
      <c r="AU122" s="1"/>
      <c r="AV122" s="2"/>
    </row>
    <row r="123" spans="1:48" ht="30" customHeight="1" x14ac:dyDescent="0.3">
      <c r="A123" s="7" t="s">
        <v>164</v>
      </c>
      <c r="B123" s="7" t="s">
        <v>156</v>
      </c>
      <c r="C123" s="7" t="s">
        <v>153</v>
      </c>
      <c r="D123" s="8">
        <v>5</v>
      </c>
      <c r="E123" s="10"/>
      <c r="F123" s="10"/>
      <c r="G123" s="10"/>
      <c r="H123" s="10"/>
      <c r="I123" s="10"/>
      <c r="J123" s="10"/>
      <c r="K123" s="10"/>
      <c r="L123" s="10"/>
      <c r="M123" s="7"/>
      <c r="N123" s="1"/>
      <c r="O123" s="1"/>
      <c r="P123" s="1"/>
      <c r="Q123" s="1"/>
      <c r="R123" s="1"/>
      <c r="S123" s="1"/>
      <c r="T123" s="1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1"/>
      <c r="AS123" s="1"/>
      <c r="AT123" s="2"/>
      <c r="AU123" s="1"/>
      <c r="AV123" s="2"/>
    </row>
    <row r="124" spans="1:48" ht="30" customHeight="1" x14ac:dyDescent="0.3">
      <c r="A124" s="7" t="s">
        <v>165</v>
      </c>
      <c r="B124" s="7" t="s">
        <v>166</v>
      </c>
      <c r="C124" s="7" t="s">
        <v>153</v>
      </c>
      <c r="D124" s="8">
        <v>28</v>
      </c>
      <c r="E124" s="10"/>
      <c r="F124" s="10"/>
      <c r="G124" s="10"/>
      <c r="H124" s="10"/>
      <c r="I124" s="10"/>
      <c r="J124" s="10"/>
      <c r="K124" s="10"/>
      <c r="L124" s="10"/>
      <c r="M124" s="7"/>
      <c r="N124" s="1"/>
      <c r="O124" s="1"/>
      <c r="P124" s="1"/>
      <c r="Q124" s="1"/>
      <c r="R124" s="1"/>
      <c r="S124" s="1"/>
      <c r="T124" s="1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1"/>
      <c r="AS124" s="1"/>
      <c r="AT124" s="2"/>
      <c r="AU124" s="1"/>
      <c r="AV124" s="2"/>
    </row>
    <row r="125" spans="1:48" ht="30" customHeight="1" x14ac:dyDescent="0.3">
      <c r="A125" s="7" t="s">
        <v>167</v>
      </c>
      <c r="B125" s="7" t="s">
        <v>168</v>
      </c>
      <c r="C125" s="7" t="s">
        <v>169</v>
      </c>
      <c r="D125" s="8">
        <v>117</v>
      </c>
      <c r="E125" s="10"/>
      <c r="F125" s="10"/>
      <c r="G125" s="10"/>
      <c r="H125" s="10"/>
      <c r="I125" s="10"/>
      <c r="J125" s="10"/>
      <c r="K125" s="10"/>
      <c r="L125" s="10"/>
      <c r="M125" s="7"/>
      <c r="N125" s="1"/>
      <c r="O125" s="1"/>
      <c r="P125" s="1"/>
      <c r="Q125" s="1"/>
      <c r="R125" s="1"/>
      <c r="S125" s="1"/>
      <c r="T125" s="1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1"/>
      <c r="AS125" s="1"/>
      <c r="AT125" s="2"/>
      <c r="AU125" s="1"/>
      <c r="AV125" s="2"/>
    </row>
    <row r="126" spans="1:48" ht="30" customHeight="1" x14ac:dyDescent="0.3">
      <c r="A126" s="7" t="s">
        <v>170</v>
      </c>
      <c r="B126" s="7" t="s">
        <v>171</v>
      </c>
      <c r="C126" s="7" t="s">
        <v>169</v>
      </c>
      <c r="D126" s="8">
        <v>2</v>
      </c>
      <c r="E126" s="10"/>
      <c r="F126" s="10"/>
      <c r="G126" s="10"/>
      <c r="H126" s="10"/>
      <c r="I126" s="10"/>
      <c r="J126" s="10"/>
      <c r="K126" s="10"/>
      <c r="L126" s="10"/>
      <c r="M126" s="7"/>
      <c r="N126" s="1"/>
      <c r="O126" s="1"/>
      <c r="P126" s="1"/>
      <c r="Q126" s="1"/>
      <c r="R126" s="1"/>
      <c r="S126" s="1"/>
      <c r="T126" s="1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1"/>
      <c r="AS126" s="1"/>
      <c r="AT126" s="2"/>
      <c r="AU126" s="1"/>
      <c r="AV126" s="2"/>
    </row>
    <row r="127" spans="1:48" ht="30" customHeight="1" x14ac:dyDescent="0.3">
      <c r="A127" s="7" t="s">
        <v>172</v>
      </c>
      <c r="B127" s="7" t="s">
        <v>173</v>
      </c>
      <c r="C127" s="7" t="s">
        <v>169</v>
      </c>
      <c r="D127" s="8">
        <v>1</v>
      </c>
      <c r="E127" s="10"/>
      <c r="F127" s="10"/>
      <c r="G127" s="10"/>
      <c r="H127" s="10"/>
      <c r="I127" s="10"/>
      <c r="J127" s="10"/>
      <c r="K127" s="10"/>
      <c r="L127" s="10"/>
      <c r="M127" s="7"/>
      <c r="N127" s="1"/>
      <c r="O127" s="1"/>
      <c r="P127" s="1"/>
      <c r="Q127" s="1"/>
      <c r="R127" s="1"/>
      <c r="S127" s="1"/>
      <c r="T127" s="1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1"/>
      <c r="AS127" s="1"/>
      <c r="AT127" s="2"/>
      <c r="AU127" s="1"/>
      <c r="AV127" s="2"/>
    </row>
    <row r="128" spans="1:48" ht="30" customHeight="1" x14ac:dyDescent="0.3">
      <c r="A128" s="7" t="s">
        <v>172</v>
      </c>
      <c r="B128" s="7" t="s">
        <v>174</v>
      </c>
      <c r="C128" s="7" t="s">
        <v>169</v>
      </c>
      <c r="D128" s="8">
        <v>1</v>
      </c>
      <c r="E128" s="10"/>
      <c r="F128" s="10"/>
      <c r="G128" s="10"/>
      <c r="H128" s="10"/>
      <c r="I128" s="10"/>
      <c r="J128" s="10"/>
      <c r="K128" s="10"/>
      <c r="L128" s="10"/>
      <c r="M128" s="7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1"/>
      <c r="AS128" s="1"/>
      <c r="AT128" s="2"/>
      <c r="AU128" s="1"/>
      <c r="AV128" s="2"/>
    </row>
    <row r="129" spans="1:48" ht="30" customHeight="1" x14ac:dyDescent="0.3">
      <c r="A129" s="7" t="s">
        <v>172</v>
      </c>
      <c r="B129" s="7" t="s">
        <v>175</v>
      </c>
      <c r="C129" s="7" t="s">
        <v>169</v>
      </c>
      <c r="D129" s="8">
        <v>1</v>
      </c>
      <c r="E129" s="10"/>
      <c r="F129" s="10"/>
      <c r="G129" s="10"/>
      <c r="H129" s="10"/>
      <c r="I129" s="10"/>
      <c r="J129" s="10"/>
      <c r="K129" s="10"/>
      <c r="L129" s="10"/>
      <c r="M129" s="7"/>
      <c r="N129" s="1"/>
      <c r="O129" s="1"/>
      <c r="P129" s="1"/>
      <c r="Q129" s="1"/>
      <c r="R129" s="1"/>
      <c r="S129" s="1"/>
      <c r="T129" s="1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1"/>
      <c r="AS129" s="1"/>
      <c r="AT129" s="2"/>
      <c r="AU129" s="1"/>
      <c r="AV129" s="2"/>
    </row>
    <row r="130" spans="1:48" ht="30" customHeight="1" x14ac:dyDescent="0.3">
      <c r="A130" s="7" t="s">
        <v>172</v>
      </c>
      <c r="B130" s="7" t="s">
        <v>176</v>
      </c>
      <c r="C130" s="7" t="s">
        <v>169</v>
      </c>
      <c r="D130" s="8">
        <v>1</v>
      </c>
      <c r="E130" s="10"/>
      <c r="F130" s="10"/>
      <c r="G130" s="10"/>
      <c r="H130" s="10"/>
      <c r="I130" s="10"/>
      <c r="J130" s="10"/>
      <c r="K130" s="10"/>
      <c r="L130" s="10"/>
      <c r="M130" s="7"/>
      <c r="N130" s="1"/>
      <c r="O130" s="1"/>
      <c r="P130" s="1"/>
      <c r="Q130" s="1"/>
      <c r="R130" s="1"/>
      <c r="S130" s="1"/>
      <c r="T130" s="1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1"/>
      <c r="AS130" s="1"/>
      <c r="AT130" s="2"/>
      <c r="AU130" s="1"/>
      <c r="AV130" s="2"/>
    </row>
    <row r="131" spans="1:48" ht="30" customHeight="1" x14ac:dyDescent="0.3">
      <c r="A131" s="7" t="s">
        <v>177</v>
      </c>
      <c r="B131" s="7" t="s">
        <v>178</v>
      </c>
      <c r="C131" s="7" t="s">
        <v>179</v>
      </c>
      <c r="D131" s="8">
        <v>1</v>
      </c>
      <c r="E131" s="10"/>
      <c r="F131" s="10"/>
      <c r="G131" s="10"/>
      <c r="H131" s="10"/>
      <c r="I131" s="10"/>
      <c r="J131" s="10"/>
      <c r="K131" s="10"/>
      <c r="L131" s="10"/>
      <c r="M131" s="7"/>
      <c r="N131" s="1"/>
      <c r="O131" s="1"/>
      <c r="P131" s="1"/>
      <c r="Q131" s="1"/>
      <c r="R131" s="1"/>
      <c r="S131" s="1"/>
      <c r="T131" s="1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1"/>
      <c r="AS131" s="1"/>
      <c r="AT131" s="2"/>
      <c r="AU131" s="1"/>
      <c r="AV131" s="2"/>
    </row>
    <row r="132" spans="1:48" ht="30" customHeight="1" x14ac:dyDescent="0.3">
      <c r="A132" s="7" t="s">
        <v>177</v>
      </c>
      <c r="B132" s="7" t="s">
        <v>180</v>
      </c>
      <c r="C132" s="7" t="s">
        <v>179</v>
      </c>
      <c r="D132" s="8">
        <v>1</v>
      </c>
      <c r="E132" s="10"/>
      <c r="F132" s="10"/>
      <c r="G132" s="10"/>
      <c r="H132" s="10"/>
      <c r="I132" s="10"/>
      <c r="J132" s="10"/>
      <c r="K132" s="10"/>
      <c r="L132" s="10"/>
      <c r="M132" s="7"/>
      <c r="N132" s="1"/>
      <c r="O132" s="1"/>
      <c r="P132" s="1"/>
      <c r="Q132" s="1"/>
      <c r="R132" s="1"/>
      <c r="S132" s="1"/>
      <c r="T132" s="1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1"/>
      <c r="AS132" s="1"/>
      <c r="AT132" s="2"/>
      <c r="AU132" s="1"/>
      <c r="AV132" s="2"/>
    </row>
    <row r="133" spans="1:48" ht="30" customHeight="1" x14ac:dyDescent="0.3">
      <c r="A133" s="7" t="s">
        <v>181</v>
      </c>
      <c r="B133" s="7" t="s">
        <v>50</v>
      </c>
      <c r="C133" s="7" t="s">
        <v>179</v>
      </c>
      <c r="D133" s="8">
        <v>171</v>
      </c>
      <c r="E133" s="10"/>
      <c r="F133" s="10"/>
      <c r="G133" s="10"/>
      <c r="H133" s="10"/>
      <c r="I133" s="10"/>
      <c r="J133" s="10"/>
      <c r="K133" s="10"/>
      <c r="L133" s="10"/>
      <c r="M133" s="7"/>
      <c r="N133" s="1"/>
      <c r="O133" s="1"/>
      <c r="P133" s="1"/>
      <c r="Q133" s="1"/>
      <c r="R133" s="1"/>
      <c r="S133" s="1"/>
      <c r="T133" s="1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1"/>
      <c r="AS133" s="1"/>
      <c r="AT133" s="2"/>
      <c r="AU133" s="1"/>
      <c r="AV133" s="2"/>
    </row>
    <row r="134" spans="1:48" ht="30" customHeight="1" x14ac:dyDescent="0.3">
      <c r="A134" s="7" t="s">
        <v>182</v>
      </c>
      <c r="B134" s="7" t="s">
        <v>50</v>
      </c>
      <c r="C134" s="7" t="s">
        <v>179</v>
      </c>
      <c r="D134" s="8">
        <v>25</v>
      </c>
      <c r="E134" s="10"/>
      <c r="F134" s="10"/>
      <c r="G134" s="10"/>
      <c r="H134" s="10"/>
      <c r="I134" s="10"/>
      <c r="J134" s="10"/>
      <c r="K134" s="10"/>
      <c r="L134" s="10"/>
      <c r="M134" s="7"/>
      <c r="N134" s="1"/>
      <c r="O134" s="1"/>
      <c r="P134" s="1"/>
      <c r="Q134" s="1"/>
      <c r="R134" s="1"/>
      <c r="S134" s="1"/>
      <c r="T134" s="1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1"/>
      <c r="AS134" s="1"/>
      <c r="AT134" s="2"/>
      <c r="AU134" s="1"/>
      <c r="AV134" s="2"/>
    </row>
    <row r="135" spans="1:48" ht="30" customHeight="1" x14ac:dyDescent="0.3">
      <c r="A135" s="7" t="s">
        <v>183</v>
      </c>
      <c r="B135" s="7" t="s">
        <v>184</v>
      </c>
      <c r="C135" s="7" t="s">
        <v>185</v>
      </c>
      <c r="D135" s="8">
        <v>56</v>
      </c>
      <c r="E135" s="10"/>
      <c r="F135" s="10"/>
      <c r="G135" s="10"/>
      <c r="H135" s="10"/>
      <c r="I135" s="10"/>
      <c r="J135" s="10"/>
      <c r="K135" s="10"/>
      <c r="L135" s="10"/>
      <c r="M135" s="7"/>
      <c r="N135" s="1"/>
      <c r="O135" s="1"/>
      <c r="P135" s="1"/>
      <c r="Q135" s="1"/>
      <c r="R135" s="1"/>
      <c r="S135" s="1"/>
      <c r="T135" s="1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1"/>
      <c r="AS135" s="1"/>
      <c r="AT135" s="2"/>
      <c r="AU135" s="1"/>
      <c r="AV135" s="2"/>
    </row>
    <row r="136" spans="1:48" ht="30" customHeight="1" x14ac:dyDescent="0.3">
      <c r="A136" s="7" t="s">
        <v>183</v>
      </c>
      <c r="B136" s="7" t="s">
        <v>186</v>
      </c>
      <c r="C136" s="7" t="s">
        <v>179</v>
      </c>
      <c r="D136" s="8">
        <v>178</v>
      </c>
      <c r="E136" s="10"/>
      <c r="F136" s="10"/>
      <c r="G136" s="10"/>
      <c r="H136" s="10"/>
      <c r="I136" s="10"/>
      <c r="J136" s="10"/>
      <c r="K136" s="10"/>
      <c r="L136" s="10"/>
      <c r="M136" s="7"/>
      <c r="N136" s="1"/>
      <c r="O136" s="1"/>
      <c r="P136" s="1"/>
      <c r="Q136" s="1"/>
      <c r="R136" s="1"/>
      <c r="S136" s="1"/>
      <c r="T136" s="1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1"/>
      <c r="AS136" s="1"/>
      <c r="AT136" s="2"/>
      <c r="AU136" s="1"/>
      <c r="AV136" s="2"/>
    </row>
    <row r="137" spans="1:48" ht="30" customHeight="1" x14ac:dyDescent="0.3">
      <c r="A137" s="7" t="s">
        <v>187</v>
      </c>
      <c r="B137" s="7" t="s">
        <v>188</v>
      </c>
      <c r="C137" s="7" t="s">
        <v>169</v>
      </c>
      <c r="D137" s="8">
        <v>66</v>
      </c>
      <c r="E137" s="10"/>
      <c r="F137" s="10"/>
      <c r="G137" s="10"/>
      <c r="H137" s="10"/>
      <c r="I137" s="10"/>
      <c r="J137" s="10"/>
      <c r="K137" s="10"/>
      <c r="L137" s="10"/>
      <c r="M137" s="7"/>
      <c r="N137" s="1"/>
      <c r="O137" s="1"/>
      <c r="P137" s="1"/>
      <c r="Q137" s="1"/>
      <c r="R137" s="1"/>
      <c r="S137" s="1"/>
      <c r="T137" s="1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1"/>
      <c r="AS137" s="1"/>
      <c r="AT137" s="2"/>
      <c r="AU137" s="1"/>
      <c r="AV137" s="2"/>
    </row>
    <row r="138" spans="1:48" ht="30" customHeight="1" x14ac:dyDescent="0.3">
      <c r="A138" s="7" t="s">
        <v>189</v>
      </c>
      <c r="B138" s="7" t="s">
        <v>190</v>
      </c>
      <c r="C138" s="7" t="s">
        <v>179</v>
      </c>
      <c r="D138" s="8">
        <v>167</v>
      </c>
      <c r="E138" s="10"/>
      <c r="F138" s="10"/>
      <c r="G138" s="10"/>
      <c r="H138" s="10"/>
      <c r="I138" s="10"/>
      <c r="J138" s="10"/>
      <c r="K138" s="10"/>
      <c r="L138" s="10"/>
      <c r="M138" s="7"/>
      <c r="N138" s="1"/>
      <c r="O138" s="1"/>
      <c r="P138" s="1"/>
      <c r="Q138" s="1"/>
      <c r="R138" s="1"/>
      <c r="S138" s="1"/>
      <c r="T138" s="1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1"/>
      <c r="AS138" s="1"/>
      <c r="AT138" s="2"/>
      <c r="AU138" s="1"/>
      <c r="AV138" s="2"/>
    </row>
    <row r="139" spans="1:48" ht="30" customHeight="1" x14ac:dyDescent="0.3">
      <c r="A139" s="7" t="s">
        <v>191</v>
      </c>
      <c r="B139" s="7" t="s">
        <v>192</v>
      </c>
      <c r="C139" s="7" t="s">
        <v>169</v>
      </c>
      <c r="D139" s="8">
        <v>35</v>
      </c>
      <c r="E139" s="10"/>
      <c r="F139" s="10"/>
      <c r="G139" s="10"/>
      <c r="H139" s="10"/>
      <c r="I139" s="10"/>
      <c r="J139" s="10"/>
      <c r="K139" s="10"/>
      <c r="L139" s="10"/>
      <c r="M139" s="7"/>
      <c r="N139" s="1"/>
      <c r="O139" s="1"/>
      <c r="P139" s="1"/>
      <c r="Q139" s="1"/>
      <c r="R139" s="1"/>
      <c r="S139" s="1"/>
      <c r="T139" s="1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1"/>
      <c r="AS139" s="1"/>
      <c r="AT139" s="2"/>
      <c r="AU139" s="1"/>
      <c r="AV139" s="2"/>
    </row>
    <row r="140" spans="1:48" ht="30" customHeight="1" x14ac:dyDescent="0.3">
      <c r="A140" s="7" t="s">
        <v>183</v>
      </c>
      <c r="B140" s="7" t="s">
        <v>193</v>
      </c>
      <c r="C140" s="7" t="s">
        <v>185</v>
      </c>
      <c r="D140" s="8">
        <v>24</v>
      </c>
      <c r="E140" s="10"/>
      <c r="F140" s="10"/>
      <c r="G140" s="10"/>
      <c r="H140" s="10"/>
      <c r="I140" s="10"/>
      <c r="J140" s="10"/>
      <c r="K140" s="10"/>
      <c r="L140" s="10"/>
      <c r="M140" s="7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1"/>
      <c r="AS140" s="1"/>
      <c r="AT140" s="2"/>
      <c r="AU140" s="1"/>
      <c r="AV140" s="2"/>
    </row>
    <row r="141" spans="1:48" ht="30" customHeight="1" x14ac:dyDescent="0.3">
      <c r="A141" s="7" t="s">
        <v>183</v>
      </c>
      <c r="B141" s="7" t="s">
        <v>194</v>
      </c>
      <c r="C141" s="7" t="s">
        <v>179</v>
      </c>
      <c r="D141" s="8">
        <v>21</v>
      </c>
      <c r="E141" s="10"/>
      <c r="F141" s="10"/>
      <c r="G141" s="10"/>
      <c r="H141" s="10"/>
      <c r="I141" s="10"/>
      <c r="J141" s="10"/>
      <c r="K141" s="10"/>
      <c r="L141" s="10"/>
      <c r="M141" s="7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1"/>
      <c r="AS141" s="1"/>
      <c r="AT141" s="2"/>
      <c r="AU141" s="1"/>
      <c r="AV141" s="2"/>
    </row>
    <row r="142" spans="1:48" ht="30" customHeight="1" x14ac:dyDescent="0.3">
      <c r="A142" s="7" t="s">
        <v>183</v>
      </c>
      <c r="B142" s="7" t="s">
        <v>195</v>
      </c>
      <c r="C142" s="7" t="s">
        <v>179</v>
      </c>
      <c r="D142" s="8">
        <v>2</v>
      </c>
      <c r="E142" s="10"/>
      <c r="F142" s="10"/>
      <c r="G142" s="10"/>
      <c r="H142" s="10"/>
      <c r="I142" s="10"/>
      <c r="J142" s="10"/>
      <c r="K142" s="10"/>
      <c r="L142" s="10"/>
      <c r="M142" s="7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1"/>
      <c r="AS142" s="1"/>
      <c r="AT142" s="2"/>
      <c r="AU142" s="1"/>
      <c r="AV142" s="2"/>
    </row>
    <row r="143" spans="1:48" ht="30" customHeight="1" x14ac:dyDescent="0.3">
      <c r="A143" s="7" t="s">
        <v>183</v>
      </c>
      <c r="B143" s="7" t="s">
        <v>196</v>
      </c>
      <c r="C143" s="7" t="s">
        <v>179</v>
      </c>
      <c r="D143" s="8">
        <v>2</v>
      </c>
      <c r="E143" s="10"/>
      <c r="F143" s="10"/>
      <c r="G143" s="10"/>
      <c r="H143" s="10"/>
      <c r="I143" s="10"/>
      <c r="J143" s="10"/>
      <c r="K143" s="10"/>
      <c r="L143" s="10"/>
      <c r="M143" s="7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1"/>
      <c r="AS143" s="1"/>
      <c r="AT143" s="2"/>
      <c r="AU143" s="1"/>
      <c r="AV143" s="2"/>
    </row>
    <row r="144" spans="1:48" ht="30" customHeight="1" x14ac:dyDescent="0.3">
      <c r="A144" s="7" t="s">
        <v>183</v>
      </c>
      <c r="B144" s="7" t="s">
        <v>197</v>
      </c>
      <c r="C144" s="7" t="s">
        <v>179</v>
      </c>
      <c r="D144" s="8">
        <v>3</v>
      </c>
      <c r="E144" s="10"/>
      <c r="F144" s="10"/>
      <c r="G144" s="10"/>
      <c r="H144" s="10"/>
      <c r="I144" s="10"/>
      <c r="J144" s="10"/>
      <c r="K144" s="10"/>
      <c r="L144" s="10"/>
      <c r="M144" s="7"/>
      <c r="N144" s="1"/>
      <c r="O144" s="1"/>
      <c r="P144" s="1"/>
      <c r="Q144" s="1"/>
      <c r="R144" s="1"/>
      <c r="S144" s="1"/>
      <c r="T144" s="1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1"/>
      <c r="AS144" s="1"/>
      <c r="AT144" s="2"/>
      <c r="AU144" s="1"/>
      <c r="AV144" s="2"/>
    </row>
    <row r="145" spans="1:48" ht="30" customHeight="1" x14ac:dyDescent="0.3">
      <c r="A145" s="7" t="s">
        <v>183</v>
      </c>
      <c r="B145" s="7" t="s">
        <v>198</v>
      </c>
      <c r="C145" s="7" t="s">
        <v>179</v>
      </c>
      <c r="D145" s="8">
        <v>2</v>
      </c>
      <c r="E145" s="10"/>
      <c r="F145" s="10"/>
      <c r="G145" s="10"/>
      <c r="H145" s="10"/>
      <c r="I145" s="10"/>
      <c r="J145" s="10"/>
      <c r="K145" s="10"/>
      <c r="L145" s="10"/>
      <c r="M145" s="7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1"/>
      <c r="AS145" s="1"/>
      <c r="AT145" s="2"/>
      <c r="AU145" s="1"/>
      <c r="AV145" s="2"/>
    </row>
    <row r="146" spans="1:48" ht="30" customHeight="1" x14ac:dyDescent="0.3">
      <c r="A146" s="7" t="s">
        <v>199</v>
      </c>
      <c r="B146" s="7" t="s">
        <v>200</v>
      </c>
      <c r="C146" s="7" t="s">
        <v>179</v>
      </c>
      <c r="D146" s="8">
        <v>400</v>
      </c>
      <c r="E146" s="10"/>
      <c r="F146" s="10"/>
      <c r="G146" s="10"/>
      <c r="H146" s="10"/>
      <c r="I146" s="10"/>
      <c r="J146" s="10"/>
      <c r="K146" s="10"/>
      <c r="L146" s="10"/>
      <c r="M146" s="7"/>
      <c r="N146" s="1"/>
      <c r="O146" s="1"/>
      <c r="P146" s="1"/>
      <c r="Q146" s="1"/>
      <c r="R146" s="1"/>
      <c r="S146" s="1"/>
      <c r="T146" s="1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1"/>
      <c r="AS146" s="1"/>
      <c r="AT146" s="2"/>
      <c r="AU146" s="1"/>
      <c r="AV146" s="2"/>
    </row>
    <row r="147" spans="1:48" ht="30" customHeight="1" x14ac:dyDescent="0.3">
      <c r="A147" s="7" t="s">
        <v>199</v>
      </c>
      <c r="B147" s="7" t="s">
        <v>201</v>
      </c>
      <c r="C147" s="7" t="s">
        <v>179</v>
      </c>
      <c r="D147" s="8">
        <v>330</v>
      </c>
      <c r="E147" s="10"/>
      <c r="F147" s="10"/>
      <c r="G147" s="10"/>
      <c r="H147" s="10"/>
      <c r="I147" s="10"/>
      <c r="J147" s="10"/>
      <c r="K147" s="10"/>
      <c r="L147" s="10"/>
      <c r="M147" s="7"/>
      <c r="N147" s="1"/>
      <c r="O147" s="1"/>
      <c r="P147" s="1"/>
      <c r="Q147" s="1"/>
      <c r="R147" s="1"/>
      <c r="S147" s="1"/>
      <c r="T147" s="1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1"/>
      <c r="AS147" s="1"/>
      <c r="AT147" s="2"/>
      <c r="AU147" s="1"/>
      <c r="AV147" s="2"/>
    </row>
    <row r="148" spans="1:48" ht="30" customHeight="1" x14ac:dyDescent="0.3">
      <c r="A148" s="7" t="s">
        <v>183</v>
      </c>
      <c r="B148" s="7" t="s">
        <v>202</v>
      </c>
      <c r="C148" s="7" t="s">
        <v>179</v>
      </c>
      <c r="D148" s="8">
        <v>2</v>
      </c>
      <c r="E148" s="10"/>
      <c r="F148" s="10"/>
      <c r="G148" s="10"/>
      <c r="H148" s="10"/>
      <c r="I148" s="10"/>
      <c r="J148" s="10"/>
      <c r="K148" s="10"/>
      <c r="L148" s="10"/>
      <c r="M148" s="7"/>
      <c r="N148" s="1"/>
      <c r="O148" s="1"/>
      <c r="P148" s="1"/>
      <c r="Q148" s="1"/>
      <c r="R148" s="1"/>
      <c r="S148" s="1"/>
      <c r="T148" s="1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1"/>
      <c r="AS148" s="1"/>
      <c r="AT148" s="2"/>
      <c r="AU148" s="1"/>
      <c r="AV148" s="2"/>
    </row>
    <row r="149" spans="1:48" ht="30" customHeight="1" x14ac:dyDescent="0.3">
      <c r="A149" s="7" t="s">
        <v>183</v>
      </c>
      <c r="B149" s="7" t="s">
        <v>203</v>
      </c>
      <c r="C149" s="7" t="s">
        <v>179</v>
      </c>
      <c r="D149" s="8">
        <v>1</v>
      </c>
      <c r="E149" s="10"/>
      <c r="F149" s="10"/>
      <c r="G149" s="10"/>
      <c r="H149" s="10"/>
      <c r="I149" s="10"/>
      <c r="J149" s="10"/>
      <c r="K149" s="10"/>
      <c r="L149" s="10"/>
      <c r="M149" s="7"/>
      <c r="N149" s="1"/>
      <c r="O149" s="1"/>
      <c r="P149" s="1"/>
      <c r="Q149" s="1"/>
      <c r="R149" s="1"/>
      <c r="S149" s="1"/>
      <c r="T149" s="1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1"/>
      <c r="AS149" s="1"/>
      <c r="AT149" s="2"/>
      <c r="AU149" s="1"/>
      <c r="AV149" s="2"/>
    </row>
    <row r="150" spans="1:48" ht="30" customHeight="1" x14ac:dyDescent="0.3">
      <c r="A150" s="7" t="s">
        <v>183</v>
      </c>
      <c r="B150" s="7" t="s">
        <v>204</v>
      </c>
      <c r="C150" s="7" t="s">
        <v>179</v>
      </c>
      <c r="D150" s="8">
        <v>1</v>
      </c>
      <c r="E150" s="10"/>
      <c r="F150" s="10"/>
      <c r="G150" s="10"/>
      <c r="H150" s="10"/>
      <c r="I150" s="10"/>
      <c r="J150" s="10"/>
      <c r="K150" s="10"/>
      <c r="L150" s="10"/>
      <c r="M150" s="7"/>
      <c r="N150" s="1"/>
      <c r="O150" s="1"/>
      <c r="P150" s="1"/>
      <c r="Q150" s="1"/>
      <c r="R150" s="1"/>
      <c r="S150" s="1"/>
      <c r="T150" s="1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1"/>
      <c r="AS150" s="1"/>
      <c r="AT150" s="2"/>
      <c r="AU150" s="1"/>
      <c r="AV150" s="2"/>
    </row>
    <row r="151" spans="1:48" ht="30" customHeight="1" x14ac:dyDescent="0.3">
      <c r="A151" s="7" t="s">
        <v>183</v>
      </c>
      <c r="B151" s="7" t="s">
        <v>205</v>
      </c>
      <c r="C151" s="7" t="s">
        <v>179</v>
      </c>
      <c r="D151" s="8">
        <v>2</v>
      </c>
      <c r="E151" s="10"/>
      <c r="F151" s="10"/>
      <c r="G151" s="10"/>
      <c r="H151" s="10"/>
      <c r="I151" s="10"/>
      <c r="J151" s="10"/>
      <c r="K151" s="10"/>
      <c r="L151" s="10"/>
      <c r="M151" s="7"/>
      <c r="N151" s="1"/>
      <c r="O151" s="1"/>
      <c r="P151" s="1"/>
      <c r="Q151" s="1"/>
      <c r="R151" s="1"/>
      <c r="S151" s="1"/>
      <c r="T151" s="1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1"/>
      <c r="AS151" s="1"/>
      <c r="AT151" s="2"/>
      <c r="AU151" s="1"/>
      <c r="AV151" s="2"/>
    </row>
    <row r="152" spans="1:48" ht="30" customHeight="1" x14ac:dyDescent="0.3">
      <c r="A152" s="7" t="s">
        <v>183</v>
      </c>
      <c r="B152" s="7" t="s">
        <v>206</v>
      </c>
      <c r="C152" s="7" t="s">
        <v>179</v>
      </c>
      <c r="D152" s="8">
        <v>1</v>
      </c>
      <c r="E152" s="10"/>
      <c r="F152" s="10"/>
      <c r="G152" s="10"/>
      <c r="H152" s="10"/>
      <c r="I152" s="10"/>
      <c r="J152" s="10"/>
      <c r="K152" s="10"/>
      <c r="L152" s="10"/>
      <c r="M152" s="7"/>
      <c r="N152" s="1"/>
      <c r="O152" s="1"/>
      <c r="P152" s="1"/>
      <c r="Q152" s="1"/>
      <c r="R152" s="1"/>
      <c r="S152" s="1"/>
      <c r="T152" s="1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1"/>
      <c r="AS152" s="1"/>
      <c r="AT152" s="2"/>
      <c r="AU152" s="1"/>
      <c r="AV152" s="2"/>
    </row>
    <row r="153" spans="1:48" ht="30" customHeight="1" x14ac:dyDescent="0.3">
      <c r="A153" s="7" t="s">
        <v>183</v>
      </c>
      <c r="B153" s="7" t="s">
        <v>207</v>
      </c>
      <c r="C153" s="7" t="s">
        <v>179</v>
      </c>
      <c r="D153" s="8">
        <v>3</v>
      </c>
      <c r="E153" s="10"/>
      <c r="F153" s="10"/>
      <c r="G153" s="10"/>
      <c r="H153" s="10"/>
      <c r="I153" s="10"/>
      <c r="J153" s="10"/>
      <c r="K153" s="10"/>
      <c r="L153" s="10"/>
      <c r="M153" s="7"/>
      <c r="N153" s="1"/>
      <c r="O153" s="1"/>
      <c r="P153" s="1"/>
      <c r="Q153" s="1"/>
      <c r="R153" s="1"/>
      <c r="S153" s="1"/>
      <c r="T153" s="1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1"/>
      <c r="AS153" s="1"/>
      <c r="AT153" s="2"/>
      <c r="AU153" s="1"/>
      <c r="AV153" s="2"/>
    </row>
    <row r="154" spans="1:48" ht="30" customHeight="1" x14ac:dyDescent="0.3">
      <c r="A154" s="7" t="s">
        <v>183</v>
      </c>
      <c r="B154" s="7" t="s">
        <v>208</v>
      </c>
      <c r="C154" s="7" t="s">
        <v>179</v>
      </c>
      <c r="D154" s="8">
        <v>2</v>
      </c>
      <c r="E154" s="10"/>
      <c r="F154" s="10"/>
      <c r="G154" s="10"/>
      <c r="H154" s="10"/>
      <c r="I154" s="10"/>
      <c r="J154" s="10"/>
      <c r="K154" s="10"/>
      <c r="L154" s="10"/>
      <c r="M154" s="7"/>
      <c r="N154" s="1"/>
      <c r="O154" s="1"/>
      <c r="P154" s="1"/>
      <c r="Q154" s="1"/>
      <c r="R154" s="1"/>
      <c r="S154" s="1"/>
      <c r="T154" s="1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1"/>
      <c r="AS154" s="1"/>
      <c r="AT154" s="2"/>
      <c r="AU154" s="1"/>
      <c r="AV154" s="2"/>
    </row>
    <row r="155" spans="1:48" ht="30" customHeight="1" x14ac:dyDescent="0.3">
      <c r="A155" s="7" t="s">
        <v>183</v>
      </c>
      <c r="B155" s="7" t="s">
        <v>209</v>
      </c>
      <c r="C155" s="7" t="s">
        <v>179</v>
      </c>
      <c r="D155" s="8">
        <v>3</v>
      </c>
      <c r="E155" s="10"/>
      <c r="F155" s="10"/>
      <c r="G155" s="10"/>
      <c r="H155" s="10"/>
      <c r="I155" s="10"/>
      <c r="J155" s="10"/>
      <c r="K155" s="10"/>
      <c r="L155" s="10"/>
      <c r="M155" s="7"/>
      <c r="N155" s="1"/>
      <c r="O155" s="1"/>
      <c r="P155" s="1"/>
      <c r="Q155" s="1"/>
      <c r="R155" s="1"/>
      <c r="S155" s="1"/>
      <c r="T155" s="1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1"/>
      <c r="AS155" s="1"/>
      <c r="AT155" s="2"/>
      <c r="AU155" s="1"/>
      <c r="AV155" s="2"/>
    </row>
    <row r="156" spans="1:48" ht="30" customHeight="1" x14ac:dyDescent="0.3">
      <c r="A156" s="7" t="s">
        <v>183</v>
      </c>
      <c r="B156" s="7" t="s">
        <v>210</v>
      </c>
      <c r="C156" s="7" t="s">
        <v>179</v>
      </c>
      <c r="D156" s="8">
        <v>2</v>
      </c>
      <c r="E156" s="10"/>
      <c r="F156" s="10"/>
      <c r="G156" s="10"/>
      <c r="H156" s="10"/>
      <c r="I156" s="10"/>
      <c r="J156" s="10"/>
      <c r="K156" s="10"/>
      <c r="L156" s="10"/>
      <c r="M156" s="7"/>
      <c r="N156" s="1"/>
      <c r="O156" s="1"/>
      <c r="P156" s="1"/>
      <c r="Q156" s="1"/>
      <c r="R156" s="1"/>
      <c r="S156" s="1"/>
      <c r="T156" s="1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1"/>
      <c r="AS156" s="1"/>
      <c r="AT156" s="2"/>
      <c r="AU156" s="1"/>
      <c r="AV156" s="2"/>
    </row>
    <row r="157" spans="1:48" ht="30" customHeight="1" x14ac:dyDescent="0.3">
      <c r="A157" s="7" t="s">
        <v>183</v>
      </c>
      <c r="B157" s="7" t="s">
        <v>211</v>
      </c>
      <c r="C157" s="7" t="s">
        <v>179</v>
      </c>
      <c r="D157" s="8">
        <v>2</v>
      </c>
      <c r="E157" s="10"/>
      <c r="F157" s="10"/>
      <c r="G157" s="10"/>
      <c r="H157" s="10"/>
      <c r="I157" s="10"/>
      <c r="J157" s="10"/>
      <c r="K157" s="10"/>
      <c r="L157" s="10"/>
      <c r="M157" s="7"/>
      <c r="N157" s="1"/>
      <c r="O157" s="1"/>
      <c r="P157" s="1"/>
      <c r="Q157" s="1"/>
      <c r="R157" s="1"/>
      <c r="S157" s="1"/>
      <c r="T157" s="1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1"/>
      <c r="AS157" s="1"/>
      <c r="AT157" s="2"/>
      <c r="AU157" s="1"/>
      <c r="AV157" s="2"/>
    </row>
    <row r="158" spans="1:48" ht="30" customHeight="1" x14ac:dyDescent="0.3">
      <c r="A158" s="7" t="s">
        <v>183</v>
      </c>
      <c r="B158" s="7" t="s">
        <v>212</v>
      </c>
      <c r="C158" s="7" t="s">
        <v>179</v>
      </c>
      <c r="D158" s="8">
        <v>4</v>
      </c>
      <c r="E158" s="10"/>
      <c r="F158" s="10"/>
      <c r="G158" s="10"/>
      <c r="H158" s="10"/>
      <c r="I158" s="10"/>
      <c r="J158" s="10"/>
      <c r="K158" s="10"/>
      <c r="L158" s="10"/>
      <c r="M158" s="7"/>
      <c r="N158" s="1"/>
      <c r="O158" s="1"/>
      <c r="P158" s="1"/>
      <c r="Q158" s="1"/>
      <c r="R158" s="1"/>
      <c r="S158" s="1"/>
      <c r="T158" s="1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1"/>
      <c r="AS158" s="1"/>
      <c r="AT158" s="2"/>
      <c r="AU158" s="1"/>
      <c r="AV158" s="2"/>
    </row>
    <row r="159" spans="1:48" ht="30" customHeight="1" x14ac:dyDescent="0.3">
      <c r="A159" s="7" t="s">
        <v>183</v>
      </c>
      <c r="B159" s="7" t="s">
        <v>213</v>
      </c>
      <c r="C159" s="7" t="s">
        <v>179</v>
      </c>
      <c r="D159" s="8">
        <v>2</v>
      </c>
      <c r="E159" s="10"/>
      <c r="F159" s="10"/>
      <c r="G159" s="10"/>
      <c r="H159" s="10"/>
      <c r="I159" s="10"/>
      <c r="J159" s="10"/>
      <c r="K159" s="10"/>
      <c r="L159" s="10"/>
      <c r="M159" s="7"/>
      <c r="N159" s="1"/>
      <c r="O159" s="1"/>
      <c r="P159" s="1"/>
      <c r="Q159" s="1"/>
      <c r="R159" s="1"/>
      <c r="S159" s="1"/>
      <c r="T159" s="1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1"/>
      <c r="AS159" s="1"/>
      <c r="AT159" s="2"/>
      <c r="AU159" s="1"/>
      <c r="AV159" s="2"/>
    </row>
    <row r="160" spans="1:48" ht="30" customHeight="1" x14ac:dyDescent="0.3">
      <c r="A160" s="7" t="s">
        <v>214</v>
      </c>
      <c r="B160" s="7" t="s">
        <v>215</v>
      </c>
      <c r="C160" s="7" t="s">
        <v>185</v>
      </c>
      <c r="D160" s="8">
        <v>72</v>
      </c>
      <c r="E160" s="10"/>
      <c r="F160" s="10"/>
      <c r="G160" s="10"/>
      <c r="H160" s="10"/>
      <c r="I160" s="10"/>
      <c r="J160" s="10"/>
      <c r="K160" s="10"/>
      <c r="L160" s="10"/>
      <c r="M160" s="7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1"/>
      <c r="AS160" s="1"/>
      <c r="AT160" s="2"/>
      <c r="AU160" s="1"/>
      <c r="AV160" s="2"/>
    </row>
    <row r="161" spans="1:48" ht="30" customHeight="1" x14ac:dyDescent="0.3">
      <c r="A161" s="7" t="s">
        <v>214</v>
      </c>
      <c r="B161" s="7" t="s">
        <v>216</v>
      </c>
      <c r="C161" s="7" t="s">
        <v>185</v>
      </c>
      <c r="D161" s="8">
        <v>46</v>
      </c>
      <c r="E161" s="10"/>
      <c r="F161" s="10"/>
      <c r="G161" s="10"/>
      <c r="H161" s="10"/>
      <c r="I161" s="10"/>
      <c r="J161" s="10"/>
      <c r="K161" s="10"/>
      <c r="L161" s="10"/>
      <c r="M161" s="7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1"/>
      <c r="AS161" s="1"/>
      <c r="AT161" s="2"/>
      <c r="AU161" s="1"/>
      <c r="AV161" s="2"/>
    </row>
    <row r="162" spans="1:48" ht="30" customHeight="1" x14ac:dyDescent="0.3">
      <c r="A162" s="7" t="s">
        <v>217</v>
      </c>
      <c r="B162" s="7" t="s">
        <v>50</v>
      </c>
      <c r="C162" s="7" t="s">
        <v>179</v>
      </c>
      <c r="D162" s="8">
        <v>2</v>
      </c>
      <c r="E162" s="10"/>
      <c r="F162" s="10"/>
      <c r="G162" s="10"/>
      <c r="H162" s="10"/>
      <c r="I162" s="10"/>
      <c r="J162" s="10"/>
      <c r="K162" s="10"/>
      <c r="L162" s="10"/>
      <c r="M162" s="7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1"/>
      <c r="AS162" s="1"/>
      <c r="AT162" s="2"/>
      <c r="AU162" s="1"/>
      <c r="AV162" s="2"/>
    </row>
    <row r="163" spans="1:48" ht="30" customHeight="1" x14ac:dyDescent="0.3">
      <c r="A163" s="7" t="s">
        <v>218</v>
      </c>
      <c r="B163" s="7" t="s">
        <v>50</v>
      </c>
      <c r="C163" s="7" t="s">
        <v>169</v>
      </c>
      <c r="D163" s="8">
        <v>2</v>
      </c>
      <c r="E163" s="10"/>
      <c r="F163" s="10"/>
      <c r="G163" s="10"/>
      <c r="H163" s="10"/>
      <c r="I163" s="10"/>
      <c r="J163" s="10"/>
      <c r="K163" s="10"/>
      <c r="L163" s="10"/>
      <c r="M163" s="7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1"/>
      <c r="AS163" s="1"/>
      <c r="AT163" s="2"/>
      <c r="AU163" s="1"/>
      <c r="AV163" s="2"/>
    </row>
    <row r="164" spans="1:48" ht="30" customHeight="1" x14ac:dyDescent="0.3">
      <c r="A164" s="7" t="s">
        <v>219</v>
      </c>
      <c r="B164" s="7" t="s">
        <v>50</v>
      </c>
      <c r="C164" s="7" t="s">
        <v>169</v>
      </c>
      <c r="D164" s="8">
        <v>2</v>
      </c>
      <c r="E164" s="10"/>
      <c r="F164" s="10"/>
      <c r="G164" s="10"/>
      <c r="H164" s="10"/>
      <c r="I164" s="10"/>
      <c r="J164" s="10"/>
      <c r="K164" s="10"/>
      <c r="L164" s="10"/>
      <c r="M164" s="7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1"/>
      <c r="AS164" s="1"/>
      <c r="AT164" s="2"/>
      <c r="AU164" s="1"/>
      <c r="AV164" s="2"/>
    </row>
    <row r="165" spans="1:48" ht="30" customHeight="1" x14ac:dyDescent="0.3">
      <c r="A165" s="7" t="s">
        <v>220</v>
      </c>
      <c r="B165" s="7" t="s">
        <v>50</v>
      </c>
      <c r="C165" s="7" t="s">
        <v>169</v>
      </c>
      <c r="D165" s="8">
        <v>30</v>
      </c>
      <c r="E165" s="10"/>
      <c r="F165" s="10"/>
      <c r="G165" s="10"/>
      <c r="H165" s="10"/>
      <c r="I165" s="10"/>
      <c r="J165" s="10"/>
      <c r="K165" s="10"/>
      <c r="L165" s="10"/>
      <c r="M165" s="7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1"/>
      <c r="AS165" s="1"/>
      <c r="AT165" s="2"/>
      <c r="AU165" s="1"/>
      <c r="AV165" s="2"/>
    </row>
    <row r="166" spans="1:48" ht="30" customHeight="1" x14ac:dyDescent="0.3">
      <c r="A166" s="7" t="s">
        <v>214</v>
      </c>
      <c r="B166" s="7" t="s">
        <v>221</v>
      </c>
      <c r="C166" s="7" t="s">
        <v>185</v>
      </c>
      <c r="D166" s="8">
        <v>48</v>
      </c>
      <c r="E166" s="10"/>
      <c r="F166" s="10"/>
      <c r="G166" s="10"/>
      <c r="H166" s="10"/>
      <c r="I166" s="10"/>
      <c r="J166" s="10"/>
      <c r="K166" s="10"/>
      <c r="L166" s="10"/>
      <c r="M166" s="7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1"/>
      <c r="AS166" s="1"/>
      <c r="AT166" s="2"/>
      <c r="AU166" s="1"/>
      <c r="AV166" s="2"/>
    </row>
    <row r="167" spans="1:48" ht="30" customHeight="1" x14ac:dyDescent="0.3">
      <c r="A167" s="7" t="s">
        <v>214</v>
      </c>
      <c r="B167" s="7" t="s">
        <v>222</v>
      </c>
      <c r="C167" s="7" t="s">
        <v>185</v>
      </c>
      <c r="D167" s="8">
        <v>46</v>
      </c>
      <c r="E167" s="10"/>
      <c r="F167" s="10"/>
      <c r="G167" s="10"/>
      <c r="H167" s="10"/>
      <c r="I167" s="10"/>
      <c r="J167" s="10"/>
      <c r="K167" s="10"/>
      <c r="L167" s="10"/>
      <c r="M167" s="7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1"/>
      <c r="AS167" s="1"/>
      <c r="AT167" s="2"/>
      <c r="AU167" s="1"/>
      <c r="AV167" s="2"/>
    </row>
    <row r="168" spans="1:48" ht="30" customHeight="1" x14ac:dyDescent="0.3">
      <c r="A168" s="7" t="s">
        <v>223</v>
      </c>
      <c r="B168" s="7" t="s">
        <v>224</v>
      </c>
      <c r="C168" s="7" t="s">
        <v>153</v>
      </c>
      <c r="D168" s="8">
        <v>72</v>
      </c>
      <c r="E168" s="10"/>
      <c r="F168" s="10"/>
      <c r="G168" s="10"/>
      <c r="H168" s="10"/>
      <c r="I168" s="10"/>
      <c r="J168" s="10"/>
      <c r="K168" s="10"/>
      <c r="L168" s="10"/>
      <c r="M168" s="7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1"/>
      <c r="AS168" s="1"/>
      <c r="AT168" s="2"/>
      <c r="AU168" s="1"/>
      <c r="AV168" s="2"/>
    </row>
    <row r="169" spans="1:48" ht="30" customHeight="1" x14ac:dyDescent="0.3">
      <c r="A169" s="7" t="s">
        <v>225</v>
      </c>
      <c r="B169" s="7" t="s">
        <v>224</v>
      </c>
      <c r="C169" s="7" t="s">
        <v>153</v>
      </c>
      <c r="D169" s="8">
        <v>152</v>
      </c>
      <c r="E169" s="10"/>
      <c r="F169" s="10"/>
      <c r="G169" s="10"/>
      <c r="H169" s="10"/>
      <c r="I169" s="10"/>
      <c r="J169" s="10"/>
      <c r="K169" s="10"/>
      <c r="L169" s="10"/>
      <c r="M169" s="7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1"/>
      <c r="AS169" s="1"/>
      <c r="AT169" s="2"/>
      <c r="AU169" s="1"/>
      <c r="AV169" s="2"/>
    </row>
    <row r="170" spans="1:48" ht="30" customHeight="1" x14ac:dyDescent="0.3">
      <c r="A170" s="7" t="s">
        <v>225</v>
      </c>
      <c r="B170" s="7" t="s">
        <v>226</v>
      </c>
      <c r="C170" s="7" t="s">
        <v>153</v>
      </c>
      <c r="D170" s="8">
        <v>66</v>
      </c>
      <c r="E170" s="10"/>
      <c r="F170" s="10"/>
      <c r="G170" s="10"/>
      <c r="H170" s="10"/>
      <c r="I170" s="10"/>
      <c r="J170" s="10"/>
      <c r="K170" s="10"/>
      <c r="L170" s="10"/>
      <c r="M170" s="7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1"/>
      <c r="AS170" s="1"/>
      <c r="AT170" s="2"/>
      <c r="AU170" s="1"/>
      <c r="AV170" s="2"/>
    </row>
    <row r="171" spans="1:48" ht="30" customHeight="1" x14ac:dyDescent="0.3">
      <c r="A171" s="7" t="s">
        <v>227</v>
      </c>
      <c r="B171" s="7" t="s">
        <v>224</v>
      </c>
      <c r="C171" s="7" t="s">
        <v>153</v>
      </c>
      <c r="D171" s="8">
        <v>213</v>
      </c>
      <c r="E171" s="10"/>
      <c r="F171" s="10"/>
      <c r="G171" s="10"/>
      <c r="H171" s="10"/>
      <c r="I171" s="10"/>
      <c r="J171" s="10"/>
      <c r="K171" s="10"/>
      <c r="L171" s="10"/>
      <c r="M171" s="7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1"/>
      <c r="AS171" s="1"/>
      <c r="AT171" s="2"/>
      <c r="AU171" s="1"/>
      <c r="AV171" s="2"/>
    </row>
    <row r="172" spans="1:48" ht="30" customHeight="1" x14ac:dyDescent="0.3">
      <c r="A172" s="7" t="s">
        <v>227</v>
      </c>
      <c r="B172" s="7" t="s">
        <v>228</v>
      </c>
      <c r="C172" s="7" t="s">
        <v>153</v>
      </c>
      <c r="D172" s="8">
        <v>738</v>
      </c>
      <c r="E172" s="10"/>
      <c r="F172" s="10"/>
      <c r="G172" s="10"/>
      <c r="H172" s="10"/>
      <c r="I172" s="10"/>
      <c r="J172" s="10"/>
      <c r="K172" s="10"/>
      <c r="L172" s="10"/>
      <c r="M172" s="7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1"/>
      <c r="AS172" s="1"/>
      <c r="AT172" s="2"/>
      <c r="AU172" s="1"/>
      <c r="AV172" s="2"/>
    </row>
    <row r="173" spans="1:48" ht="30" customHeight="1" x14ac:dyDescent="0.3">
      <c r="A173" s="7" t="s">
        <v>227</v>
      </c>
      <c r="B173" s="7" t="s">
        <v>226</v>
      </c>
      <c r="C173" s="7" t="s">
        <v>153</v>
      </c>
      <c r="D173" s="8">
        <v>36</v>
      </c>
      <c r="E173" s="10"/>
      <c r="F173" s="10"/>
      <c r="G173" s="10"/>
      <c r="H173" s="10"/>
      <c r="I173" s="10"/>
      <c r="J173" s="10"/>
      <c r="K173" s="10"/>
      <c r="L173" s="10"/>
      <c r="M173" s="7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1"/>
      <c r="AS173" s="1"/>
      <c r="AT173" s="2"/>
      <c r="AU173" s="1"/>
      <c r="AV173" s="2"/>
    </row>
    <row r="174" spans="1:48" ht="30" customHeight="1" x14ac:dyDescent="0.3">
      <c r="A174" s="7" t="s">
        <v>227</v>
      </c>
      <c r="B174" s="7" t="s">
        <v>229</v>
      </c>
      <c r="C174" s="7" t="s">
        <v>153</v>
      </c>
      <c r="D174" s="8">
        <v>40</v>
      </c>
      <c r="E174" s="10"/>
      <c r="F174" s="10"/>
      <c r="G174" s="10"/>
      <c r="H174" s="10"/>
      <c r="I174" s="10"/>
      <c r="J174" s="10"/>
      <c r="K174" s="10"/>
      <c r="L174" s="10"/>
      <c r="M174" s="7"/>
      <c r="N174" s="1"/>
      <c r="O174" s="1"/>
      <c r="P174" s="1"/>
      <c r="Q174" s="1"/>
      <c r="R174" s="1"/>
      <c r="S174" s="1"/>
      <c r="T174" s="1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1"/>
      <c r="AS174" s="1"/>
      <c r="AT174" s="2"/>
      <c r="AU174" s="1"/>
      <c r="AV174" s="2"/>
    </row>
    <row r="175" spans="1:48" ht="30" customHeight="1" x14ac:dyDescent="0.3">
      <c r="A175" s="7" t="s">
        <v>230</v>
      </c>
      <c r="B175" s="7" t="s">
        <v>231</v>
      </c>
      <c r="C175" s="7" t="s">
        <v>153</v>
      </c>
      <c r="D175" s="8">
        <v>2</v>
      </c>
      <c r="E175" s="10"/>
      <c r="F175" s="10"/>
      <c r="G175" s="10"/>
      <c r="H175" s="10"/>
      <c r="I175" s="10"/>
      <c r="J175" s="10"/>
      <c r="K175" s="10"/>
      <c r="L175" s="10"/>
      <c r="M175" s="7"/>
      <c r="N175" s="1"/>
      <c r="O175" s="1"/>
      <c r="P175" s="1"/>
      <c r="Q175" s="1"/>
      <c r="R175" s="1"/>
      <c r="S175" s="1"/>
      <c r="T175" s="1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1"/>
      <c r="AS175" s="1"/>
      <c r="AT175" s="2"/>
      <c r="AU175" s="1"/>
      <c r="AV175" s="2"/>
    </row>
    <row r="176" spans="1:48" ht="30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1:13" ht="30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1:13" ht="30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1:13" ht="30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1:13" ht="30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1:13" ht="30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1:13" ht="30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ht="30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1:13" ht="30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1:13" ht="30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1:13" ht="30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1:13" ht="30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1:13" ht="30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1:13" ht="30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1:13" ht="30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1:13" ht="30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  <row r="192" spans="1:13" ht="30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</row>
    <row r="193" spans="1:48" ht="30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</row>
    <row r="194" spans="1:48" ht="30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</row>
    <row r="195" spans="1:48" ht="30" customHeight="1" x14ac:dyDescent="0.3">
      <c r="A195" s="7" t="s">
        <v>83</v>
      </c>
      <c r="B195" s="8"/>
      <c r="C195" s="8"/>
      <c r="D195" s="8"/>
      <c r="E195" s="8"/>
      <c r="F195" s="10"/>
      <c r="G195" s="8"/>
      <c r="H195" s="10"/>
      <c r="I195" s="8"/>
      <c r="J195" s="10"/>
      <c r="K195" s="8"/>
      <c r="L195" s="10"/>
      <c r="M195" s="8"/>
    </row>
    <row r="196" spans="1:48" ht="30" customHeight="1" x14ac:dyDescent="0.3">
      <c r="A196" s="7" t="s">
        <v>232</v>
      </c>
      <c r="B196" s="8" t="s">
        <v>262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2"/>
      <c r="O196" s="2"/>
      <c r="P196" s="2"/>
      <c r="Q196" s="1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</row>
    <row r="197" spans="1:48" ht="30" customHeight="1" x14ac:dyDescent="0.3">
      <c r="A197" s="7" t="s">
        <v>234</v>
      </c>
      <c r="B197" s="7" t="s">
        <v>235</v>
      </c>
      <c r="C197" s="7" t="s">
        <v>69</v>
      </c>
      <c r="D197" s="8">
        <v>12</v>
      </c>
      <c r="E197" s="10"/>
      <c r="F197" s="10"/>
      <c r="G197" s="10"/>
      <c r="H197" s="10"/>
      <c r="I197" s="10"/>
      <c r="J197" s="10"/>
      <c r="K197" s="10"/>
      <c r="L197" s="10"/>
      <c r="M197" s="7"/>
      <c r="N197" s="1"/>
      <c r="O197" s="1"/>
      <c r="P197" s="1"/>
      <c r="Q197" s="1"/>
      <c r="R197" s="1"/>
      <c r="S197" s="1"/>
      <c r="T197" s="1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1"/>
      <c r="AS197" s="1"/>
      <c r="AT197" s="2"/>
      <c r="AU197" s="1"/>
      <c r="AV197" s="2"/>
    </row>
    <row r="198" spans="1:48" ht="30" customHeight="1" x14ac:dyDescent="0.3">
      <c r="A198" s="7" t="s">
        <v>236</v>
      </c>
      <c r="B198" s="7" t="s">
        <v>237</v>
      </c>
      <c r="C198" s="7" t="s">
        <v>69</v>
      </c>
      <c r="D198" s="8">
        <v>14</v>
      </c>
      <c r="E198" s="10"/>
      <c r="F198" s="10"/>
      <c r="G198" s="10"/>
      <c r="H198" s="10"/>
      <c r="I198" s="10"/>
      <c r="J198" s="10"/>
      <c r="K198" s="10"/>
      <c r="L198" s="10"/>
      <c r="M198" s="7"/>
      <c r="N198" s="1"/>
      <c r="O198" s="1"/>
      <c r="P198" s="1"/>
      <c r="Q198" s="1"/>
      <c r="R198" s="1"/>
      <c r="S198" s="1"/>
      <c r="T198" s="1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1"/>
      <c r="AS198" s="1"/>
      <c r="AT198" s="2"/>
      <c r="AU198" s="1"/>
      <c r="AV198" s="2"/>
    </row>
    <row r="199" spans="1:48" ht="30" customHeight="1" x14ac:dyDescent="0.3">
      <c r="A199" s="7" t="s">
        <v>238</v>
      </c>
      <c r="B199" s="7" t="s">
        <v>239</v>
      </c>
      <c r="C199" s="7" t="s">
        <v>69</v>
      </c>
      <c r="D199" s="8">
        <v>2</v>
      </c>
      <c r="E199" s="10"/>
      <c r="F199" s="10"/>
      <c r="G199" s="10"/>
      <c r="H199" s="10"/>
      <c r="I199" s="10"/>
      <c r="J199" s="10"/>
      <c r="K199" s="10"/>
      <c r="L199" s="10"/>
      <c r="M199" s="7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1"/>
      <c r="AS199" s="1"/>
      <c r="AT199" s="2"/>
      <c r="AU199" s="1"/>
      <c r="AV199" s="2"/>
    </row>
    <row r="200" spans="1:48" ht="30" customHeight="1" x14ac:dyDescent="0.3">
      <c r="A200" s="7" t="s">
        <v>240</v>
      </c>
      <c r="B200" s="7" t="s">
        <v>239</v>
      </c>
      <c r="C200" s="7" t="s">
        <v>69</v>
      </c>
      <c r="D200" s="8">
        <v>203</v>
      </c>
      <c r="E200" s="10"/>
      <c r="F200" s="10"/>
      <c r="G200" s="10"/>
      <c r="H200" s="10"/>
      <c r="I200" s="10"/>
      <c r="J200" s="10"/>
      <c r="K200" s="10"/>
      <c r="L200" s="10"/>
      <c r="M200" s="7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1"/>
      <c r="AS200" s="1"/>
      <c r="AT200" s="2"/>
      <c r="AU200" s="1"/>
      <c r="AV200" s="2"/>
    </row>
    <row r="201" spans="1:48" ht="30" customHeight="1" x14ac:dyDescent="0.3">
      <c r="A201" s="7" t="s">
        <v>241</v>
      </c>
      <c r="B201" s="7" t="s">
        <v>242</v>
      </c>
      <c r="C201" s="7" t="s">
        <v>69</v>
      </c>
      <c r="D201" s="8">
        <v>62</v>
      </c>
      <c r="E201" s="10"/>
      <c r="F201" s="10"/>
      <c r="G201" s="10"/>
      <c r="H201" s="10"/>
      <c r="I201" s="10"/>
      <c r="J201" s="10"/>
      <c r="K201" s="10"/>
      <c r="L201" s="10"/>
      <c r="M201" s="7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1"/>
      <c r="AS201" s="1"/>
      <c r="AT201" s="2"/>
      <c r="AU201" s="1"/>
      <c r="AV201" s="2"/>
    </row>
    <row r="202" spans="1:48" ht="30" customHeight="1" x14ac:dyDescent="0.3">
      <c r="A202" s="7" t="s">
        <v>243</v>
      </c>
      <c r="B202" s="7" t="s">
        <v>50</v>
      </c>
      <c r="C202" s="7" t="s">
        <v>69</v>
      </c>
      <c r="D202" s="8">
        <v>11</v>
      </c>
      <c r="E202" s="10"/>
      <c r="F202" s="10"/>
      <c r="G202" s="10"/>
      <c r="H202" s="10"/>
      <c r="I202" s="10"/>
      <c r="J202" s="10"/>
      <c r="K202" s="10"/>
      <c r="L202" s="10"/>
      <c r="M202" s="7"/>
      <c r="N202" s="1"/>
      <c r="O202" s="1"/>
      <c r="P202" s="1"/>
      <c r="Q202" s="1"/>
      <c r="R202" s="1"/>
      <c r="S202" s="1"/>
      <c r="T202" s="1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1"/>
      <c r="AS202" s="1"/>
      <c r="AT202" s="2"/>
      <c r="AU202" s="1"/>
      <c r="AV202" s="2"/>
    </row>
    <row r="203" spans="1:48" ht="30" customHeight="1" x14ac:dyDescent="0.3">
      <c r="A203" s="7" t="s">
        <v>244</v>
      </c>
      <c r="B203" s="7" t="s">
        <v>242</v>
      </c>
      <c r="C203" s="7" t="s">
        <v>69</v>
      </c>
      <c r="D203" s="8">
        <v>12</v>
      </c>
      <c r="E203" s="10"/>
      <c r="F203" s="10"/>
      <c r="G203" s="10"/>
      <c r="H203" s="10"/>
      <c r="I203" s="10"/>
      <c r="J203" s="10"/>
      <c r="K203" s="10"/>
      <c r="L203" s="10"/>
      <c r="M203" s="7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1"/>
      <c r="AS203" s="1"/>
      <c r="AT203" s="2"/>
      <c r="AU203" s="1"/>
      <c r="AV203" s="2"/>
    </row>
    <row r="204" spans="1:48" ht="30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</row>
    <row r="205" spans="1:48" ht="30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</row>
    <row r="206" spans="1:48" ht="30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</row>
    <row r="207" spans="1:48" ht="30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</row>
    <row r="208" spans="1:48" ht="30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</row>
    <row r="209" spans="1:48" ht="30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</row>
    <row r="210" spans="1:48" ht="30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</row>
    <row r="211" spans="1:48" ht="30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</row>
    <row r="212" spans="1:48" ht="30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</row>
    <row r="213" spans="1:48" ht="30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</row>
    <row r="214" spans="1:48" ht="30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</row>
    <row r="215" spans="1:48" ht="30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</row>
    <row r="216" spans="1:48" ht="30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</row>
    <row r="217" spans="1:48" ht="30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</row>
    <row r="218" spans="1:48" ht="30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</row>
    <row r="219" spans="1:48" ht="30" customHeight="1" x14ac:dyDescent="0.3">
      <c r="A219" s="7" t="s">
        <v>83</v>
      </c>
      <c r="B219" s="8"/>
      <c r="C219" s="8"/>
      <c r="D219" s="8"/>
      <c r="E219" s="8"/>
      <c r="F219" s="10"/>
      <c r="G219" s="8"/>
      <c r="H219" s="10"/>
      <c r="I219" s="8"/>
      <c r="J219" s="10"/>
      <c r="K219" s="8"/>
      <c r="L219" s="10"/>
      <c r="M219" s="8"/>
    </row>
    <row r="220" spans="1:48" ht="30" customHeight="1" x14ac:dyDescent="0.3">
      <c r="A220" s="7" t="s">
        <v>247</v>
      </c>
      <c r="B220" s="8" t="s">
        <v>263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2"/>
      <c r="O220" s="2"/>
      <c r="P220" s="2"/>
      <c r="Q220" s="1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</row>
    <row r="221" spans="1:48" ht="30" customHeight="1" x14ac:dyDescent="0.3">
      <c r="A221" s="7" t="s">
        <v>57</v>
      </c>
      <c r="B221" s="7" t="s">
        <v>58</v>
      </c>
      <c r="C221" s="7" t="s">
        <v>59</v>
      </c>
      <c r="D221" s="8">
        <v>61</v>
      </c>
      <c r="E221" s="10"/>
      <c r="F221" s="10"/>
      <c r="G221" s="10"/>
      <c r="H221" s="10"/>
      <c r="I221" s="10"/>
      <c r="J221" s="10"/>
      <c r="K221" s="10"/>
      <c r="L221" s="10"/>
      <c r="M221" s="7"/>
      <c r="N221" s="1"/>
      <c r="O221" s="1"/>
      <c r="P221" s="1"/>
      <c r="Q221" s="1"/>
      <c r="R221" s="1"/>
      <c r="S221" s="1"/>
      <c r="T221" s="1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1"/>
      <c r="AS221" s="1"/>
      <c r="AT221" s="2"/>
      <c r="AU221" s="1"/>
      <c r="AV221" s="2"/>
    </row>
    <row r="222" spans="1:48" ht="30" customHeight="1" x14ac:dyDescent="0.3">
      <c r="A222" s="7" t="s">
        <v>60</v>
      </c>
      <c r="B222" s="7" t="s">
        <v>61</v>
      </c>
      <c r="C222" s="7" t="s">
        <v>59</v>
      </c>
      <c r="D222" s="8">
        <v>18</v>
      </c>
      <c r="E222" s="10"/>
      <c r="F222" s="10"/>
      <c r="G222" s="10"/>
      <c r="H222" s="10"/>
      <c r="I222" s="10"/>
      <c r="J222" s="10"/>
      <c r="K222" s="10"/>
      <c r="L222" s="10"/>
      <c r="M222" s="7"/>
      <c r="N222" s="1"/>
      <c r="O222" s="1"/>
      <c r="P222" s="1"/>
      <c r="Q222" s="1"/>
      <c r="R222" s="1"/>
      <c r="S222" s="1"/>
      <c r="T222" s="1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1"/>
      <c r="AS222" s="1"/>
      <c r="AT222" s="2"/>
      <c r="AU222" s="1"/>
      <c r="AV222" s="2"/>
    </row>
    <row r="223" spans="1:48" ht="30" customHeight="1" x14ac:dyDescent="0.3">
      <c r="A223" s="7" t="s">
        <v>62</v>
      </c>
      <c r="B223" s="7" t="s">
        <v>63</v>
      </c>
      <c r="C223" s="7" t="s">
        <v>59</v>
      </c>
      <c r="D223" s="8">
        <v>201</v>
      </c>
      <c r="E223" s="10"/>
      <c r="F223" s="10"/>
      <c r="G223" s="10"/>
      <c r="H223" s="10"/>
      <c r="I223" s="10"/>
      <c r="J223" s="10"/>
      <c r="K223" s="10"/>
      <c r="L223" s="10"/>
      <c r="M223" s="7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1"/>
      <c r="AS223" s="1"/>
      <c r="AT223" s="2"/>
      <c r="AU223" s="1"/>
      <c r="AV223" s="2"/>
    </row>
    <row r="224" spans="1:48" ht="30" customHeight="1" x14ac:dyDescent="0.3">
      <c r="A224" s="7" t="s">
        <v>64</v>
      </c>
      <c r="B224" s="7" t="s">
        <v>65</v>
      </c>
      <c r="C224" s="7" t="s">
        <v>66</v>
      </c>
      <c r="D224" s="8">
        <v>35</v>
      </c>
      <c r="E224" s="10"/>
      <c r="F224" s="10"/>
      <c r="G224" s="10"/>
      <c r="H224" s="10"/>
      <c r="I224" s="10"/>
      <c r="J224" s="10"/>
      <c r="K224" s="10"/>
      <c r="L224" s="10"/>
      <c r="M224" s="7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1"/>
      <c r="AS224" s="1"/>
      <c r="AT224" s="2"/>
      <c r="AU224" s="1"/>
      <c r="AV224" s="2"/>
    </row>
    <row r="225" spans="1:48" ht="30" customHeight="1" x14ac:dyDescent="0.3">
      <c r="A225" s="7" t="s">
        <v>67</v>
      </c>
      <c r="B225" s="7" t="s">
        <v>68</v>
      </c>
      <c r="C225" s="7" t="s">
        <v>69</v>
      </c>
      <c r="D225" s="8">
        <v>8</v>
      </c>
      <c r="E225" s="10"/>
      <c r="F225" s="10"/>
      <c r="G225" s="10"/>
      <c r="H225" s="10"/>
      <c r="I225" s="10"/>
      <c r="J225" s="10"/>
      <c r="K225" s="10"/>
      <c r="L225" s="10"/>
      <c r="M225" s="7"/>
      <c r="N225" s="1"/>
      <c r="O225" s="1"/>
      <c r="P225" s="1"/>
      <c r="Q225" s="1"/>
      <c r="R225" s="1"/>
      <c r="S225" s="1"/>
      <c r="T225" s="1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1"/>
      <c r="AS225" s="1"/>
      <c r="AT225" s="2"/>
      <c r="AU225" s="1"/>
      <c r="AV225" s="2"/>
    </row>
    <row r="226" spans="1:48" ht="30" customHeight="1" x14ac:dyDescent="0.3">
      <c r="A226" s="7" t="s">
        <v>70</v>
      </c>
      <c r="B226" s="7" t="s">
        <v>71</v>
      </c>
      <c r="C226" s="7" t="s">
        <v>69</v>
      </c>
      <c r="D226" s="8">
        <v>3</v>
      </c>
      <c r="E226" s="10"/>
      <c r="F226" s="10"/>
      <c r="G226" s="10"/>
      <c r="H226" s="10"/>
      <c r="I226" s="10"/>
      <c r="J226" s="10"/>
      <c r="K226" s="10"/>
      <c r="L226" s="10"/>
      <c r="M226" s="7"/>
      <c r="N226" s="1"/>
      <c r="O226" s="1"/>
      <c r="P226" s="1"/>
      <c r="Q226" s="1"/>
      <c r="R226" s="1"/>
      <c r="S226" s="1"/>
      <c r="T226" s="1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1"/>
      <c r="AS226" s="1"/>
      <c r="AT226" s="2"/>
      <c r="AU226" s="1"/>
      <c r="AV226" s="2"/>
    </row>
    <row r="227" spans="1:48" ht="30" customHeight="1" x14ac:dyDescent="0.3">
      <c r="A227" s="7" t="s">
        <v>74</v>
      </c>
      <c r="B227" s="7" t="s">
        <v>75</v>
      </c>
      <c r="C227" s="7" t="s">
        <v>59</v>
      </c>
      <c r="D227" s="8">
        <v>4</v>
      </c>
      <c r="E227" s="10"/>
      <c r="F227" s="10"/>
      <c r="G227" s="10"/>
      <c r="H227" s="10"/>
      <c r="I227" s="10"/>
      <c r="J227" s="10"/>
      <c r="K227" s="10"/>
      <c r="L227" s="10"/>
      <c r="M227" s="7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1"/>
      <c r="AS227" s="1"/>
      <c r="AT227" s="2"/>
      <c r="AU227" s="1"/>
      <c r="AV227" s="2"/>
    </row>
    <row r="228" spans="1:48" ht="30" customHeight="1" x14ac:dyDescent="0.3">
      <c r="A228" s="7" t="s">
        <v>60</v>
      </c>
      <c r="B228" s="7" t="s">
        <v>76</v>
      </c>
      <c r="C228" s="7" t="s">
        <v>69</v>
      </c>
      <c r="D228" s="8">
        <v>12</v>
      </c>
      <c r="E228" s="10"/>
      <c r="F228" s="10"/>
      <c r="G228" s="10"/>
      <c r="H228" s="10"/>
      <c r="I228" s="10"/>
      <c r="J228" s="10"/>
      <c r="K228" s="10"/>
      <c r="L228" s="10"/>
      <c r="M228" s="7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1"/>
      <c r="AS228" s="1"/>
      <c r="AT228" s="2"/>
      <c r="AU228" s="1"/>
      <c r="AV228" s="2"/>
    </row>
    <row r="229" spans="1:48" ht="30" customHeight="1" x14ac:dyDescent="0.3">
      <c r="A229" s="7" t="s">
        <v>77</v>
      </c>
      <c r="B229" s="7" t="s">
        <v>78</v>
      </c>
      <c r="C229" s="7" t="s">
        <v>69</v>
      </c>
      <c r="D229" s="8">
        <v>8</v>
      </c>
      <c r="E229" s="10"/>
      <c r="F229" s="10"/>
      <c r="G229" s="10"/>
      <c r="H229" s="10"/>
      <c r="I229" s="10"/>
      <c r="J229" s="10"/>
      <c r="K229" s="10"/>
      <c r="L229" s="10"/>
      <c r="M229" s="7"/>
      <c r="N229" s="1"/>
      <c r="O229" s="1"/>
      <c r="P229" s="1"/>
      <c r="Q229" s="1"/>
      <c r="R229" s="1"/>
      <c r="S229" s="1"/>
      <c r="T229" s="1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1"/>
      <c r="AS229" s="1"/>
      <c r="AT229" s="2"/>
      <c r="AU229" s="1"/>
      <c r="AV229" s="2"/>
    </row>
    <row r="230" spans="1:48" ht="30" customHeight="1" x14ac:dyDescent="0.3">
      <c r="A230" s="7" t="s">
        <v>79</v>
      </c>
      <c r="B230" s="7" t="s">
        <v>80</v>
      </c>
      <c r="C230" s="7" t="s">
        <v>69</v>
      </c>
      <c r="D230" s="8">
        <v>3</v>
      </c>
      <c r="E230" s="10"/>
      <c r="F230" s="10"/>
      <c r="G230" s="10"/>
      <c r="H230" s="10"/>
      <c r="I230" s="10"/>
      <c r="J230" s="10"/>
      <c r="K230" s="10"/>
      <c r="L230" s="10"/>
      <c r="M230" s="7"/>
      <c r="N230" s="1"/>
      <c r="O230" s="1"/>
      <c r="P230" s="1"/>
      <c r="Q230" s="1"/>
      <c r="R230" s="1"/>
      <c r="S230" s="1"/>
      <c r="T230" s="1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1"/>
      <c r="AS230" s="1"/>
      <c r="AT230" s="2"/>
      <c r="AU230" s="1"/>
      <c r="AV230" s="2"/>
    </row>
    <row r="231" spans="1:48" ht="30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</row>
    <row r="232" spans="1:48" ht="30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</row>
    <row r="233" spans="1:48" ht="30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</row>
    <row r="234" spans="1:48" ht="30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</row>
    <row r="235" spans="1:48" ht="30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</row>
    <row r="236" spans="1:48" ht="30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</row>
    <row r="237" spans="1:48" ht="30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</row>
    <row r="238" spans="1:48" ht="30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</row>
    <row r="239" spans="1:48" ht="30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</row>
    <row r="240" spans="1:48" ht="30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</row>
    <row r="241" spans="1:48" ht="30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</row>
    <row r="242" spans="1:48" ht="30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</row>
    <row r="243" spans="1:48" ht="30" customHeight="1" x14ac:dyDescent="0.3">
      <c r="A243" s="7" t="s">
        <v>83</v>
      </c>
      <c r="B243" s="8"/>
      <c r="C243" s="8"/>
      <c r="D243" s="8"/>
      <c r="E243" s="8"/>
      <c r="F243" s="10"/>
      <c r="G243" s="8"/>
      <c r="H243" s="10"/>
      <c r="I243" s="8"/>
      <c r="J243" s="10"/>
      <c r="K243" s="8"/>
      <c r="L243" s="10"/>
      <c r="M243" s="8"/>
    </row>
    <row r="244" spans="1:48" ht="30" customHeight="1" x14ac:dyDescent="0.3">
      <c r="A244" s="7" t="s">
        <v>249</v>
      </c>
      <c r="B244" s="8" t="s">
        <v>263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2"/>
      <c r="O244" s="2"/>
      <c r="P244" s="2"/>
      <c r="Q244" s="1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</row>
    <row r="245" spans="1:48" ht="30" customHeight="1" x14ac:dyDescent="0.3">
      <c r="A245" s="7" t="s">
        <v>57</v>
      </c>
      <c r="B245" s="7" t="s">
        <v>58</v>
      </c>
      <c r="C245" s="7" t="s">
        <v>59</v>
      </c>
      <c r="D245" s="8">
        <v>86</v>
      </c>
      <c r="E245" s="10"/>
      <c r="F245" s="10"/>
      <c r="G245" s="10"/>
      <c r="H245" s="10"/>
      <c r="I245" s="10"/>
      <c r="J245" s="10"/>
      <c r="K245" s="10"/>
      <c r="L245" s="10"/>
      <c r="M245" s="7"/>
      <c r="N245" s="1"/>
      <c r="O245" s="1"/>
      <c r="P245" s="1"/>
      <c r="Q245" s="1"/>
      <c r="R245" s="1"/>
      <c r="S245" s="1"/>
      <c r="T245" s="1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1"/>
      <c r="AS245" s="1"/>
      <c r="AT245" s="2"/>
      <c r="AU245" s="1"/>
      <c r="AV245" s="2"/>
    </row>
    <row r="246" spans="1:48" ht="30" customHeight="1" x14ac:dyDescent="0.3">
      <c r="A246" s="7" t="s">
        <v>57</v>
      </c>
      <c r="B246" s="7" t="s">
        <v>86</v>
      </c>
      <c r="C246" s="7" t="s">
        <v>59</v>
      </c>
      <c r="D246" s="8">
        <v>27</v>
      </c>
      <c r="E246" s="10"/>
      <c r="F246" s="10"/>
      <c r="G246" s="10"/>
      <c r="H246" s="10"/>
      <c r="I246" s="10"/>
      <c r="J246" s="10"/>
      <c r="K246" s="10"/>
      <c r="L246" s="10"/>
      <c r="M246" s="7"/>
      <c r="N246" s="1"/>
      <c r="O246" s="1"/>
      <c r="P246" s="1"/>
      <c r="Q246" s="1"/>
      <c r="R246" s="1"/>
      <c r="S246" s="1"/>
      <c r="T246" s="1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1"/>
      <c r="AS246" s="1"/>
      <c r="AT246" s="2"/>
      <c r="AU246" s="1"/>
      <c r="AV246" s="2"/>
    </row>
    <row r="247" spans="1:48" ht="30" customHeight="1" x14ac:dyDescent="0.3">
      <c r="A247" s="7" t="s">
        <v>88</v>
      </c>
      <c r="B247" s="7" t="s">
        <v>89</v>
      </c>
      <c r="C247" s="7" t="s">
        <v>59</v>
      </c>
      <c r="D247" s="8">
        <v>42</v>
      </c>
      <c r="E247" s="10"/>
      <c r="F247" s="10"/>
      <c r="G247" s="10"/>
      <c r="H247" s="10"/>
      <c r="I247" s="10"/>
      <c r="J247" s="10"/>
      <c r="K247" s="10"/>
      <c r="L247" s="10"/>
      <c r="M247" s="7"/>
      <c r="N247" s="1"/>
      <c r="O247" s="1"/>
      <c r="P247" s="1"/>
      <c r="Q247" s="1"/>
      <c r="R247" s="1"/>
      <c r="S247" s="1"/>
      <c r="T247" s="1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1"/>
      <c r="AS247" s="1"/>
      <c r="AT247" s="2"/>
      <c r="AU247" s="1"/>
      <c r="AV247" s="2"/>
    </row>
    <row r="248" spans="1:48" ht="30" customHeight="1" x14ac:dyDescent="0.3">
      <c r="A248" s="7" t="s">
        <v>91</v>
      </c>
      <c r="B248" s="7" t="s">
        <v>63</v>
      </c>
      <c r="C248" s="7" t="s">
        <v>59</v>
      </c>
      <c r="D248" s="8">
        <v>10</v>
      </c>
      <c r="E248" s="10"/>
      <c r="F248" s="10"/>
      <c r="G248" s="10"/>
      <c r="H248" s="10"/>
      <c r="I248" s="10"/>
      <c r="J248" s="10"/>
      <c r="K248" s="10"/>
      <c r="L248" s="10"/>
      <c r="M248" s="7"/>
      <c r="N248" s="1"/>
      <c r="O248" s="1"/>
      <c r="P248" s="1"/>
      <c r="Q248" s="1"/>
      <c r="R248" s="1"/>
      <c r="S248" s="1"/>
      <c r="T248" s="1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1"/>
      <c r="AS248" s="1"/>
      <c r="AT248" s="2"/>
      <c r="AU248" s="1"/>
      <c r="AV248" s="2"/>
    </row>
    <row r="249" spans="1:48" ht="30" customHeight="1" x14ac:dyDescent="0.3">
      <c r="A249" s="7" t="s">
        <v>62</v>
      </c>
      <c r="B249" s="7" t="s">
        <v>63</v>
      </c>
      <c r="C249" s="7" t="s">
        <v>59</v>
      </c>
      <c r="D249" s="8">
        <v>498</v>
      </c>
      <c r="E249" s="10"/>
      <c r="F249" s="10"/>
      <c r="G249" s="10"/>
      <c r="H249" s="10"/>
      <c r="I249" s="10"/>
      <c r="J249" s="10"/>
      <c r="K249" s="10"/>
      <c r="L249" s="10"/>
      <c r="M249" s="7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1"/>
      <c r="AS249" s="1"/>
      <c r="AT249" s="2"/>
      <c r="AU249" s="1"/>
      <c r="AV249" s="2"/>
    </row>
    <row r="250" spans="1:48" ht="30" customHeight="1" x14ac:dyDescent="0.3">
      <c r="A250" s="7" t="s">
        <v>64</v>
      </c>
      <c r="B250" s="7" t="s">
        <v>65</v>
      </c>
      <c r="C250" s="7" t="s">
        <v>66</v>
      </c>
      <c r="D250" s="8">
        <v>50</v>
      </c>
      <c r="E250" s="10"/>
      <c r="F250" s="10"/>
      <c r="G250" s="10"/>
      <c r="H250" s="10"/>
      <c r="I250" s="10"/>
      <c r="J250" s="10"/>
      <c r="K250" s="10"/>
      <c r="L250" s="10"/>
      <c r="M250" s="7"/>
      <c r="N250" s="1"/>
      <c r="O250" s="1"/>
      <c r="P250" s="1"/>
      <c r="Q250" s="1"/>
      <c r="R250" s="1"/>
      <c r="S250" s="1"/>
      <c r="T250" s="1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1"/>
      <c r="AS250" s="1"/>
      <c r="AT250" s="2"/>
      <c r="AU250" s="1"/>
      <c r="AV250" s="2"/>
    </row>
    <row r="251" spans="1:48" ht="30" customHeight="1" x14ac:dyDescent="0.3">
      <c r="A251" s="7" t="s">
        <v>64</v>
      </c>
      <c r="B251" s="7" t="s">
        <v>96</v>
      </c>
      <c r="C251" s="7" t="s">
        <v>66</v>
      </c>
      <c r="D251" s="8">
        <v>16</v>
      </c>
      <c r="E251" s="10"/>
      <c r="F251" s="10"/>
      <c r="G251" s="10"/>
      <c r="H251" s="10"/>
      <c r="I251" s="10"/>
      <c r="J251" s="10"/>
      <c r="K251" s="10"/>
      <c r="L251" s="10"/>
      <c r="M251" s="7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1"/>
      <c r="AS251" s="1"/>
      <c r="AT251" s="2"/>
      <c r="AU251" s="1"/>
      <c r="AV251" s="2"/>
    </row>
    <row r="252" spans="1:48" ht="30" customHeight="1" x14ac:dyDescent="0.3">
      <c r="A252" s="7" t="s">
        <v>102</v>
      </c>
      <c r="B252" s="7" t="s">
        <v>103</v>
      </c>
      <c r="C252" s="7" t="s">
        <v>69</v>
      </c>
      <c r="D252" s="8">
        <v>1</v>
      </c>
      <c r="E252" s="10"/>
      <c r="F252" s="10"/>
      <c r="G252" s="10"/>
      <c r="H252" s="10"/>
      <c r="I252" s="10"/>
      <c r="J252" s="10"/>
      <c r="K252" s="10"/>
      <c r="L252" s="10"/>
      <c r="M252" s="7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1"/>
      <c r="AS252" s="1"/>
      <c r="AT252" s="2"/>
      <c r="AU252" s="1"/>
      <c r="AV252" s="2"/>
    </row>
    <row r="253" spans="1:48" ht="30" customHeight="1" x14ac:dyDescent="0.3">
      <c r="A253" s="7" t="s">
        <v>67</v>
      </c>
      <c r="B253" s="7" t="s">
        <v>68</v>
      </c>
      <c r="C253" s="7" t="s">
        <v>69</v>
      </c>
      <c r="D253" s="8">
        <v>7</v>
      </c>
      <c r="E253" s="10"/>
      <c r="F253" s="10"/>
      <c r="G253" s="10"/>
      <c r="H253" s="10"/>
      <c r="I253" s="10"/>
      <c r="J253" s="10"/>
      <c r="K253" s="10"/>
      <c r="L253" s="10"/>
      <c r="M253" s="7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1"/>
      <c r="AS253" s="1"/>
      <c r="AT253" s="2"/>
      <c r="AU253" s="1"/>
      <c r="AV253" s="2"/>
    </row>
    <row r="254" spans="1:48" ht="30" customHeight="1" x14ac:dyDescent="0.3">
      <c r="A254" s="7" t="s">
        <v>70</v>
      </c>
      <c r="B254" s="7" t="s">
        <v>105</v>
      </c>
      <c r="C254" s="7" t="s">
        <v>69</v>
      </c>
      <c r="D254" s="8">
        <v>4</v>
      </c>
      <c r="E254" s="10"/>
      <c r="F254" s="10"/>
      <c r="G254" s="10"/>
      <c r="H254" s="10"/>
      <c r="I254" s="10"/>
      <c r="J254" s="10"/>
      <c r="K254" s="10"/>
      <c r="L254" s="10"/>
      <c r="M254" s="7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1"/>
      <c r="AS254" s="1"/>
      <c r="AT254" s="2"/>
      <c r="AU254" s="1"/>
      <c r="AV254" s="2"/>
    </row>
    <row r="255" spans="1:48" ht="30" customHeight="1" x14ac:dyDescent="0.3">
      <c r="A255" s="7" t="s">
        <v>74</v>
      </c>
      <c r="B255" s="7" t="s">
        <v>75</v>
      </c>
      <c r="C255" s="7" t="s">
        <v>59</v>
      </c>
      <c r="D255" s="8">
        <v>19</v>
      </c>
      <c r="E255" s="10"/>
      <c r="F255" s="10"/>
      <c r="G255" s="10"/>
      <c r="H255" s="10"/>
      <c r="I255" s="10"/>
      <c r="J255" s="10"/>
      <c r="K255" s="10"/>
      <c r="L255" s="10"/>
      <c r="M255" s="7"/>
      <c r="N255" s="1"/>
      <c r="O255" s="1"/>
      <c r="P255" s="1"/>
      <c r="Q255" s="1"/>
      <c r="R255" s="1"/>
      <c r="S255" s="1"/>
      <c r="T255" s="1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1"/>
      <c r="AS255" s="1"/>
      <c r="AT255" s="2"/>
      <c r="AU255" s="1"/>
      <c r="AV255" s="2"/>
    </row>
    <row r="256" spans="1:48" ht="30" customHeight="1" x14ac:dyDescent="0.3">
      <c r="A256" s="7" t="s">
        <v>77</v>
      </c>
      <c r="B256" s="7" t="s">
        <v>78</v>
      </c>
      <c r="C256" s="7" t="s">
        <v>69</v>
      </c>
      <c r="D256" s="8">
        <v>7</v>
      </c>
      <c r="E256" s="10"/>
      <c r="F256" s="10"/>
      <c r="G256" s="10"/>
      <c r="H256" s="10"/>
      <c r="I256" s="10"/>
      <c r="J256" s="10"/>
      <c r="K256" s="10"/>
      <c r="L256" s="10"/>
      <c r="M256" s="7"/>
      <c r="N256" s="1"/>
      <c r="O256" s="1"/>
      <c r="P256" s="1"/>
      <c r="Q256" s="1"/>
      <c r="R256" s="1"/>
      <c r="S256" s="1"/>
      <c r="T256" s="1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1"/>
      <c r="AS256" s="1"/>
      <c r="AT256" s="2"/>
      <c r="AU256" s="1"/>
      <c r="AV256" s="2"/>
    </row>
    <row r="257" spans="1:48" ht="30" customHeight="1" x14ac:dyDescent="0.3">
      <c r="A257" s="7" t="s">
        <v>111</v>
      </c>
      <c r="B257" s="7" t="s">
        <v>112</v>
      </c>
      <c r="C257" s="7" t="s">
        <v>69</v>
      </c>
      <c r="D257" s="8">
        <v>4</v>
      </c>
      <c r="E257" s="10"/>
      <c r="F257" s="10"/>
      <c r="G257" s="10"/>
      <c r="H257" s="10"/>
      <c r="I257" s="10"/>
      <c r="J257" s="10"/>
      <c r="K257" s="10"/>
      <c r="L257" s="10"/>
      <c r="M257" s="7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1"/>
      <c r="AS257" s="1"/>
      <c r="AT257" s="2"/>
      <c r="AU257" s="1"/>
      <c r="AV257" s="2"/>
    </row>
    <row r="258" spans="1:48" ht="30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</row>
    <row r="259" spans="1:48" ht="30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</row>
    <row r="260" spans="1:48" ht="30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</row>
    <row r="261" spans="1:48" ht="30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</row>
    <row r="262" spans="1:48" ht="30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</row>
    <row r="263" spans="1:48" ht="30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</row>
    <row r="264" spans="1:48" ht="30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</row>
    <row r="265" spans="1:48" ht="30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</row>
    <row r="266" spans="1:48" ht="30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</row>
    <row r="267" spans="1:48" ht="30" customHeight="1" x14ac:dyDescent="0.3">
      <c r="A267" s="7" t="s">
        <v>83</v>
      </c>
      <c r="B267" s="8"/>
      <c r="C267" s="8"/>
      <c r="D267" s="8"/>
      <c r="E267" s="8"/>
      <c r="F267" s="10"/>
      <c r="G267" s="8"/>
      <c r="H267" s="10"/>
      <c r="I267" s="8"/>
      <c r="J267" s="10"/>
      <c r="K267" s="8"/>
      <c r="L267" s="10"/>
      <c r="M267" s="8"/>
    </row>
    <row r="268" spans="1:48" ht="30" customHeight="1" x14ac:dyDescent="0.3">
      <c r="A268" s="7" t="s">
        <v>251</v>
      </c>
      <c r="B268" s="8" t="s">
        <v>263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2"/>
      <c r="O268" s="2"/>
      <c r="P268" s="2"/>
      <c r="Q268" s="1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</row>
    <row r="269" spans="1:48" ht="30" customHeight="1" x14ac:dyDescent="0.3">
      <c r="A269" s="7" t="s">
        <v>57</v>
      </c>
      <c r="B269" s="7" t="s">
        <v>58</v>
      </c>
      <c r="C269" s="7" t="s">
        <v>59</v>
      </c>
      <c r="D269" s="8">
        <v>173</v>
      </c>
      <c r="E269" s="10"/>
      <c r="F269" s="10"/>
      <c r="G269" s="10"/>
      <c r="H269" s="10"/>
      <c r="I269" s="10"/>
      <c r="J269" s="10"/>
      <c r="K269" s="10"/>
      <c r="L269" s="10"/>
      <c r="M269" s="7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1"/>
      <c r="AS269" s="1"/>
      <c r="AT269" s="2"/>
      <c r="AU269" s="1"/>
      <c r="AV269" s="2"/>
    </row>
    <row r="270" spans="1:48" ht="30" customHeight="1" x14ac:dyDescent="0.3">
      <c r="A270" s="7" t="s">
        <v>88</v>
      </c>
      <c r="B270" s="7" t="s">
        <v>89</v>
      </c>
      <c r="C270" s="7" t="s">
        <v>59</v>
      </c>
      <c r="D270" s="8">
        <v>4</v>
      </c>
      <c r="E270" s="10"/>
      <c r="F270" s="10"/>
      <c r="G270" s="10"/>
      <c r="H270" s="10"/>
      <c r="I270" s="10"/>
      <c r="J270" s="10"/>
      <c r="K270" s="10"/>
      <c r="L270" s="10"/>
      <c r="M270" s="7"/>
      <c r="N270" s="1"/>
      <c r="O270" s="1"/>
      <c r="P270" s="1"/>
      <c r="Q270" s="1"/>
      <c r="R270" s="1"/>
      <c r="S270" s="1"/>
      <c r="T270" s="1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1"/>
      <c r="AS270" s="1"/>
      <c r="AT270" s="2"/>
      <c r="AU270" s="1"/>
      <c r="AV270" s="2"/>
    </row>
    <row r="271" spans="1:48" ht="30" customHeight="1" x14ac:dyDescent="0.3">
      <c r="A271" s="7" t="s">
        <v>88</v>
      </c>
      <c r="B271" s="7" t="s">
        <v>90</v>
      </c>
      <c r="C271" s="7" t="s">
        <v>59</v>
      </c>
      <c r="D271" s="8">
        <v>4</v>
      </c>
      <c r="E271" s="10"/>
      <c r="F271" s="10"/>
      <c r="G271" s="10"/>
      <c r="H271" s="10"/>
      <c r="I271" s="10"/>
      <c r="J271" s="10"/>
      <c r="K271" s="10"/>
      <c r="L271" s="10"/>
      <c r="M271" s="7"/>
      <c r="N271" s="1"/>
      <c r="O271" s="1"/>
      <c r="P271" s="1"/>
      <c r="Q271" s="1"/>
      <c r="R271" s="1"/>
      <c r="S271" s="1"/>
      <c r="T271" s="1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1"/>
      <c r="AS271" s="1"/>
      <c r="AT271" s="2"/>
      <c r="AU271" s="1"/>
      <c r="AV271" s="2"/>
    </row>
    <row r="272" spans="1:48" ht="30" customHeight="1" x14ac:dyDescent="0.3">
      <c r="A272" s="7" t="s">
        <v>60</v>
      </c>
      <c r="B272" s="7" t="s">
        <v>61</v>
      </c>
      <c r="C272" s="7" t="s">
        <v>59</v>
      </c>
      <c r="D272" s="8">
        <v>42</v>
      </c>
      <c r="E272" s="10"/>
      <c r="F272" s="10"/>
      <c r="G272" s="10"/>
      <c r="H272" s="10"/>
      <c r="I272" s="10"/>
      <c r="J272" s="10"/>
      <c r="K272" s="10"/>
      <c r="L272" s="10"/>
      <c r="M272" s="7"/>
      <c r="N272" s="1"/>
      <c r="O272" s="1"/>
      <c r="P272" s="1"/>
      <c r="Q272" s="1"/>
      <c r="R272" s="1"/>
      <c r="S272" s="1"/>
      <c r="T272" s="1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1"/>
      <c r="AS272" s="1"/>
      <c r="AT272" s="2"/>
      <c r="AU272" s="1"/>
      <c r="AV272" s="2"/>
    </row>
    <row r="273" spans="1:48" ht="30" customHeight="1" x14ac:dyDescent="0.3">
      <c r="A273" s="7" t="s">
        <v>62</v>
      </c>
      <c r="B273" s="7" t="s">
        <v>118</v>
      </c>
      <c r="C273" s="7" t="s">
        <v>59</v>
      </c>
      <c r="D273" s="8">
        <v>846</v>
      </c>
      <c r="E273" s="10"/>
      <c r="F273" s="10"/>
      <c r="G273" s="10"/>
      <c r="H273" s="10"/>
      <c r="I273" s="10"/>
      <c r="J273" s="10"/>
      <c r="K273" s="10"/>
      <c r="L273" s="10"/>
      <c r="M273" s="7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1"/>
      <c r="AS273" s="1"/>
      <c r="AT273" s="2"/>
      <c r="AU273" s="1"/>
      <c r="AV273" s="2"/>
    </row>
    <row r="274" spans="1:48" ht="30" customHeight="1" x14ac:dyDescent="0.3">
      <c r="A274" s="7" t="s">
        <v>121</v>
      </c>
      <c r="B274" s="7" t="s">
        <v>122</v>
      </c>
      <c r="C274" s="7" t="s">
        <v>66</v>
      </c>
      <c r="D274" s="8">
        <v>21</v>
      </c>
      <c r="E274" s="10"/>
      <c r="F274" s="10"/>
      <c r="G274" s="10"/>
      <c r="H274" s="10"/>
      <c r="I274" s="10"/>
      <c r="J274" s="10"/>
      <c r="K274" s="10"/>
      <c r="L274" s="10"/>
      <c r="M274" s="7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1"/>
      <c r="AS274" s="1"/>
      <c r="AT274" s="2"/>
      <c r="AU274" s="1"/>
      <c r="AV274" s="2"/>
    </row>
    <row r="275" spans="1:48" ht="30" customHeight="1" x14ac:dyDescent="0.3">
      <c r="A275" s="7" t="s">
        <v>123</v>
      </c>
      <c r="B275" s="7" t="s">
        <v>124</v>
      </c>
      <c r="C275" s="7" t="s">
        <v>59</v>
      </c>
      <c r="D275" s="8">
        <v>31</v>
      </c>
      <c r="E275" s="10"/>
      <c r="F275" s="10"/>
      <c r="G275" s="10"/>
      <c r="H275" s="10"/>
      <c r="I275" s="10"/>
      <c r="J275" s="10"/>
      <c r="K275" s="10"/>
      <c r="L275" s="10"/>
      <c r="M275" s="7"/>
      <c r="N275" s="1"/>
      <c r="O275" s="1"/>
      <c r="P275" s="1"/>
      <c r="Q275" s="1"/>
      <c r="R275" s="1"/>
      <c r="S275" s="1"/>
      <c r="T275" s="1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1"/>
      <c r="AS275" s="1"/>
      <c r="AT275" s="2"/>
      <c r="AU275" s="1"/>
      <c r="AV275" s="2"/>
    </row>
    <row r="276" spans="1:48" ht="30" customHeight="1" x14ac:dyDescent="0.3">
      <c r="A276" s="7" t="s">
        <v>125</v>
      </c>
      <c r="B276" s="7" t="s">
        <v>126</v>
      </c>
      <c r="C276" s="7" t="s">
        <v>69</v>
      </c>
      <c r="D276" s="8">
        <v>3</v>
      </c>
      <c r="E276" s="10"/>
      <c r="F276" s="10"/>
      <c r="G276" s="10"/>
      <c r="H276" s="10"/>
      <c r="I276" s="10"/>
      <c r="J276" s="10"/>
      <c r="K276" s="10"/>
      <c r="L276" s="10"/>
      <c r="M276" s="7"/>
      <c r="N276" s="1"/>
      <c r="O276" s="1"/>
      <c r="P276" s="1"/>
      <c r="Q276" s="1"/>
      <c r="R276" s="1"/>
      <c r="S276" s="1"/>
      <c r="T276" s="1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1"/>
      <c r="AS276" s="1"/>
      <c r="AT276" s="2"/>
      <c r="AU276" s="1"/>
      <c r="AV276" s="2"/>
    </row>
    <row r="277" spans="1:48" ht="30" customHeight="1" x14ac:dyDescent="0.3">
      <c r="A277" s="7" t="s">
        <v>125</v>
      </c>
      <c r="B277" s="7" t="s">
        <v>253</v>
      </c>
      <c r="C277" s="7" t="s">
        <v>69</v>
      </c>
      <c r="D277" s="8">
        <v>4</v>
      </c>
      <c r="E277" s="10"/>
      <c r="F277" s="10"/>
      <c r="G277" s="10"/>
      <c r="H277" s="10"/>
      <c r="I277" s="10"/>
      <c r="J277" s="10"/>
      <c r="K277" s="10"/>
      <c r="L277" s="10"/>
      <c r="M277" s="7"/>
      <c r="N277" s="1"/>
      <c r="O277" s="1"/>
      <c r="P277" s="1"/>
      <c r="Q277" s="1"/>
      <c r="R277" s="1"/>
      <c r="S277" s="1"/>
      <c r="T277" s="1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1"/>
      <c r="AS277" s="1"/>
      <c r="AT277" s="2"/>
      <c r="AU277" s="1"/>
      <c r="AV277" s="2"/>
    </row>
    <row r="278" spans="1:48" ht="30" customHeight="1" x14ac:dyDescent="0.3">
      <c r="A278" s="7" t="s">
        <v>123</v>
      </c>
      <c r="B278" s="7" t="s">
        <v>127</v>
      </c>
      <c r="C278" s="7" t="s">
        <v>59</v>
      </c>
      <c r="D278" s="8">
        <v>33</v>
      </c>
      <c r="E278" s="10"/>
      <c r="F278" s="10"/>
      <c r="G278" s="10"/>
      <c r="H278" s="10"/>
      <c r="I278" s="10"/>
      <c r="J278" s="10"/>
      <c r="K278" s="10"/>
      <c r="L278" s="10"/>
      <c r="M278" s="7"/>
      <c r="N278" s="1"/>
      <c r="O278" s="1"/>
      <c r="P278" s="1"/>
      <c r="Q278" s="1"/>
      <c r="R278" s="1"/>
      <c r="S278" s="1"/>
      <c r="T278" s="1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1"/>
      <c r="AS278" s="1"/>
      <c r="AT278" s="2"/>
      <c r="AU278" s="1"/>
      <c r="AV278" s="2"/>
    </row>
    <row r="279" spans="1:48" ht="30" customHeight="1" x14ac:dyDescent="0.3">
      <c r="A279" s="7" t="s">
        <v>123</v>
      </c>
      <c r="B279" s="7" t="s">
        <v>128</v>
      </c>
      <c r="C279" s="7" t="s">
        <v>69</v>
      </c>
      <c r="D279" s="8">
        <v>10</v>
      </c>
      <c r="E279" s="10"/>
      <c r="F279" s="10"/>
      <c r="G279" s="10"/>
      <c r="H279" s="10"/>
      <c r="I279" s="10"/>
      <c r="J279" s="10"/>
      <c r="K279" s="10"/>
      <c r="L279" s="10"/>
      <c r="M279" s="7"/>
      <c r="N279" s="1"/>
      <c r="O279" s="1"/>
      <c r="P279" s="1"/>
      <c r="Q279" s="1"/>
      <c r="R279" s="1"/>
      <c r="S279" s="1"/>
      <c r="T279" s="1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1"/>
      <c r="AS279" s="1"/>
      <c r="AT279" s="2"/>
      <c r="AU279" s="1"/>
      <c r="AV279" s="2"/>
    </row>
    <row r="280" spans="1:48" ht="30" customHeight="1" x14ac:dyDescent="0.3">
      <c r="A280" s="7" t="s">
        <v>123</v>
      </c>
      <c r="B280" s="7" t="s">
        <v>129</v>
      </c>
      <c r="C280" s="7" t="s">
        <v>69</v>
      </c>
      <c r="D280" s="8">
        <v>6</v>
      </c>
      <c r="E280" s="10"/>
      <c r="F280" s="10"/>
      <c r="G280" s="10"/>
      <c r="H280" s="10"/>
      <c r="I280" s="10"/>
      <c r="J280" s="10"/>
      <c r="K280" s="10"/>
      <c r="L280" s="10"/>
      <c r="M280" s="7"/>
      <c r="N280" s="1"/>
      <c r="O280" s="1"/>
      <c r="P280" s="1"/>
      <c r="Q280" s="1"/>
      <c r="R280" s="1"/>
      <c r="S280" s="1"/>
      <c r="T280" s="1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1"/>
      <c r="AS280" s="1"/>
      <c r="AT280" s="2"/>
      <c r="AU280" s="1"/>
      <c r="AV280" s="2"/>
    </row>
    <row r="281" spans="1:48" ht="30" customHeight="1" x14ac:dyDescent="0.3">
      <c r="A281" s="7" t="s">
        <v>123</v>
      </c>
      <c r="B281" s="7" t="s">
        <v>130</v>
      </c>
      <c r="C281" s="7" t="s">
        <v>69</v>
      </c>
      <c r="D281" s="8">
        <v>44</v>
      </c>
      <c r="E281" s="10"/>
      <c r="F281" s="10"/>
      <c r="G281" s="10"/>
      <c r="H281" s="10"/>
      <c r="I281" s="10"/>
      <c r="J281" s="10"/>
      <c r="K281" s="10"/>
      <c r="L281" s="10"/>
      <c r="M281" s="7"/>
      <c r="N281" s="1"/>
      <c r="O281" s="1"/>
      <c r="P281" s="1"/>
      <c r="Q281" s="1"/>
      <c r="R281" s="1"/>
      <c r="S281" s="1"/>
      <c r="T281" s="1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1"/>
      <c r="AS281" s="1"/>
      <c r="AT281" s="2"/>
      <c r="AU281" s="1"/>
      <c r="AV281" s="2"/>
    </row>
    <row r="282" spans="1:48" ht="30" customHeight="1" x14ac:dyDescent="0.3">
      <c r="A282" s="7" t="s">
        <v>64</v>
      </c>
      <c r="B282" s="7" t="s">
        <v>65</v>
      </c>
      <c r="C282" s="7" t="s">
        <v>66</v>
      </c>
      <c r="D282" s="8">
        <v>108</v>
      </c>
      <c r="E282" s="10"/>
      <c r="F282" s="10"/>
      <c r="G282" s="10"/>
      <c r="H282" s="10"/>
      <c r="I282" s="10"/>
      <c r="J282" s="10"/>
      <c r="K282" s="10"/>
      <c r="L282" s="10"/>
      <c r="M282" s="7"/>
      <c r="N282" s="1"/>
      <c r="O282" s="1"/>
      <c r="P282" s="1"/>
      <c r="Q282" s="1"/>
      <c r="R282" s="1"/>
      <c r="S282" s="1"/>
      <c r="T282" s="1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1"/>
      <c r="AS282" s="1"/>
      <c r="AT282" s="2"/>
      <c r="AU282" s="1"/>
      <c r="AV282" s="2"/>
    </row>
    <row r="283" spans="1:48" ht="30" customHeight="1" x14ac:dyDescent="0.3">
      <c r="A283" s="7" t="s">
        <v>131</v>
      </c>
      <c r="B283" s="7" t="s">
        <v>132</v>
      </c>
      <c r="C283" s="7" t="s">
        <v>69</v>
      </c>
      <c r="D283" s="8">
        <v>1</v>
      </c>
      <c r="E283" s="10"/>
      <c r="F283" s="10"/>
      <c r="G283" s="10"/>
      <c r="H283" s="10"/>
      <c r="I283" s="10"/>
      <c r="J283" s="10"/>
      <c r="K283" s="10"/>
      <c r="L283" s="10"/>
      <c r="M283" s="7"/>
      <c r="N283" s="1"/>
      <c r="O283" s="1"/>
      <c r="P283" s="1"/>
      <c r="Q283" s="1"/>
      <c r="R283" s="1"/>
      <c r="S283" s="1"/>
      <c r="T283" s="1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1"/>
      <c r="AS283" s="1"/>
      <c r="AT283" s="2"/>
      <c r="AU283" s="1"/>
      <c r="AV283" s="2"/>
    </row>
    <row r="284" spans="1:48" ht="30" customHeight="1" x14ac:dyDescent="0.3">
      <c r="A284" s="7" t="s">
        <v>135</v>
      </c>
      <c r="B284" s="7" t="s">
        <v>136</v>
      </c>
      <c r="C284" s="7" t="s">
        <v>69</v>
      </c>
      <c r="D284" s="8">
        <v>1</v>
      </c>
      <c r="E284" s="10"/>
      <c r="F284" s="10"/>
      <c r="G284" s="10"/>
      <c r="H284" s="10"/>
      <c r="I284" s="10"/>
      <c r="J284" s="10"/>
      <c r="K284" s="10"/>
      <c r="L284" s="10"/>
      <c r="M284" s="7"/>
      <c r="N284" s="1"/>
      <c r="O284" s="1"/>
      <c r="P284" s="1"/>
      <c r="Q284" s="1"/>
      <c r="R284" s="1"/>
      <c r="S284" s="1"/>
      <c r="T284" s="1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1"/>
      <c r="AS284" s="1"/>
      <c r="AT284" s="2"/>
      <c r="AU284" s="1"/>
      <c r="AV284" s="2"/>
    </row>
    <row r="285" spans="1:48" ht="30" customHeight="1" x14ac:dyDescent="0.3">
      <c r="A285" s="7" t="s">
        <v>67</v>
      </c>
      <c r="B285" s="7" t="s">
        <v>140</v>
      </c>
      <c r="C285" s="7" t="s">
        <v>69</v>
      </c>
      <c r="D285" s="8">
        <v>15</v>
      </c>
      <c r="E285" s="10"/>
      <c r="F285" s="10"/>
      <c r="G285" s="10"/>
      <c r="H285" s="10"/>
      <c r="I285" s="10"/>
      <c r="J285" s="10"/>
      <c r="K285" s="10"/>
      <c r="L285" s="10"/>
      <c r="M285" s="7"/>
      <c r="N285" s="1"/>
      <c r="O285" s="1"/>
      <c r="P285" s="1"/>
      <c r="Q285" s="1"/>
      <c r="R285" s="1"/>
      <c r="S285" s="1"/>
      <c r="T285" s="1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1"/>
      <c r="AS285" s="1"/>
      <c r="AT285" s="2"/>
      <c r="AU285" s="1"/>
      <c r="AV285" s="2"/>
    </row>
    <row r="286" spans="1:48" ht="30" customHeight="1" x14ac:dyDescent="0.3">
      <c r="A286" s="7" t="s">
        <v>67</v>
      </c>
      <c r="B286" s="7" t="s">
        <v>68</v>
      </c>
      <c r="C286" s="7" t="s">
        <v>69</v>
      </c>
      <c r="D286" s="8">
        <v>15</v>
      </c>
      <c r="E286" s="10"/>
      <c r="F286" s="10"/>
      <c r="G286" s="10"/>
      <c r="H286" s="10"/>
      <c r="I286" s="10"/>
      <c r="J286" s="10"/>
      <c r="K286" s="10"/>
      <c r="L286" s="10"/>
      <c r="M286" s="7"/>
      <c r="N286" s="1"/>
      <c r="O286" s="1"/>
      <c r="P286" s="1"/>
      <c r="Q286" s="1"/>
      <c r="R286" s="1"/>
      <c r="S286" s="1"/>
      <c r="T286" s="1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1"/>
      <c r="AS286" s="1"/>
      <c r="AT286" s="2"/>
      <c r="AU286" s="1"/>
      <c r="AV286" s="2"/>
    </row>
    <row r="287" spans="1:48" ht="30" customHeight="1" x14ac:dyDescent="0.3">
      <c r="A287" s="7" t="s">
        <v>70</v>
      </c>
      <c r="B287" s="7" t="s">
        <v>105</v>
      </c>
      <c r="C287" s="7" t="s">
        <v>69</v>
      </c>
      <c r="D287" s="8">
        <v>1</v>
      </c>
      <c r="E287" s="10"/>
      <c r="F287" s="10"/>
      <c r="G287" s="10"/>
      <c r="H287" s="10"/>
      <c r="I287" s="10"/>
      <c r="J287" s="10"/>
      <c r="K287" s="10"/>
      <c r="L287" s="10"/>
      <c r="M287" s="7"/>
      <c r="N287" s="1"/>
      <c r="O287" s="1"/>
      <c r="P287" s="1"/>
      <c r="Q287" s="1"/>
      <c r="R287" s="1"/>
      <c r="S287" s="1"/>
      <c r="T287" s="1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1"/>
      <c r="AS287" s="1"/>
      <c r="AT287" s="2"/>
      <c r="AU287" s="1"/>
      <c r="AV287" s="2"/>
    </row>
    <row r="288" spans="1:48" ht="30" customHeight="1" x14ac:dyDescent="0.3">
      <c r="A288" s="7" t="s">
        <v>70</v>
      </c>
      <c r="B288" s="7" t="s">
        <v>71</v>
      </c>
      <c r="C288" s="7" t="s">
        <v>69</v>
      </c>
      <c r="D288" s="8">
        <v>1</v>
      </c>
      <c r="E288" s="10"/>
      <c r="F288" s="10"/>
      <c r="G288" s="10"/>
      <c r="H288" s="10"/>
      <c r="I288" s="10"/>
      <c r="J288" s="10"/>
      <c r="K288" s="10"/>
      <c r="L288" s="10"/>
      <c r="M288" s="7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1"/>
      <c r="AS288" s="1"/>
      <c r="AT288" s="2"/>
      <c r="AU288" s="1"/>
      <c r="AV288" s="2"/>
    </row>
    <row r="289" spans="1:48" ht="30" customHeight="1" x14ac:dyDescent="0.3">
      <c r="A289" s="7" t="s">
        <v>74</v>
      </c>
      <c r="B289" s="7" t="s">
        <v>75</v>
      </c>
      <c r="C289" s="7" t="s">
        <v>59</v>
      </c>
      <c r="D289" s="8">
        <v>9</v>
      </c>
      <c r="E289" s="10"/>
      <c r="F289" s="10"/>
      <c r="G289" s="10"/>
      <c r="H289" s="10"/>
      <c r="I289" s="10"/>
      <c r="J289" s="10"/>
      <c r="K289" s="10"/>
      <c r="L289" s="10"/>
      <c r="M289" s="7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1"/>
      <c r="AS289" s="1"/>
      <c r="AT289" s="2"/>
      <c r="AU289" s="1"/>
      <c r="AV289" s="2"/>
    </row>
    <row r="290" spans="1:48" ht="30" customHeight="1" x14ac:dyDescent="0.3">
      <c r="A290" s="7" t="s">
        <v>144</v>
      </c>
      <c r="B290" s="7" t="s">
        <v>145</v>
      </c>
      <c r="C290" s="7" t="s">
        <v>69</v>
      </c>
      <c r="D290" s="8">
        <v>15</v>
      </c>
      <c r="E290" s="10"/>
      <c r="F290" s="10"/>
      <c r="G290" s="10"/>
      <c r="H290" s="10"/>
      <c r="I290" s="10"/>
      <c r="J290" s="10"/>
      <c r="K290" s="10"/>
      <c r="L290" s="10"/>
      <c r="M290" s="7"/>
      <c r="N290" s="1"/>
      <c r="O290" s="1"/>
      <c r="P290" s="1"/>
      <c r="Q290" s="1"/>
      <c r="R290" s="1"/>
      <c r="S290" s="1"/>
      <c r="T290" s="1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1"/>
      <c r="AS290" s="1"/>
      <c r="AT290" s="2"/>
      <c r="AU290" s="1"/>
      <c r="AV290" s="2"/>
    </row>
    <row r="291" spans="1:48" ht="30" customHeight="1" x14ac:dyDescent="0.3">
      <c r="A291" s="7" t="s">
        <v>60</v>
      </c>
      <c r="B291" s="7" t="s">
        <v>76</v>
      </c>
      <c r="C291" s="7" t="s">
        <v>69</v>
      </c>
      <c r="D291" s="8">
        <v>56</v>
      </c>
      <c r="E291" s="10"/>
      <c r="F291" s="10"/>
      <c r="G291" s="10"/>
      <c r="H291" s="10"/>
      <c r="I291" s="10"/>
      <c r="J291" s="10"/>
      <c r="K291" s="10"/>
      <c r="L291" s="10"/>
      <c r="M291" s="7"/>
      <c r="N291" s="1"/>
      <c r="O291" s="1"/>
      <c r="P291" s="1"/>
      <c r="Q291" s="1"/>
      <c r="R291" s="1"/>
      <c r="S291" s="1"/>
      <c r="T291" s="1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1"/>
      <c r="AS291" s="1"/>
      <c r="AT291" s="2"/>
      <c r="AU291" s="1"/>
      <c r="AV291" s="2"/>
    </row>
    <row r="292" spans="1:48" ht="30" customHeight="1" x14ac:dyDescent="0.3">
      <c r="A292" s="7" t="s">
        <v>77</v>
      </c>
      <c r="B292" s="7" t="s">
        <v>146</v>
      </c>
      <c r="C292" s="7" t="s">
        <v>69</v>
      </c>
      <c r="D292" s="8">
        <v>15</v>
      </c>
      <c r="E292" s="10"/>
      <c r="F292" s="10"/>
      <c r="G292" s="10"/>
      <c r="H292" s="10"/>
      <c r="I292" s="10"/>
      <c r="J292" s="10"/>
      <c r="K292" s="10"/>
      <c r="L292" s="10"/>
      <c r="M292" s="7"/>
      <c r="N292" s="1"/>
      <c r="O292" s="1"/>
      <c r="P292" s="1"/>
      <c r="Q292" s="1"/>
      <c r="R292" s="1"/>
      <c r="S292" s="1"/>
      <c r="T292" s="1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1"/>
      <c r="AS292" s="1"/>
      <c r="AT292" s="2"/>
      <c r="AU292" s="1"/>
      <c r="AV292" s="2"/>
    </row>
    <row r="293" spans="1:48" ht="30" customHeight="1" x14ac:dyDescent="0.3">
      <c r="A293" s="7" t="s">
        <v>77</v>
      </c>
      <c r="B293" s="7" t="s">
        <v>78</v>
      </c>
      <c r="C293" s="7" t="s">
        <v>69</v>
      </c>
      <c r="D293" s="8">
        <v>15</v>
      </c>
      <c r="E293" s="10"/>
      <c r="F293" s="10"/>
      <c r="G293" s="10"/>
      <c r="H293" s="10"/>
      <c r="I293" s="10"/>
      <c r="J293" s="10"/>
      <c r="K293" s="10"/>
      <c r="L293" s="10"/>
      <c r="M293" s="7"/>
      <c r="N293" s="1"/>
      <c r="O293" s="1"/>
      <c r="P293" s="1"/>
      <c r="Q293" s="1"/>
      <c r="R293" s="1"/>
      <c r="S293" s="1"/>
      <c r="T293" s="1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1"/>
      <c r="AS293" s="1"/>
      <c r="AT293" s="2"/>
      <c r="AU293" s="1"/>
      <c r="AV293" s="2"/>
    </row>
    <row r="294" spans="1:48" ht="30" customHeight="1" x14ac:dyDescent="0.3">
      <c r="A294" s="7" t="s">
        <v>147</v>
      </c>
      <c r="B294" s="7" t="s">
        <v>148</v>
      </c>
      <c r="C294" s="7" t="s">
        <v>69</v>
      </c>
      <c r="D294" s="8">
        <v>15</v>
      </c>
      <c r="E294" s="10"/>
      <c r="F294" s="10"/>
      <c r="G294" s="10"/>
      <c r="H294" s="10"/>
      <c r="I294" s="10"/>
      <c r="J294" s="10"/>
      <c r="K294" s="10"/>
      <c r="L294" s="10"/>
      <c r="M294" s="7"/>
      <c r="N294" s="1"/>
      <c r="O294" s="1"/>
      <c r="P294" s="1"/>
      <c r="Q294" s="1"/>
      <c r="R294" s="1"/>
      <c r="S294" s="1"/>
      <c r="T294" s="1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1"/>
      <c r="AS294" s="1"/>
      <c r="AT294" s="2"/>
      <c r="AU294" s="1"/>
      <c r="AV294" s="2"/>
    </row>
    <row r="295" spans="1:48" ht="30" customHeight="1" x14ac:dyDescent="0.3">
      <c r="A295" s="7" t="s">
        <v>98</v>
      </c>
      <c r="B295" s="7" t="s">
        <v>150</v>
      </c>
      <c r="C295" s="7" t="s">
        <v>69</v>
      </c>
      <c r="D295" s="8">
        <v>8</v>
      </c>
      <c r="E295" s="10"/>
      <c r="F295" s="10"/>
      <c r="G295" s="10"/>
      <c r="H295" s="10"/>
      <c r="I295" s="10"/>
      <c r="J295" s="10"/>
      <c r="K295" s="10"/>
      <c r="L295" s="10"/>
      <c r="M295" s="7"/>
      <c r="N295" s="1"/>
      <c r="O295" s="1"/>
      <c r="P295" s="1"/>
      <c r="Q295" s="1"/>
      <c r="R295" s="1"/>
      <c r="S295" s="1"/>
      <c r="T295" s="1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1"/>
      <c r="AS295" s="1"/>
      <c r="AT295" s="2"/>
      <c r="AU295" s="1"/>
      <c r="AV295" s="2"/>
    </row>
    <row r="296" spans="1:48" ht="30" customHeight="1" x14ac:dyDescent="0.3">
      <c r="A296" s="7" t="s">
        <v>254</v>
      </c>
      <c r="B296" s="7" t="s">
        <v>156</v>
      </c>
      <c r="C296" s="7" t="s">
        <v>153</v>
      </c>
      <c r="D296" s="8">
        <v>22</v>
      </c>
      <c r="E296" s="10"/>
      <c r="F296" s="10"/>
      <c r="G296" s="10"/>
      <c r="H296" s="10"/>
      <c r="I296" s="10"/>
      <c r="J296" s="10"/>
      <c r="K296" s="10"/>
      <c r="L296" s="10"/>
      <c r="M296" s="7"/>
      <c r="N296" s="1"/>
      <c r="O296" s="1"/>
      <c r="P296" s="1"/>
      <c r="Q296" s="1"/>
      <c r="R296" s="1"/>
      <c r="S296" s="1"/>
      <c r="T296" s="1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1"/>
      <c r="AS296" s="1"/>
      <c r="AT296" s="2"/>
      <c r="AU296" s="1"/>
      <c r="AV296" s="2"/>
    </row>
    <row r="297" spans="1:48" ht="30" customHeight="1" x14ac:dyDescent="0.3">
      <c r="A297" s="7" t="s">
        <v>167</v>
      </c>
      <c r="B297" s="7" t="s">
        <v>168</v>
      </c>
      <c r="C297" s="7" t="s">
        <v>169</v>
      </c>
      <c r="D297" s="8">
        <v>15</v>
      </c>
      <c r="E297" s="10"/>
      <c r="F297" s="10"/>
      <c r="G297" s="10"/>
      <c r="H297" s="10"/>
      <c r="I297" s="10"/>
      <c r="J297" s="10"/>
      <c r="K297" s="10"/>
      <c r="L297" s="10"/>
      <c r="M297" s="7"/>
      <c r="N297" s="1"/>
      <c r="O297" s="1"/>
      <c r="P297" s="1"/>
      <c r="Q297" s="1"/>
      <c r="R297" s="1"/>
      <c r="S297" s="1"/>
      <c r="T297" s="1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1"/>
      <c r="AS297" s="1"/>
      <c r="AT297" s="2"/>
      <c r="AU297" s="1"/>
      <c r="AV297" s="2"/>
    </row>
    <row r="298" spans="1:48" ht="30" customHeight="1" x14ac:dyDescent="0.3">
      <c r="A298" s="7" t="s">
        <v>255</v>
      </c>
      <c r="B298" s="7" t="s">
        <v>256</v>
      </c>
      <c r="C298" s="7" t="s">
        <v>169</v>
      </c>
      <c r="D298" s="8">
        <v>2</v>
      </c>
      <c r="E298" s="10"/>
      <c r="F298" s="10"/>
      <c r="G298" s="10"/>
      <c r="H298" s="10"/>
      <c r="I298" s="10"/>
      <c r="J298" s="10"/>
      <c r="K298" s="10"/>
      <c r="L298" s="10"/>
      <c r="M298" s="7"/>
      <c r="N298" s="1"/>
      <c r="O298" s="1"/>
      <c r="P298" s="1"/>
      <c r="Q298" s="1"/>
      <c r="R298" s="1"/>
      <c r="S298" s="1"/>
      <c r="T298" s="1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1"/>
      <c r="AS298" s="1"/>
      <c r="AT298" s="2"/>
      <c r="AU298" s="1"/>
      <c r="AV298" s="2"/>
    </row>
    <row r="299" spans="1:48" ht="30" customHeight="1" x14ac:dyDescent="0.3">
      <c r="A299" s="7" t="s">
        <v>255</v>
      </c>
      <c r="B299" s="7" t="s">
        <v>257</v>
      </c>
      <c r="C299" s="7" t="s">
        <v>169</v>
      </c>
      <c r="D299" s="8">
        <v>1</v>
      </c>
      <c r="E299" s="10"/>
      <c r="F299" s="10"/>
      <c r="G299" s="10"/>
      <c r="H299" s="10"/>
      <c r="I299" s="10"/>
      <c r="J299" s="10"/>
      <c r="K299" s="10"/>
      <c r="L299" s="10"/>
      <c r="M299" s="7"/>
      <c r="N299" s="1"/>
      <c r="O299" s="1"/>
      <c r="P299" s="1"/>
      <c r="Q299" s="1"/>
      <c r="R299" s="1"/>
      <c r="S299" s="1"/>
      <c r="T299" s="1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1"/>
      <c r="AS299" s="1"/>
      <c r="AT299" s="2"/>
      <c r="AU299" s="1"/>
      <c r="AV299" s="2"/>
    </row>
    <row r="300" spans="1:48" ht="30" customHeight="1" x14ac:dyDescent="0.3">
      <c r="A300" s="7" t="s">
        <v>255</v>
      </c>
      <c r="B300" s="7" t="s">
        <v>258</v>
      </c>
      <c r="C300" s="7" t="s">
        <v>169</v>
      </c>
      <c r="D300" s="8">
        <v>1</v>
      </c>
      <c r="E300" s="10"/>
      <c r="F300" s="10"/>
      <c r="G300" s="10"/>
      <c r="H300" s="10"/>
      <c r="I300" s="10"/>
      <c r="J300" s="10"/>
      <c r="K300" s="10"/>
      <c r="L300" s="10"/>
      <c r="M300" s="7"/>
      <c r="N300" s="1"/>
      <c r="O300" s="1"/>
      <c r="P300" s="1"/>
      <c r="Q300" s="1"/>
      <c r="R300" s="1"/>
      <c r="S300" s="1"/>
      <c r="T300" s="1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1"/>
      <c r="AS300" s="1"/>
      <c r="AT300" s="2"/>
      <c r="AU300" s="1"/>
      <c r="AV300" s="2"/>
    </row>
    <row r="301" spans="1:48" ht="30" customHeight="1" x14ac:dyDescent="0.3">
      <c r="A301" s="7" t="s">
        <v>255</v>
      </c>
      <c r="B301" s="7" t="s">
        <v>259</v>
      </c>
      <c r="C301" s="7" t="s">
        <v>169</v>
      </c>
      <c r="D301" s="8">
        <v>1</v>
      </c>
      <c r="E301" s="10"/>
      <c r="F301" s="10"/>
      <c r="G301" s="10"/>
      <c r="H301" s="10"/>
      <c r="I301" s="10"/>
      <c r="J301" s="10"/>
      <c r="K301" s="10"/>
      <c r="L301" s="10"/>
      <c r="M301" s="7"/>
      <c r="N301" s="1"/>
      <c r="O301" s="1"/>
      <c r="P301" s="1"/>
      <c r="Q301" s="1"/>
      <c r="R301" s="1"/>
      <c r="S301" s="1"/>
      <c r="T301" s="1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1"/>
      <c r="AS301" s="1"/>
      <c r="AT301" s="2"/>
      <c r="AU301" s="1"/>
      <c r="AV301" s="2"/>
    </row>
    <row r="302" spans="1:48" ht="30" customHeight="1" x14ac:dyDescent="0.3">
      <c r="A302" s="7" t="s">
        <v>223</v>
      </c>
      <c r="B302" s="7" t="s">
        <v>224</v>
      </c>
      <c r="C302" s="7" t="s">
        <v>153</v>
      </c>
      <c r="D302" s="8">
        <v>22</v>
      </c>
      <c r="E302" s="10"/>
      <c r="F302" s="10"/>
      <c r="G302" s="10"/>
      <c r="H302" s="10"/>
      <c r="I302" s="10"/>
      <c r="J302" s="10"/>
      <c r="K302" s="10"/>
      <c r="L302" s="10"/>
      <c r="M302" s="7"/>
      <c r="N302" s="1"/>
      <c r="O302" s="1"/>
      <c r="P302" s="1"/>
      <c r="Q302" s="1"/>
      <c r="R302" s="1"/>
      <c r="S302" s="1"/>
      <c r="T302" s="1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1"/>
      <c r="AS302" s="1"/>
      <c r="AT302" s="2"/>
      <c r="AU302" s="1"/>
      <c r="AV302" s="2"/>
    </row>
    <row r="303" spans="1:48" ht="30" customHeight="1" x14ac:dyDescent="0.3">
      <c r="A303" s="7" t="s">
        <v>225</v>
      </c>
      <c r="B303" s="7" t="s">
        <v>224</v>
      </c>
      <c r="C303" s="7" t="s">
        <v>153</v>
      </c>
      <c r="D303" s="8">
        <v>15</v>
      </c>
      <c r="E303" s="10"/>
      <c r="F303" s="10"/>
      <c r="G303" s="10"/>
      <c r="H303" s="10"/>
      <c r="I303" s="10"/>
      <c r="J303" s="10"/>
      <c r="K303" s="10"/>
      <c r="L303" s="10"/>
      <c r="M303" s="7"/>
      <c r="N303" s="1"/>
      <c r="O303" s="1"/>
      <c r="P303" s="1"/>
      <c r="Q303" s="1"/>
      <c r="R303" s="1"/>
      <c r="S303" s="1"/>
      <c r="T303" s="1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1"/>
      <c r="AS303" s="1"/>
      <c r="AT303" s="2"/>
      <c r="AU303" s="1"/>
      <c r="AV303" s="2"/>
    </row>
    <row r="304" spans="1:48" ht="30" customHeight="1" x14ac:dyDescent="0.3">
      <c r="A304" s="7" t="s">
        <v>227</v>
      </c>
      <c r="B304" s="7" t="s">
        <v>224</v>
      </c>
      <c r="C304" s="7" t="s">
        <v>153</v>
      </c>
      <c r="D304" s="8">
        <v>2</v>
      </c>
      <c r="E304" s="10"/>
      <c r="F304" s="10"/>
      <c r="G304" s="10"/>
      <c r="H304" s="10"/>
      <c r="I304" s="10"/>
      <c r="J304" s="10"/>
      <c r="K304" s="10"/>
      <c r="L304" s="10"/>
      <c r="M304" s="7"/>
      <c r="N304" s="1"/>
      <c r="O304" s="1"/>
      <c r="P304" s="1"/>
      <c r="Q304" s="1"/>
      <c r="R304" s="1"/>
      <c r="S304" s="1"/>
      <c r="T304" s="1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1"/>
      <c r="AS304" s="1"/>
      <c r="AT304" s="2"/>
      <c r="AU304" s="1"/>
      <c r="AV304" s="2"/>
    </row>
    <row r="305" spans="1:48" ht="30" customHeight="1" x14ac:dyDescent="0.3">
      <c r="A305" s="7" t="s">
        <v>227</v>
      </c>
      <c r="B305" s="7" t="s">
        <v>228</v>
      </c>
      <c r="C305" s="7" t="s">
        <v>153</v>
      </c>
      <c r="D305" s="8">
        <v>13</v>
      </c>
      <c r="E305" s="10"/>
      <c r="F305" s="10"/>
      <c r="G305" s="10"/>
      <c r="H305" s="10"/>
      <c r="I305" s="10"/>
      <c r="J305" s="10"/>
      <c r="K305" s="10"/>
      <c r="L305" s="10"/>
      <c r="M305" s="7"/>
      <c r="N305" s="1"/>
      <c r="O305" s="1"/>
      <c r="P305" s="1"/>
      <c r="Q305" s="1"/>
      <c r="R305" s="1"/>
      <c r="S305" s="1"/>
      <c r="T305" s="1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1"/>
      <c r="AS305" s="1"/>
      <c r="AT305" s="2"/>
      <c r="AU305" s="1"/>
      <c r="AV305" s="2"/>
    </row>
    <row r="306" spans="1:48" ht="30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</row>
    <row r="307" spans="1:48" ht="30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</row>
    <row r="308" spans="1:48" ht="30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</row>
    <row r="309" spans="1:48" ht="30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</row>
    <row r="310" spans="1:48" ht="30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</row>
    <row r="311" spans="1:48" ht="30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</row>
    <row r="312" spans="1:48" ht="30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</row>
    <row r="313" spans="1:48" ht="30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</row>
    <row r="314" spans="1:48" ht="30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</row>
    <row r="315" spans="1:48" ht="30" customHeight="1" x14ac:dyDescent="0.3">
      <c r="A315" s="7" t="s">
        <v>83</v>
      </c>
      <c r="B315" s="8"/>
      <c r="C315" s="8"/>
      <c r="D315" s="8"/>
      <c r="E315" s="8"/>
      <c r="F315" s="10"/>
      <c r="G315" s="8"/>
      <c r="H315" s="10"/>
      <c r="I315" s="8"/>
      <c r="J315" s="10"/>
      <c r="K315" s="8"/>
      <c r="L315" s="10"/>
      <c r="M315" s="8"/>
    </row>
    <row r="316" spans="1:48" ht="30" customHeight="1" x14ac:dyDescent="0.3">
      <c r="A316" s="7" t="s">
        <v>260</v>
      </c>
      <c r="B316" s="8" t="s">
        <v>263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2"/>
      <c r="O316" s="2"/>
      <c r="P316" s="2"/>
      <c r="Q316" s="1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</row>
    <row r="317" spans="1:48" ht="30" customHeight="1" x14ac:dyDescent="0.3">
      <c r="A317" s="7" t="s">
        <v>234</v>
      </c>
      <c r="B317" s="7" t="s">
        <v>235</v>
      </c>
      <c r="C317" s="7" t="s">
        <v>69</v>
      </c>
      <c r="D317" s="8">
        <v>2</v>
      </c>
      <c r="E317" s="10"/>
      <c r="F317" s="10"/>
      <c r="G317" s="10"/>
      <c r="H317" s="10"/>
      <c r="I317" s="10"/>
      <c r="J317" s="10"/>
      <c r="K317" s="10"/>
      <c r="L317" s="10"/>
      <c r="M317" s="7"/>
      <c r="N317" s="1"/>
      <c r="O317" s="1"/>
      <c r="P317" s="1"/>
      <c r="Q317" s="1"/>
      <c r="R317" s="1"/>
      <c r="S317" s="1"/>
      <c r="T317" s="1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1"/>
      <c r="AS317" s="1"/>
      <c r="AT317" s="2"/>
      <c r="AU317" s="1"/>
      <c r="AV317" s="2"/>
    </row>
    <row r="318" spans="1:48" ht="30" customHeight="1" x14ac:dyDescent="0.3">
      <c r="A318" s="7" t="s">
        <v>236</v>
      </c>
      <c r="B318" s="7" t="s">
        <v>237</v>
      </c>
      <c r="C318" s="7" t="s">
        <v>69</v>
      </c>
      <c r="D318" s="8">
        <v>3</v>
      </c>
      <c r="E318" s="10"/>
      <c r="F318" s="10"/>
      <c r="G318" s="10"/>
      <c r="H318" s="10"/>
      <c r="I318" s="10"/>
      <c r="J318" s="10"/>
      <c r="K318" s="10"/>
      <c r="L318" s="10"/>
      <c r="M318" s="7"/>
      <c r="N318" s="1"/>
      <c r="O318" s="1"/>
      <c r="P318" s="1"/>
      <c r="Q318" s="1"/>
      <c r="R318" s="1"/>
      <c r="S318" s="1"/>
      <c r="T318" s="1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1"/>
      <c r="AS318" s="1"/>
      <c r="AT318" s="2"/>
      <c r="AU318" s="1"/>
      <c r="AV318" s="2"/>
    </row>
    <row r="319" spans="1:48" ht="30" customHeight="1" x14ac:dyDescent="0.3">
      <c r="A319" s="7" t="s">
        <v>241</v>
      </c>
      <c r="B319" s="7" t="s">
        <v>242</v>
      </c>
      <c r="C319" s="7" t="s">
        <v>69</v>
      </c>
      <c r="D319" s="8">
        <v>21</v>
      </c>
      <c r="E319" s="10"/>
      <c r="F319" s="10"/>
      <c r="G319" s="10"/>
      <c r="H319" s="10"/>
      <c r="I319" s="10"/>
      <c r="J319" s="10"/>
      <c r="K319" s="10"/>
      <c r="L319" s="10"/>
      <c r="M319" s="7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1"/>
      <c r="AS319" s="1"/>
      <c r="AT319" s="2"/>
      <c r="AU319" s="1"/>
      <c r="AV319" s="2"/>
    </row>
    <row r="320" spans="1:48" ht="30" customHeight="1" x14ac:dyDescent="0.3">
      <c r="A320" s="7" t="s">
        <v>243</v>
      </c>
      <c r="B320" s="7" t="s">
        <v>50</v>
      </c>
      <c r="C320" s="7" t="s">
        <v>69</v>
      </c>
      <c r="D320" s="8">
        <v>1</v>
      </c>
      <c r="E320" s="10"/>
      <c r="F320" s="10"/>
      <c r="G320" s="10"/>
      <c r="H320" s="10"/>
      <c r="I320" s="10"/>
      <c r="J320" s="10"/>
      <c r="K320" s="10"/>
      <c r="L320" s="10"/>
      <c r="M320" s="7"/>
      <c r="N320" s="1"/>
      <c r="O320" s="1"/>
      <c r="P320" s="1"/>
      <c r="Q320" s="1"/>
      <c r="R320" s="1"/>
      <c r="S320" s="1"/>
      <c r="T320" s="1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1"/>
      <c r="AS320" s="1"/>
      <c r="AT320" s="2"/>
      <c r="AU320" s="1"/>
      <c r="AV320" s="2"/>
    </row>
    <row r="321" spans="1:13" ht="30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</row>
    <row r="322" spans="1:13" ht="30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</row>
    <row r="323" spans="1:13" ht="30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</row>
    <row r="324" spans="1:13" ht="30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</row>
    <row r="325" spans="1:13" ht="30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</row>
    <row r="326" spans="1:13" ht="30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</row>
    <row r="327" spans="1:13" ht="30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</row>
    <row r="328" spans="1:13" ht="30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</row>
    <row r="329" spans="1:13" ht="30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</row>
    <row r="330" spans="1:13" ht="30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</row>
    <row r="331" spans="1:13" ht="30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</row>
    <row r="332" spans="1:13" ht="30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</row>
    <row r="333" spans="1:13" ht="30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</row>
    <row r="334" spans="1:13" ht="30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1:13" ht="30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</row>
    <row r="336" spans="1:13" ht="30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</row>
    <row r="337" spans="1:13" ht="30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</row>
    <row r="338" spans="1:13" ht="30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</row>
    <row r="339" spans="1:13" ht="30" customHeight="1" x14ac:dyDescent="0.3">
      <c r="A339" s="7" t="s">
        <v>83</v>
      </c>
      <c r="B339" s="8"/>
      <c r="C339" s="8"/>
      <c r="D339" s="8"/>
      <c r="E339" s="8"/>
      <c r="F339" s="10"/>
      <c r="G339" s="8"/>
      <c r="H339" s="10"/>
      <c r="I339" s="8"/>
      <c r="J339" s="10"/>
      <c r="K339" s="8"/>
      <c r="L339" s="10"/>
      <c r="M339" s="8"/>
    </row>
  </sheetData>
  <mergeCells count="45">
    <mergeCell ref="AR2:AR3"/>
    <mergeCell ref="AS2:AS3"/>
    <mergeCell ref="AT2:AT3"/>
    <mergeCell ref="AU2:AU3"/>
    <mergeCell ref="AV2:AV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</mergeCells>
  <phoneticPr fontId="3" type="noConversion"/>
  <pageMargins left="0.78740157480314954" right="0" top="0.39370078740157477" bottom="0.39370078740157477" header="0" footer="0"/>
  <pageSetup paperSize="9" scale="64" fitToHeight="0" orientation="landscape" verticalDpi="0" r:id="rId1"/>
  <rowBreaks count="8" manualBreakCount="8">
    <brk id="27" max="16383" man="1"/>
    <brk id="75" max="16383" man="1"/>
    <brk id="195" max="16383" man="1"/>
    <brk id="219" max="16383" man="1"/>
    <brk id="243" max="16383" man="1"/>
    <brk id="267" max="16383" man="1"/>
    <brk id="315" max="16383" man="1"/>
    <brk id="3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5</vt:i4>
      </vt:variant>
    </vt:vector>
  </HeadingPairs>
  <TitlesOfParts>
    <vt:vector size="8" baseType="lpstr">
      <vt:lpstr>원가</vt:lpstr>
      <vt:lpstr>공종별집계표</vt:lpstr>
      <vt:lpstr>공종별내역서</vt:lpstr>
      <vt:lpstr>공종별내역서!Print_Area</vt:lpstr>
      <vt:lpstr>공종별집계표!Print_Area</vt:lpstr>
      <vt:lpstr>원가!Print_Area</vt:lpstr>
      <vt:lpstr>공종별내역서!Print_Titles</vt:lpstr>
      <vt:lpstr>공종별집계표!Print_Titles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 pc</dc:creator>
  <cp:lastModifiedBy>snyouth</cp:lastModifiedBy>
  <cp:lastPrinted>2020-10-20T04:22:30Z</cp:lastPrinted>
  <dcterms:created xsi:type="dcterms:W3CDTF">2020-09-25T04:54:45Z</dcterms:created>
  <dcterms:modified xsi:type="dcterms:W3CDTF">2020-11-12T02:28:29Z</dcterms:modified>
</cp:coreProperties>
</file>