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5월\"/>
    </mc:Choice>
  </mc:AlternateContent>
  <xr:revisionPtr revIDLastSave="0" documentId="13_ncr:1_{F69C9D65-4F6C-4230-8C0F-77C98A8DE5EC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9" l="1"/>
  <c r="B49" i="9"/>
  <c r="E46" i="9"/>
  <c r="D46" i="9"/>
  <c r="C46" i="9"/>
  <c r="B46" i="9"/>
  <c r="B43" i="9"/>
  <c r="D39" i="9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33" i="8"/>
  <c r="C26" i="8"/>
  <c r="C19" i="8"/>
  <c r="F46" i="9" l="1"/>
  <c r="F36" i="9"/>
  <c r="F26" i="9"/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<sst xmlns="http://schemas.openxmlformats.org/spreadsheetml/2006/main" count="544" uniqueCount="235">
  <si>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</si>
  <si>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</si>
  <si>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</si>
  <si>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</si>
  <si>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</si>
  <si>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</si>
  <si>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</si>
  <si>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</si>
  <si>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</si>
  <si>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</si>
  <si>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</si>
  <si>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</si>
  <si>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</si>
  <si>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</si>
  <si>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</si>
  <si>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</si>
  <si>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</si>
  <si>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</si>
  <si>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</si>
  <si>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</si>
  <si>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</si>
  <si>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</si>
  <si>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</si>
  <si>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</si>
  <si>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</si>
  <si>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</si>
  <si>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</si>
  <si>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</si>
  <si>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</si>
  <si>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</si>
  <si>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</si>
  <si>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</si>
  <si>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</si>
  <si>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</si>
  <si>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</si>
  <si>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</si>
  <si>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</si>
  <si>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</si>
  <si>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</si>
  <si>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</si>
  <si>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</si>
  <si>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</si>
  <si>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</si>
  <si>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</si>
  <si>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</si>
  <si>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</si>
  <si>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</si>
  <si>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</si>
  <si>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</si>
  <si>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</si>
  <si>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</si>
  <si>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</si>
  <si>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</si>
  <si>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</si>
  <si>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</si>
  <si>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</si>
  <si>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</si>
  <si>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</si>
  <si>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</si>
  <si>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</si>
  <si>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</si>
  <si>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</si>
  <si>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</si>
  <si>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</si>
  <si>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</si>
  <si>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</si>
  <si>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</si>
  <si>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</si>
  <si>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</si>
  <si>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</si>
  <si>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</si>
  <si>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</si>
  <si>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</si>
  <si>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</si>
  <si>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</si>
  <si>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</si>
  <si>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</si>
  <si>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</si>
  <si>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</si>
  <si>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</si>
  <si>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</si>
  <si>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</si>
  <si>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</si>
  <si>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</si>
  <si>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</si>
  <si>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</si>
  <si>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</si>
  <si>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</si>
  <si>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</si>
  <si>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</si>
  <si>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</si>
  <si>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</si>
  <si>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</si>
  <si>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</si>
  <si>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</si>
  <si>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</si>
  <si>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</si>
  <si>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</si>
  <si>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</si>
  <si>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</si>
  <si>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</si>
  <si>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</si>
  <si>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</si>
  <si>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</si>
  <si>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</si>
  <si>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</si>
  <si>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</si>
  <si>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</si>
  <si>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</si>
  <si>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</si>
  <si>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</si>
  <si>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</si>
  <si>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</si>
  <si>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</si>
  <si>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</si>
  <si>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</si>
  <si>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</si>
  <si>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</si>
  <si>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</si>
  <si>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</si>
  <si>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</si>
  <si>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 xml:space="preserve"> </t>
    <phoneticPr fontId="39" type="noConversion"/>
  </si>
  <si>
    <t>계약현황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</si>
  <si>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</si>
  <si>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</si>
  <si>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</si>
  <si>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</si>
  <si>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</si>
  <si>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</si>
  <si>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</si>
  <si>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</si>
  <si>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</si>
  <si>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</si>
  <si>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</si>
  <si>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</si>
  <si>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</si>
  <si>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</si>
  <si>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</si>
  <si>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</si>
  <si>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</si>
  <si>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</si>
  <si>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</si>
  <si>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</si>
  <si>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</si>
  <si>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</si>
  <si>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지방자치를 당사자로 하는 계약에 관한 법률 시행령 제25조1항5호</t>
    <phoneticPr fontId="4" type="noConversion"/>
  </si>
  <si>
    <t>수의총액</t>
  </si>
  <si>
    <t>2024.3.31.</t>
    <phoneticPr fontId="4" type="noConversion"/>
  </si>
  <si>
    <t>천체망원경 구입</t>
    <phoneticPr fontId="4" type="noConversion"/>
  </si>
  <si>
    <t>용역</t>
    <phoneticPr fontId="4" type="noConversion"/>
  </si>
  <si>
    <t>물품</t>
    <phoneticPr fontId="4" type="noConversion"/>
  </si>
  <si>
    <t>나라장터 전자계약</t>
    <phoneticPr fontId="4" type="noConversion"/>
  </si>
  <si>
    <t>2024년 소방 안전관리 위탁대행 - 4월</t>
    <phoneticPr fontId="4" type="noConversion"/>
  </si>
  <si>
    <t>2024.4.30.</t>
    <phoneticPr fontId="4" type="noConversion"/>
  </si>
  <si>
    <t>2024.5.2.</t>
    <phoneticPr fontId="4" type="noConversion"/>
  </si>
  <si>
    <t xml:space="preserve">2024년 승강기 유지관리 위탁 - 4월   </t>
    <phoneticPr fontId="4" type="noConversion"/>
  </si>
  <si>
    <t>2024년 수직형 휠체어리프트 유지관리 위탁 - 4월</t>
    <phoneticPr fontId="4" type="noConversion"/>
  </si>
  <si>
    <t>2024년 무인경비시스템 위탁 - 4월</t>
    <phoneticPr fontId="4" type="noConversion"/>
  </si>
  <si>
    <t>2024년 청소년방과후아카데미 복합기 위탁관리 - 4월</t>
    <phoneticPr fontId="4" type="noConversion"/>
  </si>
  <si>
    <t>2024년 청소년방과후아카데미 위탁급식 용역 - 4월</t>
    <phoneticPr fontId="4" type="noConversion"/>
  </si>
  <si>
    <t>2024년 수련관 방역 소독 위탁관리(연6회) - 4월</t>
    <phoneticPr fontId="4" type="noConversion"/>
  </si>
  <si>
    <t>2024~2026년 인터넷전화 신청(1차) - 3월</t>
    <phoneticPr fontId="4" type="noConversion"/>
  </si>
  <si>
    <t>3월 사용분</t>
    <phoneticPr fontId="39" type="noConversion"/>
  </si>
  <si>
    <t>2024~2026년 인터넷망 신청(1차) - 3월</t>
    <phoneticPr fontId="4" type="noConversion"/>
  </si>
  <si>
    <t xml:space="preserve">3월 사용분 </t>
    <phoneticPr fontId="39" type="noConversion"/>
  </si>
  <si>
    <t>2024년 분당야탑청소년수련관 시설관리용역 - 4월</t>
    <phoneticPr fontId="4" type="noConversion"/>
  </si>
  <si>
    <t>2024년 복합기 임대차 위탁관리 - 4월</t>
    <phoneticPr fontId="4" type="noConversion"/>
  </si>
  <si>
    <t>2024년 정수기 비데 공기청정기 가습기 위탁관리 - 4월</t>
    <phoneticPr fontId="4" type="noConversion"/>
  </si>
  <si>
    <t>2024.5.8.</t>
    <phoneticPr fontId="4" type="noConversion"/>
  </si>
  <si>
    <t>2024.4.22.</t>
    <phoneticPr fontId="4" type="noConversion"/>
  </si>
  <si>
    <t>3월 사용분</t>
    <phoneticPr fontId="4" type="noConversion"/>
  </si>
  <si>
    <t>천체망원경 구입</t>
  </si>
  <si>
    <t>2024.4.8.</t>
    <phoneticPr fontId="39" type="noConversion"/>
  </si>
  <si>
    <t>2024.4.8.</t>
    <phoneticPr fontId="4" type="noConversion"/>
  </si>
  <si>
    <t>첨성대광학</t>
    <phoneticPr fontId="4" type="noConversion"/>
  </si>
  <si>
    <t>2024.4.5.</t>
    <phoneticPr fontId="39" type="noConversion"/>
  </si>
  <si>
    <t>사단법인 이타서울(한유사랑)</t>
    <phoneticPr fontId="4" type="noConversion"/>
  </si>
  <si>
    <t>서울특별시 서대문구 이화여대5길 35 B105호</t>
    <phoneticPr fontId="4" type="noConversion"/>
  </si>
  <si>
    <t>2024.4.8. ~ 2024.11.30.</t>
    <phoneticPr fontId="4" type="noConversion"/>
  </si>
  <si>
    <t>2024.11.30.(예정)</t>
    <phoneticPr fontId="4" type="noConversion"/>
  </si>
  <si>
    <t>한유사랑</t>
    <phoneticPr fontId="4" type="noConversion"/>
  </si>
  <si>
    <t xml:space="preserve">2024. 상반기 시설물 정기안전점검 용역 계약 </t>
  </si>
  <si>
    <t>2024.4.12.</t>
    <phoneticPr fontId="39" type="noConversion"/>
  </si>
  <si>
    <t>시설물안전연구원 주식회사(최명란)</t>
    <phoneticPr fontId="4" type="noConversion"/>
  </si>
  <si>
    <t>성남시 중원구 광명로 115(성남동, 동부주택브리앙뜨 205,206호)</t>
    <phoneticPr fontId="4" type="noConversion"/>
  </si>
  <si>
    <t>2024.4.12. ~ 2024.5.10.</t>
    <phoneticPr fontId="4" type="noConversion"/>
  </si>
  <si>
    <t>첨성대광학(배동호)</t>
    <phoneticPr fontId="4" type="noConversion"/>
  </si>
  <si>
    <t>대구광역시 북구 유통단지로 45(산격동) 전자관 1층 279호</t>
    <phoneticPr fontId="4" type="noConversion"/>
  </si>
  <si>
    <t>최명란</t>
    <phoneticPr fontId="4" type="noConversion"/>
  </si>
  <si>
    <t>배동호</t>
    <phoneticPr fontId="4" type="noConversion"/>
  </si>
  <si>
    <t>2024. 상반기 위험성평가 계약</t>
  </si>
  <si>
    <t>수의계약</t>
    <phoneticPr fontId="4" type="noConversion"/>
  </si>
  <si>
    <t>(사)대한산업안전협회 성남지회(전용제)</t>
    <phoneticPr fontId="4" type="noConversion"/>
  </si>
  <si>
    <t>경기도 성남시 중원구 둔촌대로 484, 909호(상대원동, 시콕스타워)</t>
    <phoneticPr fontId="4" type="noConversion"/>
  </si>
  <si>
    <t>2024. 정책제안대회 디지털시민교육 프로그램 용역 계약</t>
  </si>
  <si>
    <t>사회적협동조합 생각대로 교육연구소(김진희)</t>
    <phoneticPr fontId="4" type="noConversion"/>
  </si>
  <si>
    <t xml:space="preserve">성남시 분당구 성남대로331번길 8 (정자동,킨스타워) </t>
    <phoneticPr fontId="4" type="noConversion"/>
  </si>
  <si>
    <t xml:space="preserve">2024.4.12. ~ 2024.11.23. </t>
    <phoneticPr fontId="4" type="noConversion"/>
  </si>
  <si>
    <t>2024.11.23.(예정)</t>
    <phoneticPr fontId="4" type="noConversion"/>
  </si>
  <si>
    <t>2024.5.10.(예정)</t>
    <phoneticPr fontId="4" type="noConversion"/>
  </si>
  <si>
    <t>2024.4.8. ~ 2024.4.30.</t>
    <phoneticPr fontId="4" type="noConversion"/>
  </si>
  <si>
    <t>전용제</t>
    <phoneticPr fontId="4" type="noConversion"/>
  </si>
  <si>
    <t>김진희</t>
    <phoneticPr fontId="4" type="noConversion"/>
  </si>
  <si>
    <t>AI 카메라</t>
  </si>
  <si>
    <t>로봇팔 전용
인공지능 카메라</t>
  </si>
  <si>
    <t>대</t>
  </si>
  <si>
    <t>야탑수련관</t>
  </si>
  <si>
    <t>김성룡</t>
  </si>
  <si>
    <t>031-729-9852</t>
  </si>
  <si>
    <t xml:space="preserve">인공지능체험관 유지보수
(스마트 시티, 스마트 팩토리, 로봇팔, 시설물, 기자재, SW) </t>
  </si>
  <si>
    <t>청소년방과후아카데미 5월 주말체험활동 차량임차</t>
  </si>
  <si>
    <t>박경선</t>
  </si>
  <si>
    <t>성남시청소년어울림마당&amp;청소년문화제 사회자 계약</t>
  </si>
  <si>
    <t>김후인</t>
  </si>
  <si>
    <t>031-729-9834</t>
  </si>
  <si>
    <t>2024 1차 청소년문화제 행사 장비 임차 계약</t>
  </si>
  <si>
    <t xml:space="preserve">박규원 </t>
  </si>
  <si>
    <t>031-729-9832</t>
  </si>
  <si>
    <t xml:space="preserve">2024 어쩌다 국내일주 1차 차량임차 계약 </t>
  </si>
  <si>
    <t>최은진</t>
  </si>
  <si>
    <t>031-729-9833</t>
  </si>
  <si>
    <t>성남시청소년어울림마당&amp;청소년문화제 전문공연 계약</t>
  </si>
  <si>
    <t>어린이 창의교육 프로그램 차량임차 계약</t>
  </si>
  <si>
    <t>정연선</t>
  </si>
  <si>
    <t>2024년 지구롭게[데이터플로깅] 플랫폼 운영 용역</t>
    <phoneticPr fontId="4" type="noConversion"/>
  </si>
  <si>
    <t>2024년 기계설비 성능점검 실시</t>
  </si>
  <si>
    <t>도주성</t>
  </si>
  <si>
    <t>031-729-9817</t>
  </si>
  <si>
    <t>2024년 조경수목 및 병해충 방제관리 실시</t>
  </si>
  <si>
    <t>수련관 안전위생 개선공사</t>
  </si>
  <si>
    <t>건축</t>
  </si>
  <si>
    <t>`</t>
    <phoneticPr fontId="4" type="noConversion"/>
  </si>
  <si>
    <t>기타</t>
  </si>
  <si>
    <t>031-729-9857</t>
    <phoneticPr fontId="4" type="noConversion"/>
  </si>
  <si>
    <t>031-729-9841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</si>
</sst>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  <numFmt numFmtId="182" formatCode="_-* #,##0_-;\-* #,##0_-;_-* &quot;-&quot;_-;_-@_-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7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2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2" xfId="0" applyFont="1" applyFill="1" applyBorder="1" applyAlignment="1">
      <alignment horizontal="center" vertical="center" shrinkToFit="1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41" fontId="33" fillId="4" borderId="2" xfId="1" quotePrefix="1" applyFont="1" applyFill="1" applyBorder="1" applyAlignment="1">
      <alignment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180" fontId="12" fillId="0" borderId="5" xfId="0" applyNumberFormat="1" applyFont="1" applyBorder="1" applyAlignment="1">
      <alignment horizontal="center" vertical="center" shrinkToFit="1"/>
    </xf>
    <xf numFmtId="41" fontId="0" fillId="0" borderId="0" xfId="1" applyFont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0" fontId="26" fillId="4" borderId="35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41" fontId="17" fillId="0" borderId="2" xfId="0" applyNumberFormat="1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30" fillId="4" borderId="62" xfId="0" applyFont="1" applyFill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41" fontId="26" fillId="4" borderId="14" xfId="568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26" fillId="0" borderId="14" xfId="0" applyNumberFormat="1" applyFont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 wrapText="1"/>
    </xf>
    <xf numFmtId="0" fontId="29" fillId="3" borderId="51" xfId="0" applyFont="1" applyFill="1" applyBorder="1" applyAlignment="1">
      <alignment horizontal="center" vertical="center"/>
    </xf>
    <xf numFmtId="0" fontId="29" fillId="3" borderId="52" xfId="0" applyFont="1" applyFill="1" applyBorder="1" applyAlignment="1">
      <alignment horizontal="center" vertical="center" wrapText="1"/>
    </xf>
    <xf numFmtId="0" fontId="29" fillId="3" borderId="52" xfId="0" applyFont="1" applyFill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41" fontId="29" fillId="0" borderId="2" xfId="573" applyNumberFormat="1" applyFont="1" applyBorder="1" applyAlignment="1">
      <alignment horizontal="right" vertical="distributed"/>
    </xf>
    <xf numFmtId="0" fontId="26" fillId="4" borderId="59" xfId="0" applyFont="1" applyFill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 vertical="center" wrapText="1"/>
    </xf>
    <xf numFmtId="0" fontId="30" fillId="4" borderId="6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6" fillId="4" borderId="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 wrapText="1"/>
    </xf>
    <xf numFmtId="0" fontId="30" fillId="4" borderId="58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14" fontId="17" fillId="0" borderId="10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26" fillId="4" borderId="6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6" fillId="4" borderId="66" xfId="0" applyFont="1" applyFill="1" applyBorder="1" applyAlignment="1">
      <alignment horizontal="center" vertical="center" wrapText="1"/>
    </xf>
    <xf numFmtId="0" fontId="30" fillId="4" borderId="66" xfId="0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/>
    </xf>
    <xf numFmtId="0" fontId="30" fillId="4" borderId="67" xfId="0" applyFont="1" applyFill="1" applyBorder="1" applyAlignment="1">
      <alignment horizontal="center" vertical="center"/>
    </xf>
    <xf numFmtId="41" fontId="29" fillId="0" borderId="66" xfId="573" applyNumberFormat="1" applyFont="1" applyBorder="1" applyAlignment="1">
      <alignment horizontal="right" vertical="distributed"/>
    </xf>
    <xf numFmtId="41" fontId="3" fillId="4" borderId="63" xfId="1" applyFont="1" applyFill="1" applyBorder="1" applyAlignment="1">
      <alignment horizontal="center" vertical="center"/>
    </xf>
    <xf numFmtId="41" fontId="30" fillId="4" borderId="14" xfId="1" applyFont="1" applyFill="1" applyBorder="1" applyAlignment="1">
      <alignment horizontal="center" vertical="center"/>
    </xf>
    <xf numFmtId="41" fontId="30" fillId="4" borderId="66" xfId="1" applyFont="1" applyFill="1" applyBorder="1" applyAlignment="1">
      <alignment horizontal="center" vertical="center"/>
    </xf>
    <xf numFmtId="41" fontId="29" fillId="0" borderId="14" xfId="1" applyFont="1" applyBorder="1" applyAlignment="1">
      <alignment horizontal="center" vertical="center"/>
    </xf>
    <xf numFmtId="0" fontId="26" fillId="4" borderId="12" xfId="0" applyNumberFormat="1" applyFont="1" applyFill="1" applyBorder="1" applyAlignment="1">
      <alignment horizontal="center" vertical="center" wrapText="1"/>
    </xf>
    <xf numFmtId="41" fontId="30" fillId="4" borderId="63" xfId="1" applyFont="1" applyFill="1" applyBorder="1" applyAlignment="1">
      <alignment horizontal="center" vertical="center"/>
    </xf>
    <xf numFmtId="41" fontId="29" fillId="0" borderId="14" xfId="1" applyFont="1" applyBorder="1" applyAlignment="1">
      <alignment horizontal="center" vertical="distributed"/>
    </xf>
    <xf numFmtId="0" fontId="38" fillId="4" borderId="64" xfId="0" applyFont="1" applyFill="1" applyBorder="1" applyAlignment="1">
      <alignment vertical="center"/>
    </xf>
    <xf numFmtId="41" fontId="38" fillId="4" borderId="67" xfId="1" applyFont="1" applyFill="1" applyBorder="1" applyAlignment="1">
      <alignment vertical="center"/>
    </xf>
    <xf numFmtId="0" fontId="26" fillId="4" borderId="13" xfId="1" applyNumberFormat="1" applyFont="1" applyFill="1" applyBorder="1" applyAlignment="1">
      <alignment horizontal="center" vertical="center" wrapText="1"/>
    </xf>
    <xf numFmtId="0" fontId="26" fillId="4" borderId="14" xfId="1" applyNumberFormat="1" applyFont="1" applyFill="1" applyBorder="1" applyAlignment="1">
      <alignment horizontal="center" vertical="center" wrapText="1"/>
    </xf>
    <xf numFmtId="182" fontId="29" fillId="0" borderId="12" xfId="677" applyNumberFormat="1" applyFont="1" applyBorder="1" applyAlignment="1">
      <alignment horizontal="center" vertical="distributed"/>
    </xf>
    <xf numFmtId="0" fontId="26" fillId="4" borderId="35" xfId="0" applyNumberFormat="1" applyFont="1" applyFill="1" applyBorder="1" applyAlignment="1">
      <alignment horizontal="center" vertical="center" wrapText="1"/>
    </xf>
    <xf numFmtId="41" fontId="29" fillId="0" borderId="12" xfId="573" applyNumberFormat="1" applyFont="1" applyBorder="1" applyAlignment="1">
      <alignment horizontal="right" vertical="distributed"/>
    </xf>
    <xf numFmtId="0" fontId="30" fillId="4" borderId="12" xfId="0" applyFont="1" applyFill="1" applyBorder="1" applyAlignment="1">
      <alignment horizontal="center" vertical="center"/>
    </xf>
    <xf numFmtId="41" fontId="29" fillId="0" borderId="12" xfId="1" applyFont="1" applyBorder="1" applyAlignment="1">
      <alignment horizontal="center" vertical="center"/>
    </xf>
    <xf numFmtId="41" fontId="29" fillId="0" borderId="62" xfId="573" applyNumberFormat="1" applyFont="1" applyBorder="1" applyAlignment="1">
      <alignment horizontal="right" vertical="distributed"/>
    </xf>
    <xf numFmtId="41" fontId="3" fillId="4" borderId="66" xfId="1" applyFont="1" applyFill="1" applyBorder="1" applyAlignment="1">
      <alignment horizontal="center" vertical="center"/>
    </xf>
  </cellXfs>
  <cellStyles count="776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608343D1-0B47-4DBB-9A4C-6EEF83211C9C}"/>
    <cellStyle name="쉼표 [0] 10 7" xfId="724" xr:uid="{450408FF-BE28-4690-B4C5-AA553FE17A3C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518FF4BC-1C41-4C41-B5E1-6994A28AEA64}"/>
    <cellStyle name="쉼표 [0] 19" xfId="672" xr:uid="{93E1A94A-EDF6-4BF5-BA9A-E6DF6AD1E2F3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24BAB4C2-0AEC-437E-9EF9-6C711F8D68E3}"/>
    <cellStyle name="쉼표 [0] 2 14" xfId="673" xr:uid="{A7B55A71-8472-495A-89B4-D8751787AFE6}"/>
    <cellStyle name="쉼표 [0] 2 2" xfId="8" xr:uid="{00000000-0005-0000-0000-000011000000}"/>
    <cellStyle name="쉼표 [0] 2 2 10" xfId="469" xr:uid="{00000000-0005-0000-0000-000012000000}"/>
    <cellStyle name="쉼표 [0] 2 2 11" xfId="573" xr:uid="{4EE9D18C-FF50-471D-A975-532C457CFED2}"/>
    <cellStyle name="쉼표 [0] 2 2 12" xfId="677" xr:uid="{1189080B-7278-49B9-B5FA-B40CE6FB0ED7}"/>
    <cellStyle name="쉼표 [0] 2 2 2" xfId="11" xr:uid="{00000000-0005-0000-0000-000013000000}"/>
    <cellStyle name="쉼표 [0] 2 2 2 10" xfId="585" xr:uid="{56A18129-1F85-480B-93CF-7B8D080CB92A}"/>
    <cellStyle name="쉼표 [0] 2 2 2 11" xfId="689" xr:uid="{AE9BD0F4-6C86-4C91-A7A2-EEBCDF7E43AD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A997E5D1-4E33-4C22-8BF6-8EC794D6BD62}"/>
    <cellStyle name="쉼표 [0] 2 2 2 2 2 7" xfId="767" xr:uid="{CACC7401-38F3-48A1-A128-0D3D07B53E96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F0C076AD-D4B2-4A66-BCF4-950DDBCDC161}"/>
    <cellStyle name="쉼표 [0] 2 2 2 2 8" xfId="715" xr:uid="{FF390A12-1188-4DC3-9414-3402C36AB904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0FA65B30-A790-4FDF-8C83-C9906B2128E5}"/>
    <cellStyle name="쉼표 [0] 2 2 2 3 7" xfId="741" xr:uid="{B63C08D1-B006-4845-9678-9762A9E55134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314B93F5-15FA-40B2-B743-D7A18FB804FB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2D2D7635-89A4-48E7-B754-6B79976D4BB1}"/>
    <cellStyle name="쉼표 [0] 2 2 3 2 2 7" xfId="774" xr:uid="{2C0C785A-E644-4F10-8B9F-7AE1092046B4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A056452F-3585-4C25-A75A-7738D31130AC}"/>
    <cellStyle name="쉼표 [0] 2 2 3 2 8" xfId="722" xr:uid="{785D509D-8BDC-4A28-97F7-DF14634C6B6D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3E3E53AA-1D4F-40C6-B9F7-C51687BBC7E5}"/>
    <cellStyle name="쉼표 [0] 2 2 3 3 7" xfId="748" xr:uid="{518C936F-63EB-4EAB-9137-D55DA1BCC9E7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8E6C4A2C-965A-4BAA-968E-164EE3FAE5F0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B592D17A-A057-40CF-B219-A092EE7BB0E9}"/>
    <cellStyle name="쉼표 [0] 2 2 4 2 7" xfId="755" xr:uid="{2C03F2A3-455D-406D-8434-01D56EB5AA9C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02564174-D6A1-4A98-AE9C-4EB10B478287}"/>
    <cellStyle name="쉼표 [0] 2 2 4 8" xfId="703" xr:uid="{C4FE65F4-9689-4354-A830-5BE53EB5DEE3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F8810781-8278-4A39-B0A7-CF2EF3201908}"/>
    <cellStyle name="쉼표 [0] 2 2 5 7" xfId="729" xr:uid="{025C4EF0-4867-44B6-9EA2-E6D276F8226C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A29F7E54-F2B5-4769-B595-81E8110B3A21}"/>
    <cellStyle name="쉼표 [0] 2 3 12" xfId="681" xr:uid="{1980D0C5-4417-4B92-B1C6-3F4C76842F99}"/>
    <cellStyle name="쉼표 [0] 2 3 2" xfId="45" xr:uid="{00000000-0005-0000-0000-000053000000}"/>
    <cellStyle name="쉼표 [0] 2 3 2 10" xfId="693" xr:uid="{12681115-4E9F-4362-AA5F-BFEE7E981516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B7711291-FAE9-44A0-AA45-CDE2F06DB313}"/>
    <cellStyle name="쉼표 [0] 2 3 2 2 2 7" xfId="771" xr:uid="{1E2E6920-793F-49B2-A561-38D8BD17B82C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CABBC6FC-816D-465C-8398-1BBD3ED026AA}"/>
    <cellStyle name="쉼표 [0] 2 3 2 2 8" xfId="719" xr:uid="{DA4C5DEA-4F08-4146-AD17-7139004D6FE6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93537EA2-FB17-4691-B75E-CF973F27AF11}"/>
    <cellStyle name="쉼표 [0] 2 3 2 3 7" xfId="745" xr:uid="{A090E82A-DE7B-4C42-9575-78F42121EDB6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32102E58-4D88-4F38-8906-6669BA09D106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12D6F587-0B7E-454E-90D1-2E939F6CF980}"/>
    <cellStyle name="쉼표 [0] 2 3 3 2 7" xfId="759" xr:uid="{5A23F882-2349-43DF-B715-4056416DD85C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6692884C-D447-4EF3-B748-522EF0C0C825}"/>
    <cellStyle name="쉼표 [0] 2 3 3 8" xfId="707" xr:uid="{9EB91234-97CB-4F08-A1E6-C2243204CF92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50F9D066-EBB0-4083-A7DD-4636887692E7}"/>
    <cellStyle name="쉼표 [0] 2 3 4 7" xfId="733" xr:uid="{57CF8944-6D05-44BB-88A2-C7051FCAFB48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C965EDD1-8384-4665-9E32-64AD2699F327}"/>
    <cellStyle name="쉼표 [0] 2 4 11" xfId="685" xr:uid="{EFA597A7-299E-4D02-8670-D0E8E94BF518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A2E484D9-202A-46B2-A1A9-22A2C312CFAE}"/>
    <cellStyle name="쉼표 [0] 2 4 2 2 7" xfId="763" xr:uid="{72FA0A0B-5511-48E1-9DB9-55B785076EF3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D622CB71-735A-477E-9761-D64AC18A6318}"/>
    <cellStyle name="쉼표 [0] 2 4 2 8" xfId="711" xr:uid="{64F5CC2A-9D79-4642-BE9B-3B338B3C8A01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9441D0A0-79F0-453E-B67D-8D9F352AD3DB}"/>
    <cellStyle name="쉼표 [0] 2 4 3 7" xfId="737" xr:uid="{CF436FC9-DF09-4200-B09D-F7F14EC1514E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0EFB2A3F-E00E-4DAE-A07E-B2422899B8FF}"/>
    <cellStyle name="쉼표 [0] 2 5 2 7" xfId="751" xr:uid="{302D88F5-122C-4CAD-9A29-2DF19F5C3392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93DAC743-8930-4679-8DE4-2B9167143886}"/>
    <cellStyle name="쉼표 [0] 2 5 8" xfId="699" xr:uid="{FFB15828-E469-43DE-B5AE-202E21781153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65723E8F-CBC2-4563-83B9-354F0BE4BA7A}"/>
    <cellStyle name="쉼표 [0] 2 6 7" xfId="725" xr:uid="{76859340-1779-425A-883A-B7981DF34A7C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8BF99E8D-FA75-42A9-8F9E-B16FB31F088F}"/>
    <cellStyle name="쉼표 [0] 3 14" xfId="674" xr:uid="{31E7F6BE-E5E2-4E55-944F-C16F4C9AF048}"/>
    <cellStyle name="쉼표 [0] 3 2" xfId="9" xr:uid="{00000000-0005-0000-0000-0000A8000000}"/>
    <cellStyle name="쉼표 [0] 3 2 10" xfId="470" xr:uid="{00000000-0005-0000-0000-0000A9000000}"/>
    <cellStyle name="쉼표 [0] 3 2 11" xfId="574" xr:uid="{EC2BB968-8A9A-4A0F-95D9-87B00B42EE2A}"/>
    <cellStyle name="쉼표 [0] 3 2 12" xfId="678" xr:uid="{F8993CC2-FC84-4170-A3DA-D5A6FDDA4D8B}"/>
    <cellStyle name="쉼표 [0] 3 2 2" xfId="21" xr:uid="{00000000-0005-0000-0000-0000AA000000}"/>
    <cellStyle name="쉼표 [0] 3 2 2 10" xfId="690" xr:uid="{D0E88DA4-DBC0-452B-8175-CDE917F649DE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CAD776E8-087C-4DF1-8A7C-9EE5E2B5467F}"/>
    <cellStyle name="쉼표 [0] 3 2 2 2 2 7" xfId="768" xr:uid="{0C905D34-F162-4653-81B5-DC1A1D5B6C6D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143AFD87-75AA-4B68-98C3-A547BD4F8329}"/>
    <cellStyle name="쉼표 [0] 3 2 2 2 8" xfId="716" xr:uid="{F9167480-8353-41F6-8197-452BA87D5CB5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70A963FA-41FD-4A9F-B89E-017346108FFA}"/>
    <cellStyle name="쉼표 [0] 3 2 2 3 7" xfId="742" xr:uid="{7766AE20-D9FD-45D0-89D3-DDEB763CA06F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8B4496A0-8726-4DEF-B715-82F14CB983C3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2E14641D-3666-41F0-B66E-F0CCB7E34279}"/>
    <cellStyle name="쉼표 [0] 3 2 3 2 7" xfId="756" xr:uid="{C0F14165-9CB3-4132-B626-33A673C58103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9073DD28-12FF-42CF-B044-0E7AFDD4DAF9}"/>
    <cellStyle name="쉼표 [0] 3 2 3 8" xfId="704" xr:uid="{DE558F8F-2CE3-43AC-A96A-AD47CD0374C6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DEF3A061-EC3C-46F7-8151-1146FB5DD59C}"/>
    <cellStyle name="쉼표 [0] 3 2 4 7" xfId="730" xr:uid="{64A0119E-FFDE-4E5F-920C-CD6029266464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E7A57BF6-E296-4DD2-8D7E-D0ADC5D46C4F}"/>
    <cellStyle name="쉼표 [0] 3 3 12" xfId="682" xr:uid="{E463985E-5EE5-41D4-A95C-14327D5DA5D1}"/>
    <cellStyle name="쉼표 [0] 3 3 2" xfId="25" xr:uid="{00000000-0005-0000-0000-0000D5000000}"/>
    <cellStyle name="쉼표 [0] 3 3 2 10" xfId="694" xr:uid="{E446EBEE-D1E8-4BAA-9163-AD8F62B7FB10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01FE96BA-FC29-450A-84C9-811F76B7954C}"/>
    <cellStyle name="쉼표 [0] 3 3 2 2 2 7" xfId="772" xr:uid="{34545B2A-6E95-47B1-A436-E947D6E9F825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51249B1C-442F-49AE-980D-BB6F19086A6C}"/>
    <cellStyle name="쉼표 [0] 3 3 2 2 8" xfId="720" xr:uid="{0983E62A-2CC8-471C-9208-437E62F06700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8ABB4BBE-FFF2-4988-96FE-A36A31A48E4B}"/>
    <cellStyle name="쉼표 [0] 3 3 2 3 7" xfId="746" xr:uid="{F6782640-174C-42D2-A6E5-C49739BFFCEA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B6E57893-1885-459D-9C7A-DCC87569F122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8E797D33-42FD-4308-BFC8-58EDAF6D0159}"/>
    <cellStyle name="쉼표 [0] 3 3 3 2 7" xfId="760" xr:uid="{0EAF489A-07AF-4FC9-8B81-3CBB77AD0466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C193C126-193B-4C10-8240-ED77ADC2DC4D}"/>
    <cellStyle name="쉼표 [0] 3 3 3 8" xfId="708" xr:uid="{A0263B64-F3A8-45B4-A65A-12480D835C0B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2ED9917B-D0E7-4BED-ABF5-267C47EC6F3A}"/>
    <cellStyle name="쉼표 [0] 3 3 4 7" xfId="734" xr:uid="{14CF7F01-47E3-4BE7-A5A1-CD6B81E60BE9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B788BED0-D579-4C04-87AA-04469198CE36}"/>
    <cellStyle name="쉼표 [0] 3 4 11" xfId="686" xr:uid="{C87531A2-E0D1-4FA7-BB13-F06C7FAA79DC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EF21134-BBF7-449D-A8AC-0B7F9C70C32C}"/>
    <cellStyle name="쉼표 [0] 3 4 2 2 7" xfId="764" xr:uid="{6439C920-8DBA-4223-AD20-BB3D77472EAD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4C9A76D8-5024-4059-A2D3-85E684C7EC74}"/>
    <cellStyle name="쉼표 [0] 3 4 2 8" xfId="712" xr:uid="{64DFA83E-9725-47E3-A61C-7E11506C9C6C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82E85BAF-83F5-4564-BBE5-C659F914EBD4}"/>
    <cellStyle name="쉼표 [0] 3 4 3 7" xfId="738" xr:uid="{4245DCC1-A4A1-4922-8AAD-6F18AB8B61CC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ED602BF7-38BF-4BC5-BA64-59350A418D30}"/>
    <cellStyle name="쉼표 [0] 3 5 2 7" xfId="752" xr:uid="{11EE2E83-015C-4771-8E04-604719D8D112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FB32E0C0-F575-4234-A3CA-84DB099F3F1B}"/>
    <cellStyle name="쉼표 [0] 3 5 8" xfId="700" xr:uid="{C37610BA-3FEE-4854-8AAC-B9C96F86A9AF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C6517AD-A85E-439E-B26A-FE8F8AAF145D}"/>
    <cellStyle name="쉼표 [0] 3 6 7" xfId="726" xr:uid="{3A4DC3AA-AEC1-4873-ADA5-CF9A80554375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E659A3FB-F4DC-4C7A-B867-06C292C072AC}"/>
    <cellStyle name="쉼표 [0] 4 14" xfId="675" xr:uid="{CA7BC87E-B7C3-4B8A-958B-AB67315A341B}"/>
    <cellStyle name="쉼표 [0] 4 2" xfId="7" xr:uid="{00000000-0005-0000-0000-00002A010000}"/>
    <cellStyle name="쉼표 [0] 4 2 10" xfId="471" xr:uid="{00000000-0005-0000-0000-00002B010000}"/>
    <cellStyle name="쉼표 [0] 4 2 11" xfId="575" xr:uid="{0F8E9DCB-5F01-4103-9573-568DE88D7B5B}"/>
    <cellStyle name="쉼표 [0] 4 2 12" xfId="679" xr:uid="{ABABC958-DBD9-4A73-85AB-ED13FE9DD109}"/>
    <cellStyle name="쉼표 [0] 4 2 2" xfId="22" xr:uid="{00000000-0005-0000-0000-00002C010000}"/>
    <cellStyle name="쉼표 [0] 4 2 2 10" xfId="691" xr:uid="{7C3A22F8-9B9A-455B-B929-0E5122103C93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B9816BD-9A5F-4043-9FEA-57915523AFAC}"/>
    <cellStyle name="쉼표 [0] 4 2 2 2 2 7" xfId="769" xr:uid="{02C7E242-89A4-4129-B466-11E5D2907A63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6D84D358-7B6A-481A-B167-5B1532790B39}"/>
    <cellStyle name="쉼표 [0] 4 2 2 2 8" xfId="717" xr:uid="{778B5BA0-6996-4D68-993E-92453BBE396F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BCF9F393-6D6F-44AF-913A-C55752E41460}"/>
    <cellStyle name="쉼표 [0] 4 2 2 3 7" xfId="743" xr:uid="{D1CA708F-21AD-4FBA-BBA2-E0D52F5D00F2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A0B6D301-2748-4B56-96D8-CDCBBF4F1907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BFF8784C-FB6E-4619-B007-4632C589280B}"/>
    <cellStyle name="쉼표 [0] 4 2 3 2 7" xfId="757" xr:uid="{EAA28F36-B53C-4FAA-AC8F-AF88D5C9CD49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F5B483F7-1145-4FE5-8981-2CB4052C3862}"/>
    <cellStyle name="쉼표 [0] 4 2 3 8" xfId="705" xr:uid="{39651E20-7E87-4BDA-A208-1E412F1F0AB7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FABA2282-F771-4CBC-8B5D-1893CD634A67}"/>
    <cellStyle name="쉼표 [0] 4 2 4 7" xfId="731" xr:uid="{A6AEF7DE-DCBA-4684-84D2-13878A436C28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03472C2A-95BD-4FB0-95E2-D2F78F7C70B7}"/>
    <cellStyle name="쉼표 [0] 4 3 12" xfId="683" xr:uid="{5013E434-FEA5-42C1-B445-A97275D9846C}"/>
    <cellStyle name="쉼표 [0] 4 3 2" xfId="26" xr:uid="{00000000-0005-0000-0000-000057010000}"/>
    <cellStyle name="쉼표 [0] 4 3 2 10" xfId="695" xr:uid="{765D06C6-917A-4F98-921A-841C2B527D9F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A56EDA5E-0E2A-42A3-9403-D8B702DB3686}"/>
    <cellStyle name="쉼표 [0] 4 3 2 2 2 7" xfId="773" xr:uid="{5E4CB5D0-23DE-4F8F-8CC5-8CD41ECC5101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E0AD4964-1EF9-43D8-9835-A3B7CCF3AF0D}"/>
    <cellStyle name="쉼표 [0] 4 3 2 2 8" xfId="721" xr:uid="{95E85663-8C77-468A-B3C3-5538773CE898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9E717F82-A0BB-4243-81E7-5B5CF1DD8DD2}"/>
    <cellStyle name="쉼표 [0] 4 3 2 3 7" xfId="747" xr:uid="{E6029775-8F98-40D8-89F0-9A25C7396354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DE43ED48-1584-4295-94EF-7FA813309F39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A24604E3-B070-49CC-8885-82024F4A5FE9}"/>
    <cellStyle name="쉼표 [0] 4 3 3 2 7" xfId="761" xr:uid="{93A7106D-12FF-4F0F-A82D-998AFFB87459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FF470AF9-6AB9-4D50-8DBC-3ECCEA42B55F}"/>
    <cellStyle name="쉼표 [0] 4 3 3 8" xfId="709" xr:uid="{015CD837-0E63-4569-A752-E260DE06B34A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F6340998-08B7-4DBA-AB79-8629CDC6ECB4}"/>
    <cellStyle name="쉼표 [0] 4 3 4 7" xfId="735" xr:uid="{617FA5FB-409E-4C89-856D-3F5C7EC5A3BC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21A60B6B-CE67-49CC-8E86-653908B29CFC}"/>
    <cellStyle name="쉼표 [0] 4 4 11" xfId="687" xr:uid="{F1040837-B88A-4CC0-91E4-B04A21B3D49E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DB9090D9-45CB-4FFD-88A4-1CBF1BC5530B}"/>
    <cellStyle name="쉼표 [0] 4 4 2 2 7" xfId="765" xr:uid="{1F56EACD-3BCF-410D-B2FD-74F793AB32D7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31DA5907-02EB-40F9-84C5-4882ED340DB4}"/>
    <cellStyle name="쉼표 [0] 4 4 2 8" xfId="713" xr:uid="{BACE3E39-77C2-47AC-AD2E-29FE03A42582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5BBFDFD-E323-4C7D-932B-AE46556E80E7}"/>
    <cellStyle name="쉼표 [0] 4 4 3 7" xfId="739" xr:uid="{1C039370-DF3A-48E2-A5C1-77F740C48EC7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DEFB0B95-B782-4884-A1C9-5EBBC25D8AD9}"/>
    <cellStyle name="쉼표 [0] 4 5 2 7" xfId="753" xr:uid="{0806517A-1243-4F20-A4AF-24958F703E28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6A1F6148-E666-4D20-9926-7C73CE58F746}"/>
    <cellStyle name="쉼표 [0] 4 5 8" xfId="701" xr:uid="{50A8D532-1D16-4B70-9D58-DE67A7422ACF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F0D4571A-8B66-4157-B968-BBF756ADEE5D}"/>
    <cellStyle name="쉼표 [0] 4 6 7" xfId="727" xr:uid="{2908FADE-7916-46C7-8C05-A66F69185B10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625F1357-B8CF-40EB-B682-7692D4892589}"/>
    <cellStyle name="쉼표 [0] 5 12" xfId="676" xr:uid="{0F4467B8-C7BE-4B8D-B522-FE2C316B6481}"/>
    <cellStyle name="쉼표 [0] 5 2" xfId="10" xr:uid="{00000000-0005-0000-0000-0000AA010000}"/>
    <cellStyle name="쉼표 [0] 5 2 10" xfId="480" xr:uid="{00000000-0005-0000-0000-0000AB010000}"/>
    <cellStyle name="쉼표 [0] 5 2 11" xfId="584" xr:uid="{0915D3A4-1125-476D-9B50-9E5BA822EA1D}"/>
    <cellStyle name="쉼표 [0] 5 2 12" xfId="688" xr:uid="{1502A179-0C32-4D0B-93B4-9EFE19615ED6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B574AB07-3A53-4703-A692-18B818C3A9FD}"/>
    <cellStyle name="쉼표 [0] 5 2 2 2 7" xfId="766" xr:uid="{00D7A040-3120-48F4-86F2-7A1EEE499603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30C010AB-9B2E-41E6-AF79-F6FB886DDC31}"/>
    <cellStyle name="쉼표 [0] 5 2 2 8" xfId="714" xr:uid="{752D4D34-2856-4342-9A65-2016B5C84BA1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70440B9E-41F2-49F9-BA00-1408E8D7498A}"/>
    <cellStyle name="쉼표 [0] 5 2 3 7" xfId="740" xr:uid="{62D91647-7FDA-435F-A66D-F377CD097CD2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1B37C419-49BD-4B65-974E-485A5658D09B}"/>
    <cellStyle name="쉼표 [0] 5 3 2 7" xfId="754" xr:uid="{C4B3FE54-C72C-475A-9498-83E9FC791B0E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1BF037E0-AAE7-4E94-9735-643A549E204D}"/>
    <cellStyle name="쉼표 [0] 5 3 8" xfId="702" xr:uid="{87159095-5079-4BB7-AB8E-823C2DF74837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7D0D0562-85DD-4841-A640-265D12EE903D}"/>
    <cellStyle name="쉼표 [0] 5 4 7" xfId="728" xr:uid="{EEAB2DF1-6503-4388-B0D3-E252B9AAF373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BEBB14F4-D58F-403E-A3A7-32F9200E8AD3}"/>
    <cellStyle name="쉼표 [0] 6 12" xfId="680" xr:uid="{180C6F55-2DA2-4129-8A6C-40DAF068A577}"/>
    <cellStyle name="쉼표 [0] 6 2" xfId="19" xr:uid="{00000000-0005-0000-0000-0000D7010000}"/>
    <cellStyle name="쉼표 [0] 6 2 10" xfId="692" xr:uid="{D88E758F-C98B-4985-ACB1-4284F6126E33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EFF4407B-01F6-489A-BA26-66FF0443A7D4}"/>
    <cellStyle name="쉼표 [0] 6 2 2 2 7" xfId="770" xr:uid="{8ED65585-85D9-4760-8C57-F5079F663177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0A813D5D-EBEE-413C-99B9-3DF9D0D6B9A6}"/>
    <cellStyle name="쉼표 [0] 6 2 2 8" xfId="718" xr:uid="{FF924F9A-6C9D-4670-9BDB-E3C9B8DB6794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A47AF36B-CA43-4458-B0FE-AAFC1D134225}"/>
    <cellStyle name="쉼표 [0] 6 2 3 7" xfId="744" xr:uid="{81D3B3F5-79F7-4450-A7C2-726CF349AD0E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E6FCDA2-E295-447B-88C8-69F00A47383F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2D9047F2-0B7B-4410-A857-7D00884F3D2E}"/>
    <cellStyle name="쉼표 [0] 6 3 2 7" xfId="758" xr:uid="{5C49A141-49A1-49F7-87EF-77CC99A0F074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F13C9919-8843-4D25-B465-7A4A87C7F504}"/>
    <cellStyle name="쉼표 [0] 6 3 8" xfId="706" xr:uid="{E9FF6AA6-DAAA-49A1-8099-FBFC47EC9857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D493BEF2-7CC2-4875-BF35-0B459A16F3C8}"/>
    <cellStyle name="쉼표 [0] 6 4 7" xfId="732" xr:uid="{F53E89D4-13A0-48FC-98F8-03978264E0A6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860D8676-F90C-41E6-B559-0A8D30E60BC9}"/>
    <cellStyle name="쉼표 [0] 7 11" xfId="684" xr:uid="{5BDD0793-D090-49A9-BDFA-224BA05582D0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E68B3D5C-4D50-4E89-B947-58F5EB8D97A8}"/>
    <cellStyle name="쉼표 [0] 7 2 2 7" xfId="762" xr:uid="{74DFE260-1FA6-4373-B9B0-48FD87759F80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5B919F22-6842-4705-88AB-0CD103C2F601}"/>
    <cellStyle name="쉼표 [0] 7 2 8" xfId="710" xr:uid="{50761618-36DE-4524-8C4B-7BAD8A18C1B4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CD82DB5A-78E5-422B-BF04-12911B2E28F0}"/>
    <cellStyle name="쉼표 [0] 7 3 7" xfId="736" xr:uid="{D780F888-7127-46DB-B7F4-186FB2021679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26FA3AB2-6096-4FBD-A1D8-AE2B260CC8D0}"/>
    <cellStyle name="쉼표 [0] 8 2 7" xfId="750" xr:uid="{8D574E81-ED6D-4B0D-B349-A8C59C1D1850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533D41C1-3DDC-4AD8-8238-EB707FE23361}"/>
    <cellStyle name="쉼표 [0] 8 8" xfId="698" xr:uid="{0037FA9D-F5CC-4D24-A92E-17854B3D3A4D}"/>
    <cellStyle name="쉼표 [0] 9" xfId="14" xr:uid="{00000000-0005-0000-0000-000020020000}"/>
    <cellStyle name="쉼표 [0] 9 10" xfId="697" xr:uid="{514E3D8D-613F-483B-AC9E-3FF6E845158F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1A24E7F3-0F1A-4CA0-8631-F7FB7BEBECE7}"/>
    <cellStyle name="쉼표 [0] 9 2 2 7" xfId="775" xr:uid="{474FF702-0A45-47A7-860D-8670B41FB630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5C74E98C-FDA2-477F-822E-4D8A4DA5A1B3}"/>
    <cellStyle name="쉼표 [0] 9 2 8" xfId="723" xr:uid="{A7F4B2DB-F153-467F-B2F4-C6DEF1BD12AE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173D264D-0CC6-4631-AAF5-D9B75952731E}"/>
    <cellStyle name="쉼표 [0] 9 3 7" xfId="749" xr:uid="{E95DADCF-6C8D-4757-88B9-76E78364DDAF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611BC976-4632-4244-8244-7212BD1870D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zoomScale="130" zoomScaleNormal="130" workbookViewId="0">
      <selection activeCell="F13" sqref="F13"/>
    </sheetView>
  </sheetViews>
  <sheetFormatPr defaultRowHeight="13.5" x14ac:dyDescent="0.15"/>
  <cols>
    <col min="1" max="1" width="8.6640625" customWidth="1"/>
    <col min="2" max="2" width="8.77734375" customWidth="1"/>
    <col min="3" max="3" width="24.77734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58" t="s">
        <v>42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59"/>
      <c r="K2" s="159"/>
      <c r="L2" s="8"/>
    </row>
    <row r="3" spans="1:12" ht="38.25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39.75" customHeight="1" thickTop="1" thickBot="1" x14ac:dyDescent="0.2">
      <c r="A4" s="134">
        <v>2024</v>
      </c>
      <c r="B4" s="135">
        <v>5</v>
      </c>
      <c r="C4" s="135" t="s">
        <v>203</v>
      </c>
      <c r="D4" s="135" t="s">
        <v>146</v>
      </c>
      <c r="E4" s="135" t="s">
        <v>204</v>
      </c>
      <c r="F4" s="139">
        <v>10</v>
      </c>
      <c r="G4" s="136" t="s">
        <v>205</v>
      </c>
      <c r="H4" s="136">
        <v>4000</v>
      </c>
      <c r="I4" s="137" t="s">
        <v>206</v>
      </c>
      <c r="J4" s="137" t="s">
        <v>207</v>
      </c>
      <c r="K4" s="137" t="s">
        <v>208</v>
      </c>
      <c r="L4" s="138"/>
    </row>
    <row r="7" spans="1:12" x14ac:dyDescent="0.15">
      <c r="F7" s="122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600BA65-5A51-4C64-B645-767BA22E202C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0" t="s">
        <v>62</v>
      </c>
      <c r="B1" s="160"/>
      <c r="C1" s="160"/>
      <c r="D1" s="160"/>
      <c r="E1" s="160"/>
      <c r="F1" s="160"/>
      <c r="G1" s="160"/>
      <c r="H1" s="160"/>
      <c r="I1" s="160"/>
    </row>
    <row r="2" spans="1:9" ht="26.25" thickBot="1" x14ac:dyDescent="0.2">
      <c r="A2" s="204" t="s">
        <v>119</v>
      </c>
      <c r="B2" s="204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11" t="s">
        <v>3</v>
      </c>
      <c r="B3" s="209" t="s">
        <v>4</v>
      </c>
      <c r="C3" s="209" t="s">
        <v>52</v>
      </c>
      <c r="D3" s="209" t="s">
        <v>64</v>
      </c>
      <c r="E3" s="205" t="s">
        <v>67</v>
      </c>
      <c r="F3" s="206"/>
      <c r="G3" s="205" t="s">
        <v>68</v>
      </c>
      <c r="H3" s="206"/>
      <c r="I3" s="207" t="s">
        <v>63</v>
      </c>
    </row>
    <row r="4" spans="1:9" ht="28.5" customHeight="1" x14ac:dyDescent="0.15">
      <c r="A4" s="212"/>
      <c r="B4" s="210"/>
      <c r="C4" s="210"/>
      <c r="D4" s="210"/>
      <c r="E4" s="21" t="s">
        <v>65</v>
      </c>
      <c r="F4" s="21" t="s">
        <v>66</v>
      </c>
      <c r="G4" s="21" t="s">
        <v>65</v>
      </c>
      <c r="H4" s="21" t="s">
        <v>66</v>
      </c>
      <c r="I4" s="208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topLeftCell="A2" zoomScale="130" zoomScaleNormal="130" workbookViewId="0">
      <selection activeCell="I10" sqref="I10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58" t="s">
        <v>54</v>
      </c>
      <c r="B1" s="158"/>
      <c r="C1" s="158"/>
      <c r="D1" s="158"/>
      <c r="E1" s="158"/>
      <c r="F1" s="158"/>
      <c r="G1" s="158"/>
      <c r="H1" s="158"/>
      <c r="I1" s="158"/>
    </row>
    <row r="2" spans="1:12" s="10" customFormat="1" ht="45" customHeight="1" thickBot="1" x14ac:dyDescent="0.2">
      <c r="A2" s="94" t="s">
        <v>119</v>
      </c>
      <c r="B2" s="74"/>
      <c r="C2" s="101"/>
      <c r="D2" s="100"/>
      <c r="E2" s="100"/>
      <c r="F2" s="99"/>
      <c r="G2" s="99"/>
      <c r="H2" s="99"/>
      <c r="I2" s="99"/>
      <c r="J2" s="159"/>
      <c r="K2" s="159"/>
      <c r="L2" s="8"/>
    </row>
    <row r="3" spans="1:12" ht="36" customHeight="1" thickBot="1" x14ac:dyDescent="0.2">
      <c r="A3" s="143" t="s">
        <v>24</v>
      </c>
      <c r="B3" s="144" t="s">
        <v>25</v>
      </c>
      <c r="C3" s="104" t="s">
        <v>91</v>
      </c>
      <c r="D3" s="145" t="s">
        <v>0</v>
      </c>
      <c r="E3" s="71" t="s">
        <v>92</v>
      </c>
      <c r="F3" s="145" t="s">
        <v>95</v>
      </c>
      <c r="G3" s="145" t="s">
        <v>27</v>
      </c>
      <c r="H3" s="145" t="s">
        <v>28</v>
      </c>
      <c r="I3" s="146" t="s">
        <v>1</v>
      </c>
    </row>
    <row r="4" spans="1:12" s="96" customFormat="1" ht="36" customHeight="1" thickTop="1" x14ac:dyDescent="0.15">
      <c r="A4" s="148">
        <v>2024</v>
      </c>
      <c r="B4" s="149">
        <v>5</v>
      </c>
      <c r="C4" s="133" t="s">
        <v>209</v>
      </c>
      <c r="D4" s="141" t="s">
        <v>144</v>
      </c>
      <c r="E4" s="236">
        <v>15000</v>
      </c>
      <c r="F4" s="141" t="s">
        <v>206</v>
      </c>
      <c r="G4" s="141" t="s">
        <v>207</v>
      </c>
      <c r="H4" s="141" t="s">
        <v>208</v>
      </c>
      <c r="I4" s="150"/>
    </row>
    <row r="5" spans="1:12" s="151" customFormat="1" ht="36" customHeight="1" x14ac:dyDescent="0.15">
      <c r="A5" s="155">
        <v>2024</v>
      </c>
      <c r="B5" s="152">
        <v>5</v>
      </c>
      <c r="C5" s="153" t="s">
        <v>222</v>
      </c>
      <c r="D5" s="154" t="s">
        <v>144</v>
      </c>
      <c r="E5" s="147">
        <v>550</v>
      </c>
      <c r="F5" s="154" t="s">
        <v>206</v>
      </c>
      <c r="G5" s="154" t="s">
        <v>223</v>
      </c>
      <c r="H5" s="154" t="s">
        <v>233</v>
      </c>
      <c r="I5" s="156"/>
    </row>
    <row r="6" spans="1:12" s="151" customFormat="1" ht="36" customHeight="1" x14ac:dyDescent="0.15">
      <c r="A6" s="125">
        <v>2024</v>
      </c>
      <c r="B6" s="126">
        <v>5</v>
      </c>
      <c r="C6" s="140" t="s">
        <v>210</v>
      </c>
      <c r="D6" s="127" t="s">
        <v>144</v>
      </c>
      <c r="E6" s="233">
        <v>500</v>
      </c>
      <c r="F6" s="127" t="s">
        <v>206</v>
      </c>
      <c r="G6" s="127" t="s">
        <v>211</v>
      </c>
      <c r="H6" s="127" t="s">
        <v>234</v>
      </c>
      <c r="I6" s="157"/>
    </row>
    <row r="7" spans="1:12" s="151" customFormat="1" ht="36" customHeight="1" x14ac:dyDescent="0.15">
      <c r="A7" s="155">
        <v>2024</v>
      </c>
      <c r="B7" s="152">
        <v>5</v>
      </c>
      <c r="C7" s="142" t="s">
        <v>212</v>
      </c>
      <c r="D7" s="154" t="s">
        <v>144</v>
      </c>
      <c r="E7" s="147">
        <v>700</v>
      </c>
      <c r="F7" s="154" t="s">
        <v>206</v>
      </c>
      <c r="G7" s="154" t="s">
        <v>213</v>
      </c>
      <c r="H7" s="154" t="s">
        <v>214</v>
      </c>
      <c r="I7" s="156"/>
    </row>
    <row r="8" spans="1:12" s="151" customFormat="1" ht="36" customHeight="1" x14ac:dyDescent="0.15">
      <c r="A8" s="155">
        <v>2024</v>
      </c>
      <c r="B8" s="152">
        <v>5</v>
      </c>
      <c r="C8" s="142" t="s">
        <v>215</v>
      </c>
      <c r="D8" s="154" t="s">
        <v>144</v>
      </c>
      <c r="E8" s="147">
        <v>3280</v>
      </c>
      <c r="F8" s="154" t="s">
        <v>206</v>
      </c>
      <c r="G8" s="154" t="s">
        <v>216</v>
      </c>
      <c r="H8" s="154" t="s">
        <v>217</v>
      </c>
      <c r="I8" s="156"/>
    </row>
    <row r="9" spans="1:12" s="151" customFormat="1" ht="36" customHeight="1" x14ac:dyDescent="0.15">
      <c r="A9" s="155">
        <v>2024</v>
      </c>
      <c r="B9" s="152">
        <v>5</v>
      </c>
      <c r="C9" s="142" t="s">
        <v>218</v>
      </c>
      <c r="D9" s="154" t="s">
        <v>144</v>
      </c>
      <c r="E9" s="147">
        <v>440</v>
      </c>
      <c r="F9" s="154" t="s">
        <v>206</v>
      </c>
      <c r="G9" s="154" t="s">
        <v>219</v>
      </c>
      <c r="H9" s="154" t="s">
        <v>220</v>
      </c>
      <c r="I9" s="156"/>
    </row>
    <row r="10" spans="1:12" s="151" customFormat="1" ht="36" customHeight="1" x14ac:dyDescent="0.15">
      <c r="A10" s="155">
        <v>2024</v>
      </c>
      <c r="B10" s="152">
        <v>5</v>
      </c>
      <c r="C10" s="142" t="s">
        <v>221</v>
      </c>
      <c r="D10" s="154" t="s">
        <v>144</v>
      </c>
      <c r="E10" s="147">
        <v>1100</v>
      </c>
      <c r="F10" s="154" t="s">
        <v>206</v>
      </c>
      <c r="G10" s="154" t="s">
        <v>213</v>
      </c>
      <c r="H10" s="154" t="s">
        <v>214</v>
      </c>
      <c r="I10" s="156"/>
    </row>
    <row r="11" spans="1:12" s="151" customFormat="1" ht="36" customHeight="1" x14ac:dyDescent="0.15">
      <c r="A11" s="155">
        <v>2024</v>
      </c>
      <c r="B11" s="152">
        <v>5</v>
      </c>
      <c r="C11" s="142" t="s">
        <v>221</v>
      </c>
      <c r="D11" s="154" t="s">
        <v>144</v>
      </c>
      <c r="E11" s="147">
        <v>1600</v>
      </c>
      <c r="F11" s="154" t="s">
        <v>206</v>
      </c>
      <c r="G11" s="154" t="s">
        <v>213</v>
      </c>
      <c r="H11" s="154" t="s">
        <v>214</v>
      </c>
      <c r="I11" s="156"/>
    </row>
    <row r="12" spans="1:12" s="214" customFormat="1" ht="36" customHeight="1" thickBot="1" x14ac:dyDescent="0.2">
      <c r="A12" s="213">
        <v>2024</v>
      </c>
      <c r="B12" s="215">
        <v>5</v>
      </c>
      <c r="C12" s="216" t="s">
        <v>225</v>
      </c>
      <c r="D12" s="217" t="s">
        <v>144</v>
      </c>
      <c r="E12" s="219">
        <v>11320</v>
      </c>
      <c r="F12" s="217" t="s">
        <v>206</v>
      </c>
      <c r="G12" s="217" t="s">
        <v>226</v>
      </c>
      <c r="H12" s="217" t="s">
        <v>227</v>
      </c>
      <c r="I12" s="218"/>
    </row>
    <row r="16" spans="1:12" ht="7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:F5 F7:F9" xr:uid="{00000000-0002-0000-0100-000000000000}">
      <formula1>5</formula1>
    </dataValidation>
    <dataValidation type="list" allowBlank="1" showInputMessage="1" showErrorMessage="1" sqref="D4:D5 D7:D9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"/>
  <sheetViews>
    <sheetView zoomScale="115" zoomScaleNormal="115" workbookViewId="0">
      <selection activeCell="C14" sqref="C14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2.44140625" style="8" customWidth="1"/>
  </cols>
  <sheetData>
    <row r="1" spans="1:13" ht="63" customHeight="1" x14ac:dyDescent="0.15">
      <c r="A1" s="158" t="s">
        <v>61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59"/>
      <c r="K2" s="159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x14ac:dyDescent="0.15">
      <c r="A4" s="232">
        <v>2024</v>
      </c>
      <c r="B4" s="224">
        <v>5</v>
      </c>
      <c r="C4" s="234" t="s">
        <v>228</v>
      </c>
      <c r="D4" s="127" t="s">
        <v>232</v>
      </c>
      <c r="E4" s="231" t="s">
        <v>144</v>
      </c>
      <c r="F4" s="235">
        <v>9000</v>
      </c>
      <c r="G4" s="127"/>
      <c r="H4" s="127"/>
      <c r="I4" s="225">
        <v>9000</v>
      </c>
      <c r="J4" s="220" t="s">
        <v>206</v>
      </c>
      <c r="K4" s="220" t="s">
        <v>226</v>
      </c>
      <c r="L4" s="220" t="s">
        <v>227</v>
      </c>
      <c r="M4" s="227"/>
    </row>
    <row r="5" spans="1:13" s="31" customFormat="1" ht="54.75" customHeight="1" thickBot="1" x14ac:dyDescent="0.2">
      <c r="A5" s="229">
        <v>2024</v>
      </c>
      <c r="B5" s="230">
        <v>5</v>
      </c>
      <c r="C5" s="221" t="s">
        <v>229</v>
      </c>
      <c r="D5" s="223" t="s">
        <v>230</v>
      </c>
      <c r="E5" s="226" t="s">
        <v>144</v>
      </c>
      <c r="F5" s="223">
        <v>20000</v>
      </c>
      <c r="G5" s="223"/>
      <c r="H5" s="223"/>
      <c r="I5" s="222">
        <v>20000</v>
      </c>
      <c r="J5" s="237" t="s">
        <v>206</v>
      </c>
      <c r="K5" s="237" t="s">
        <v>226</v>
      </c>
      <c r="L5" s="237" t="s">
        <v>227</v>
      </c>
      <c r="M5" s="228"/>
    </row>
    <row r="9" spans="1:13" x14ac:dyDescent="0.15">
      <c r="J9" s="8" t="s">
        <v>231</v>
      </c>
    </row>
  </sheetData>
  <mergeCells count="2">
    <mergeCell ref="A1:M1"/>
    <mergeCell ref="J2:K2"/>
  </mergeCells>
  <phoneticPr fontId="4" type="noConversion"/>
  <dataValidations count="2">
    <dataValidation type="list" allowBlank="1" showInputMessage="1" showErrorMessage="1" sqref="E4" xr:uid="{00000000-0002-0000-0200-000001000000}">
      <formula1>"대안,턴키,일반,PQ,수의,실적"</formula1>
    </dataValidation>
    <dataValidation type="list" allowBlank="1" showInputMessage="1" showErrorMessage="1" sqref="D4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C31" sqref="C3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0" t="s">
        <v>71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59" t="s">
        <v>2</v>
      </c>
      <c r="K2" s="159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0" t="s">
        <v>79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45" customHeight="1" x14ac:dyDescent="0.15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59" t="s">
        <v>2</v>
      </c>
      <c r="K2" s="159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zoomScale="115" zoomScaleNormal="115" workbookViewId="0">
      <selection sqref="A1:J1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15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61" t="s">
        <v>120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2" s="87" customFormat="1" ht="25.5" customHeight="1" x14ac:dyDescent="0.15">
      <c r="A2" s="79" t="s">
        <v>116</v>
      </c>
      <c r="B2" s="85"/>
      <c r="C2" s="86"/>
      <c r="D2" s="112"/>
      <c r="E2" s="86"/>
      <c r="F2" s="86"/>
      <c r="G2" s="86"/>
      <c r="H2" s="86"/>
      <c r="J2" s="82" t="s">
        <v>117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110</v>
      </c>
      <c r="D3" s="113" t="s">
        <v>111</v>
      </c>
      <c r="E3" s="90" t="s">
        <v>112</v>
      </c>
      <c r="F3" s="90" t="s">
        <v>113</v>
      </c>
      <c r="G3" s="90" t="s">
        <v>114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115</v>
      </c>
      <c r="B4" s="78" t="s">
        <v>159</v>
      </c>
      <c r="C4" s="78" t="s">
        <v>123</v>
      </c>
      <c r="D4" s="114">
        <v>55200000</v>
      </c>
      <c r="E4" s="78" t="s">
        <v>124</v>
      </c>
      <c r="F4" s="78" t="s">
        <v>125</v>
      </c>
      <c r="G4" s="78" t="s">
        <v>126</v>
      </c>
      <c r="H4" s="98" t="s">
        <v>153</v>
      </c>
      <c r="I4" s="98" t="s">
        <v>168</v>
      </c>
      <c r="J4" s="97"/>
    </row>
    <row r="5" spans="1:12" ht="19.5" customHeight="1" x14ac:dyDescent="0.15">
      <c r="A5" s="78" t="s">
        <v>115</v>
      </c>
      <c r="B5" s="78" t="s">
        <v>167</v>
      </c>
      <c r="C5" s="78" t="s">
        <v>103</v>
      </c>
      <c r="D5" s="114">
        <v>18024480</v>
      </c>
      <c r="E5" s="78" t="s">
        <v>127</v>
      </c>
      <c r="F5" s="78" t="s">
        <v>128</v>
      </c>
      <c r="G5" s="78" t="s">
        <v>129</v>
      </c>
      <c r="H5" s="98" t="s">
        <v>153</v>
      </c>
      <c r="I5" s="98" t="s">
        <v>168</v>
      </c>
      <c r="J5" s="97"/>
    </row>
    <row r="6" spans="1:12" ht="19.5" customHeight="1" x14ac:dyDescent="0.15">
      <c r="A6" s="78" t="s">
        <v>115</v>
      </c>
      <c r="B6" s="78" t="s">
        <v>160</v>
      </c>
      <c r="C6" s="78" t="s">
        <v>106</v>
      </c>
      <c r="D6" s="114">
        <v>6300000</v>
      </c>
      <c r="E6" s="78" t="s">
        <v>130</v>
      </c>
      <c r="F6" s="78" t="s">
        <v>131</v>
      </c>
      <c r="G6" s="78" t="s">
        <v>126</v>
      </c>
      <c r="H6" s="98" t="s">
        <v>153</v>
      </c>
      <c r="I6" s="98" t="s">
        <v>168</v>
      </c>
      <c r="J6" s="97"/>
    </row>
    <row r="7" spans="1:12" ht="19.5" customHeight="1" x14ac:dyDescent="0.15">
      <c r="A7" s="78" t="s">
        <v>115</v>
      </c>
      <c r="B7" s="78" t="s">
        <v>166</v>
      </c>
      <c r="C7" s="78" t="s">
        <v>132</v>
      </c>
      <c r="D7" s="114">
        <v>4860000</v>
      </c>
      <c r="E7" s="78" t="s">
        <v>130</v>
      </c>
      <c r="F7" s="78" t="s">
        <v>125</v>
      </c>
      <c r="G7" s="78" t="s">
        <v>129</v>
      </c>
      <c r="H7" s="98" t="s">
        <v>153</v>
      </c>
      <c r="I7" s="98" t="s">
        <v>168</v>
      </c>
      <c r="J7" s="97"/>
    </row>
    <row r="8" spans="1:12" ht="19.5" customHeight="1" x14ac:dyDescent="0.15">
      <c r="A8" s="78" t="s">
        <v>115</v>
      </c>
      <c r="B8" s="78" t="s">
        <v>155</v>
      </c>
      <c r="C8" s="78" t="s">
        <v>133</v>
      </c>
      <c r="D8" s="114">
        <v>7801200</v>
      </c>
      <c r="E8" s="78" t="s">
        <v>134</v>
      </c>
      <c r="F8" s="78" t="s">
        <v>125</v>
      </c>
      <c r="G8" s="78" t="s">
        <v>126</v>
      </c>
      <c r="H8" s="98" t="s">
        <v>153</v>
      </c>
      <c r="I8" s="98" t="s">
        <v>154</v>
      </c>
      <c r="J8" s="97"/>
    </row>
    <row r="9" spans="1:12" ht="19.5" customHeight="1" x14ac:dyDescent="0.15">
      <c r="A9" s="78" t="s">
        <v>115</v>
      </c>
      <c r="B9" s="78" t="s">
        <v>152</v>
      </c>
      <c r="C9" s="78" t="s">
        <v>105</v>
      </c>
      <c r="D9" s="114">
        <v>5854200</v>
      </c>
      <c r="E9" s="78" t="s">
        <v>135</v>
      </c>
      <c r="F9" s="78" t="s">
        <v>128</v>
      </c>
      <c r="G9" s="78" t="s">
        <v>126</v>
      </c>
      <c r="H9" s="98" t="s">
        <v>153</v>
      </c>
      <c r="I9" s="98" t="s">
        <v>154</v>
      </c>
      <c r="J9" s="97"/>
    </row>
    <row r="10" spans="1:12" ht="19.5" customHeight="1" x14ac:dyDescent="0.15">
      <c r="A10" s="78" t="s">
        <v>115</v>
      </c>
      <c r="B10" s="78" t="s">
        <v>158</v>
      </c>
      <c r="C10" s="78" t="s">
        <v>132</v>
      </c>
      <c r="D10" s="114">
        <v>1620000</v>
      </c>
      <c r="E10" s="78" t="s">
        <v>135</v>
      </c>
      <c r="F10" s="78" t="s">
        <v>125</v>
      </c>
      <c r="G10" s="78" t="s">
        <v>126</v>
      </c>
      <c r="H10" s="98" t="s">
        <v>153</v>
      </c>
      <c r="I10" s="98" t="s">
        <v>168</v>
      </c>
      <c r="J10" s="97"/>
    </row>
    <row r="11" spans="1:12" ht="19.5" customHeight="1" x14ac:dyDescent="0.15">
      <c r="A11" s="78" t="s">
        <v>115</v>
      </c>
      <c r="B11" s="78" t="s">
        <v>156</v>
      </c>
      <c r="C11" s="78" t="s">
        <v>136</v>
      </c>
      <c r="D11" s="114">
        <v>1998000</v>
      </c>
      <c r="E11" s="78" t="s">
        <v>137</v>
      </c>
      <c r="F11" s="78" t="s">
        <v>128</v>
      </c>
      <c r="G11" s="78" t="s">
        <v>129</v>
      </c>
      <c r="H11" s="98" t="s">
        <v>153</v>
      </c>
      <c r="I11" s="98" t="s">
        <v>154</v>
      </c>
      <c r="J11" s="97"/>
    </row>
    <row r="12" spans="1:12" ht="19.5" customHeight="1" x14ac:dyDescent="0.15">
      <c r="A12" s="78" t="s">
        <v>115</v>
      </c>
      <c r="B12" s="78" t="s">
        <v>161</v>
      </c>
      <c r="C12" s="78" t="s">
        <v>138</v>
      </c>
      <c r="D12" s="114">
        <v>2938800</v>
      </c>
      <c r="E12" s="78" t="s">
        <v>139</v>
      </c>
      <c r="F12" s="78" t="s">
        <v>125</v>
      </c>
      <c r="G12" s="78" t="s">
        <v>129</v>
      </c>
      <c r="H12" s="98" t="s">
        <v>147</v>
      </c>
      <c r="I12" s="98" t="s">
        <v>169</v>
      </c>
      <c r="J12" s="97" t="s">
        <v>170</v>
      </c>
    </row>
    <row r="13" spans="1:12" ht="19.5" customHeight="1" x14ac:dyDescent="0.15">
      <c r="A13" s="78" t="s">
        <v>115</v>
      </c>
      <c r="B13" s="78" t="s">
        <v>163</v>
      </c>
      <c r="C13" s="78" t="s">
        <v>104</v>
      </c>
      <c r="D13" s="114">
        <v>6600000</v>
      </c>
      <c r="E13" s="78" t="s">
        <v>139</v>
      </c>
      <c r="F13" s="78" t="s">
        <v>128</v>
      </c>
      <c r="G13" s="78" t="s">
        <v>129</v>
      </c>
      <c r="H13" s="98" t="s">
        <v>147</v>
      </c>
      <c r="I13" s="98" t="s">
        <v>169</v>
      </c>
      <c r="J13" s="97" t="s">
        <v>170</v>
      </c>
    </row>
    <row r="14" spans="1:12" ht="19.5" customHeight="1" x14ac:dyDescent="0.15">
      <c r="A14" s="78" t="s">
        <v>115</v>
      </c>
      <c r="B14" s="78" t="s">
        <v>157</v>
      </c>
      <c r="C14" s="78" t="s">
        <v>140</v>
      </c>
      <c r="D14" s="114">
        <v>3840000</v>
      </c>
      <c r="E14" s="78" t="s">
        <v>141</v>
      </c>
      <c r="F14" s="78" t="s">
        <v>128</v>
      </c>
      <c r="G14" s="78" t="s">
        <v>126</v>
      </c>
      <c r="H14" s="98" t="s">
        <v>153</v>
      </c>
      <c r="I14" s="98" t="s">
        <v>154</v>
      </c>
      <c r="J14" s="97"/>
    </row>
    <row r="15" spans="1:12" ht="19.5" customHeight="1" x14ac:dyDescent="0.15">
      <c r="A15" s="78" t="s">
        <v>115</v>
      </c>
      <c r="B15" s="78" t="s">
        <v>165</v>
      </c>
      <c r="C15" s="78" t="s">
        <v>142</v>
      </c>
      <c r="D15" s="114">
        <v>1030339000</v>
      </c>
      <c r="E15" s="78" t="s">
        <v>143</v>
      </c>
      <c r="F15" s="78" t="s">
        <v>128</v>
      </c>
      <c r="G15" s="78" t="s">
        <v>129</v>
      </c>
      <c r="H15" s="98" t="s">
        <v>153</v>
      </c>
      <c r="I15" s="98" t="s">
        <v>168</v>
      </c>
      <c r="J15" s="97"/>
    </row>
    <row r="16" spans="1:12" ht="19.5" customHeight="1" x14ac:dyDescent="0.15">
      <c r="A16" s="78" t="s">
        <v>108</v>
      </c>
      <c r="B16" s="78" t="s">
        <v>148</v>
      </c>
      <c r="C16" s="78" t="s">
        <v>174</v>
      </c>
      <c r="D16" s="114">
        <v>4900000</v>
      </c>
      <c r="E16" s="78" t="s">
        <v>173</v>
      </c>
      <c r="F16" s="78" t="s">
        <v>173</v>
      </c>
      <c r="G16" s="78" t="s">
        <v>153</v>
      </c>
      <c r="H16" s="78" t="s">
        <v>153</v>
      </c>
      <c r="I16" s="78" t="s">
        <v>153</v>
      </c>
      <c r="J16" s="97"/>
    </row>
    <row r="18" spans="5:5" x14ac:dyDescent="0.15">
      <c r="E18" s="44" t="s">
        <v>121</v>
      </c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zoomScaleNormal="100" workbookViewId="0">
      <selection activeCell="C21" sqref="C21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18" customWidth="1"/>
    <col min="10" max="16384" width="8.88671875" style="31"/>
  </cols>
  <sheetData>
    <row r="1" spans="1:12" ht="39" customHeight="1" x14ac:dyDescent="0.15">
      <c r="A1" s="161" t="s">
        <v>6</v>
      </c>
      <c r="B1" s="161"/>
      <c r="C1" s="161"/>
      <c r="D1" s="161"/>
      <c r="E1" s="161"/>
      <c r="F1" s="161"/>
      <c r="G1" s="161"/>
      <c r="H1" s="161"/>
      <c r="I1" s="161"/>
    </row>
    <row r="2" spans="1:12" s="83" customFormat="1" ht="25.5" customHeight="1" x14ac:dyDescent="0.15">
      <c r="A2" s="79" t="s">
        <v>109</v>
      </c>
      <c r="B2" s="80"/>
      <c r="C2" s="95"/>
      <c r="D2" s="81"/>
      <c r="E2" s="81"/>
      <c r="F2" s="81"/>
      <c r="G2" s="81"/>
      <c r="H2" s="81"/>
      <c r="I2" s="116" t="s">
        <v>118</v>
      </c>
      <c r="L2" s="84"/>
    </row>
    <row r="3" spans="1:12" ht="22.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17" t="s">
        <v>102</v>
      </c>
    </row>
    <row r="4" spans="1:12" ht="25.5" customHeight="1" x14ac:dyDescent="0.15">
      <c r="A4" s="78" t="s">
        <v>108</v>
      </c>
      <c r="B4" s="78" t="s">
        <v>159</v>
      </c>
      <c r="C4" s="78" t="s">
        <v>123</v>
      </c>
      <c r="D4" s="114">
        <v>55200000</v>
      </c>
      <c r="E4" s="123"/>
      <c r="F4" s="123">
        <v>4320000</v>
      </c>
      <c r="G4" s="123"/>
      <c r="H4" s="123">
        <v>4320000</v>
      </c>
      <c r="I4" s="114"/>
    </row>
    <row r="5" spans="1:12" ht="25.5" customHeight="1" x14ac:dyDescent="0.15">
      <c r="A5" s="78" t="s">
        <v>108</v>
      </c>
      <c r="B5" s="78" t="s">
        <v>167</v>
      </c>
      <c r="C5" s="78" t="s">
        <v>103</v>
      </c>
      <c r="D5" s="114">
        <v>18024480</v>
      </c>
      <c r="E5" s="123"/>
      <c r="F5" s="123">
        <v>1502040</v>
      </c>
      <c r="G5" s="124"/>
      <c r="H5" s="123">
        <v>1502040</v>
      </c>
      <c r="I5" s="114"/>
    </row>
    <row r="6" spans="1:12" ht="25.5" customHeight="1" x14ac:dyDescent="0.15">
      <c r="A6" s="78" t="s">
        <v>108</v>
      </c>
      <c r="B6" s="78" t="s">
        <v>160</v>
      </c>
      <c r="C6" s="78" t="s">
        <v>106</v>
      </c>
      <c r="D6" s="114">
        <v>6300000</v>
      </c>
      <c r="E6" s="123"/>
      <c r="F6" s="123">
        <v>1050000</v>
      </c>
      <c r="G6" s="124"/>
      <c r="H6" s="123">
        <v>1050000</v>
      </c>
      <c r="I6" s="114"/>
    </row>
    <row r="7" spans="1:12" ht="25.5" customHeight="1" x14ac:dyDescent="0.15">
      <c r="A7" s="78" t="s">
        <v>108</v>
      </c>
      <c r="B7" s="78" t="s">
        <v>166</v>
      </c>
      <c r="C7" s="78" t="s">
        <v>132</v>
      </c>
      <c r="D7" s="114">
        <v>4860000</v>
      </c>
      <c r="E7" s="123"/>
      <c r="F7" s="123">
        <v>405000</v>
      </c>
      <c r="G7" s="124"/>
      <c r="H7" s="123">
        <v>405000</v>
      </c>
      <c r="I7" s="114"/>
    </row>
    <row r="8" spans="1:12" ht="25.5" customHeight="1" x14ac:dyDescent="0.15">
      <c r="A8" s="78" t="s">
        <v>108</v>
      </c>
      <c r="B8" s="78" t="s">
        <v>155</v>
      </c>
      <c r="C8" s="78" t="s">
        <v>133</v>
      </c>
      <c r="D8" s="114">
        <v>7801200</v>
      </c>
      <c r="E8" s="123"/>
      <c r="F8" s="123">
        <v>650100</v>
      </c>
      <c r="G8" s="119"/>
      <c r="H8" s="123">
        <v>650100</v>
      </c>
      <c r="I8" s="114"/>
    </row>
    <row r="9" spans="1:12" ht="25.5" customHeight="1" x14ac:dyDescent="0.15">
      <c r="A9" s="78" t="s">
        <v>108</v>
      </c>
      <c r="B9" s="78" t="s">
        <v>152</v>
      </c>
      <c r="C9" s="78" t="s">
        <v>105</v>
      </c>
      <c r="D9" s="114">
        <v>5854200</v>
      </c>
      <c r="E9" s="123"/>
      <c r="F9" s="123">
        <v>487850</v>
      </c>
      <c r="G9" s="124"/>
      <c r="H9" s="123">
        <v>487850</v>
      </c>
      <c r="I9" s="114"/>
    </row>
    <row r="10" spans="1:12" ht="25.5" customHeight="1" x14ac:dyDescent="0.15">
      <c r="A10" s="78" t="s">
        <v>108</v>
      </c>
      <c r="B10" s="78" t="s">
        <v>158</v>
      </c>
      <c r="C10" s="78" t="s">
        <v>132</v>
      </c>
      <c r="D10" s="114">
        <v>1620000</v>
      </c>
      <c r="E10" s="123"/>
      <c r="F10" s="123">
        <v>135000</v>
      </c>
      <c r="G10" s="124"/>
      <c r="H10" s="123">
        <v>135000</v>
      </c>
      <c r="I10" s="114"/>
    </row>
    <row r="11" spans="1:12" ht="25.5" customHeight="1" x14ac:dyDescent="0.15">
      <c r="A11" s="78" t="s">
        <v>108</v>
      </c>
      <c r="B11" s="78" t="s">
        <v>156</v>
      </c>
      <c r="C11" s="78" t="s">
        <v>136</v>
      </c>
      <c r="D11" s="114">
        <v>1998000</v>
      </c>
      <c r="E11" s="123"/>
      <c r="F11" s="123">
        <v>166500</v>
      </c>
      <c r="G11" s="119"/>
      <c r="H11" s="123">
        <v>166500</v>
      </c>
      <c r="I11" s="114"/>
    </row>
    <row r="12" spans="1:12" ht="25.5" customHeight="1" x14ac:dyDescent="0.15">
      <c r="A12" s="78" t="s">
        <v>108</v>
      </c>
      <c r="B12" s="78" t="s">
        <v>161</v>
      </c>
      <c r="C12" s="78" t="s">
        <v>138</v>
      </c>
      <c r="D12" s="114">
        <v>2938800</v>
      </c>
      <c r="E12" s="123"/>
      <c r="F12" s="123">
        <v>245550</v>
      </c>
      <c r="G12" s="119"/>
      <c r="H12" s="123">
        <v>245550</v>
      </c>
      <c r="I12" s="114" t="s">
        <v>162</v>
      </c>
    </row>
    <row r="13" spans="1:12" ht="25.5" customHeight="1" x14ac:dyDescent="0.15">
      <c r="A13" s="78" t="s">
        <v>108</v>
      </c>
      <c r="B13" s="78" t="s">
        <v>163</v>
      </c>
      <c r="C13" s="78" t="s">
        <v>104</v>
      </c>
      <c r="D13" s="114">
        <v>6600000</v>
      </c>
      <c r="E13" s="129"/>
      <c r="F13" s="130">
        <v>550000</v>
      </c>
      <c r="G13" s="119"/>
      <c r="H13" s="123">
        <v>550000</v>
      </c>
      <c r="I13" s="114" t="s">
        <v>164</v>
      </c>
    </row>
    <row r="14" spans="1:12" ht="25.5" customHeight="1" x14ac:dyDescent="0.15">
      <c r="A14" s="78" t="s">
        <v>108</v>
      </c>
      <c r="B14" s="78" t="s">
        <v>157</v>
      </c>
      <c r="C14" s="78" t="s">
        <v>140</v>
      </c>
      <c r="D14" s="114">
        <v>3840000</v>
      </c>
      <c r="E14" s="98"/>
      <c r="F14" s="120">
        <v>320000</v>
      </c>
      <c r="G14" s="119"/>
      <c r="H14" s="120">
        <v>320000</v>
      </c>
      <c r="I14" s="114"/>
    </row>
    <row r="15" spans="1:12" ht="25.5" customHeight="1" x14ac:dyDescent="0.15">
      <c r="A15" s="78" t="s">
        <v>108</v>
      </c>
      <c r="B15" s="78" t="s">
        <v>165</v>
      </c>
      <c r="C15" s="78" t="s">
        <v>142</v>
      </c>
      <c r="D15" s="114">
        <v>1030339000</v>
      </c>
      <c r="E15" s="98"/>
      <c r="F15" s="120">
        <v>75532600</v>
      </c>
      <c r="G15" s="119"/>
      <c r="H15" s="120">
        <v>75532600</v>
      </c>
      <c r="I15" s="114"/>
    </row>
    <row r="16" spans="1:12" ht="25.5" customHeight="1" x14ac:dyDescent="0.15">
      <c r="A16" s="78" t="s">
        <v>108</v>
      </c>
      <c r="B16" s="78" t="s">
        <v>148</v>
      </c>
      <c r="C16" s="78" t="s">
        <v>174</v>
      </c>
      <c r="D16" s="114">
        <v>4900000</v>
      </c>
      <c r="E16" s="98"/>
      <c r="F16" s="114"/>
      <c r="G16" s="114">
        <v>4900000</v>
      </c>
      <c r="H16" s="114">
        <v>4900000</v>
      </c>
      <c r="I16" s="114"/>
    </row>
  </sheetData>
  <sortState xmlns:xlrd2="http://schemas.microsoft.com/office/spreadsheetml/2017/richdata2" ref="A5:I17">
    <sortCondition ref="A4"/>
  </sortState>
  <mergeCells count="1">
    <mergeCell ref="A1:I1"/>
  </mergeCells>
  <phoneticPr fontId="3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7"/>
  <sheetViews>
    <sheetView tabSelected="1" zoomScaleNormal="100" workbookViewId="0">
      <selection activeCell="C10" sqref="C10:E1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08" customWidth="1"/>
  </cols>
  <sheetData>
    <row r="1" spans="1:5" ht="39" customHeight="1" x14ac:dyDescent="0.15">
      <c r="A1" s="160" t="s">
        <v>122</v>
      </c>
      <c r="B1" s="160"/>
      <c r="C1" s="160"/>
      <c r="D1" s="160"/>
      <c r="E1" s="160"/>
    </row>
    <row r="2" spans="1:5" ht="26.25" thickBot="1" x14ac:dyDescent="0.2">
      <c r="A2" s="79" t="s">
        <v>109</v>
      </c>
      <c r="B2" s="12"/>
      <c r="C2" s="11"/>
      <c r="D2" s="11"/>
      <c r="E2" s="106" t="s">
        <v>30</v>
      </c>
    </row>
    <row r="3" spans="1:5" ht="29.25" customHeight="1" x14ac:dyDescent="0.15">
      <c r="A3" s="162" t="s">
        <v>31</v>
      </c>
      <c r="B3" s="13" t="s">
        <v>32</v>
      </c>
      <c r="C3" s="165" t="s">
        <v>224</v>
      </c>
      <c r="D3" s="166"/>
      <c r="E3" s="167"/>
    </row>
    <row r="4" spans="1:5" ht="29.25" customHeight="1" x14ac:dyDescent="0.15">
      <c r="A4" s="163"/>
      <c r="B4" s="14" t="s">
        <v>33</v>
      </c>
      <c r="C4" s="109">
        <v>5500000</v>
      </c>
      <c r="D4" s="15" t="s">
        <v>34</v>
      </c>
      <c r="E4" s="107">
        <v>5000000</v>
      </c>
    </row>
    <row r="5" spans="1:5" ht="29.25" customHeight="1" x14ac:dyDescent="0.15">
      <c r="A5" s="163"/>
      <c r="B5" s="14" t="s">
        <v>35</v>
      </c>
      <c r="C5" s="121">
        <f>(+E5/C4)*100%</f>
        <v>0.90909090909090906</v>
      </c>
      <c r="D5" s="15" t="s">
        <v>11</v>
      </c>
      <c r="E5" s="107">
        <v>5000000</v>
      </c>
    </row>
    <row r="6" spans="1:5" ht="29.25" customHeight="1" x14ac:dyDescent="0.15">
      <c r="A6" s="163"/>
      <c r="B6" s="14" t="s">
        <v>10</v>
      </c>
      <c r="C6" s="109" t="s">
        <v>175</v>
      </c>
      <c r="D6" s="15" t="s">
        <v>53</v>
      </c>
      <c r="E6" s="107" t="s">
        <v>178</v>
      </c>
    </row>
    <row r="7" spans="1:5" ht="29.25" customHeight="1" x14ac:dyDescent="0.15">
      <c r="A7" s="163"/>
      <c r="B7" s="14" t="s">
        <v>36</v>
      </c>
      <c r="C7" s="109" t="s">
        <v>151</v>
      </c>
      <c r="D7" s="15" t="s">
        <v>37</v>
      </c>
      <c r="E7" s="107" t="s">
        <v>179</v>
      </c>
    </row>
    <row r="8" spans="1:5" ht="29.25" customHeight="1" x14ac:dyDescent="0.15">
      <c r="A8" s="163"/>
      <c r="B8" s="14" t="s">
        <v>38</v>
      </c>
      <c r="C8" s="109" t="s">
        <v>149</v>
      </c>
      <c r="D8" s="15" t="s">
        <v>13</v>
      </c>
      <c r="E8" s="107" t="s">
        <v>176</v>
      </c>
    </row>
    <row r="9" spans="1:5" ht="29.25" customHeight="1" thickBot="1" x14ac:dyDescent="0.2">
      <c r="A9" s="164"/>
      <c r="B9" s="16" t="s">
        <v>39</v>
      </c>
      <c r="C9" s="110" t="s">
        <v>69</v>
      </c>
      <c r="D9" s="17" t="s">
        <v>40</v>
      </c>
      <c r="E9" s="111" t="s">
        <v>177</v>
      </c>
    </row>
    <row r="10" spans="1:5" s="105" customFormat="1" ht="29.25" customHeight="1" x14ac:dyDescent="0.15">
      <c r="A10" s="162" t="s">
        <v>31</v>
      </c>
      <c r="B10" s="13" t="s">
        <v>32</v>
      </c>
      <c r="C10" s="165" t="s">
        <v>181</v>
      </c>
      <c r="D10" s="166"/>
      <c r="E10" s="167"/>
    </row>
    <row r="11" spans="1:5" s="105" customFormat="1" ht="29.25" customHeight="1" x14ac:dyDescent="0.15">
      <c r="A11" s="163"/>
      <c r="B11" s="14" t="s">
        <v>33</v>
      </c>
      <c r="C11" s="109">
        <v>3600000</v>
      </c>
      <c r="D11" s="15" t="s">
        <v>34</v>
      </c>
      <c r="E11" s="107">
        <v>3410000</v>
      </c>
    </row>
    <row r="12" spans="1:5" s="105" customFormat="1" ht="29.25" customHeight="1" x14ac:dyDescent="0.15">
      <c r="A12" s="163"/>
      <c r="B12" s="14" t="s">
        <v>35</v>
      </c>
      <c r="C12" s="121">
        <f>(+E12/C11)*100%</f>
        <v>0.94722222222222219</v>
      </c>
      <c r="D12" s="15" t="s">
        <v>11</v>
      </c>
      <c r="E12" s="107">
        <v>3410000</v>
      </c>
    </row>
    <row r="13" spans="1:5" s="105" customFormat="1" ht="29.25" customHeight="1" x14ac:dyDescent="0.15">
      <c r="A13" s="163"/>
      <c r="B13" s="14" t="s">
        <v>10</v>
      </c>
      <c r="C13" s="109" t="s">
        <v>175</v>
      </c>
      <c r="D13" s="15" t="s">
        <v>53</v>
      </c>
      <c r="E13" s="107" t="s">
        <v>185</v>
      </c>
    </row>
    <row r="14" spans="1:5" s="105" customFormat="1" ht="29.25" customHeight="1" x14ac:dyDescent="0.15">
      <c r="A14" s="163"/>
      <c r="B14" s="14" t="s">
        <v>36</v>
      </c>
      <c r="C14" s="109" t="s">
        <v>151</v>
      </c>
      <c r="D14" s="15" t="s">
        <v>37</v>
      </c>
      <c r="E14" s="107" t="s">
        <v>199</v>
      </c>
    </row>
    <row r="15" spans="1:5" s="105" customFormat="1" ht="29.25" customHeight="1" x14ac:dyDescent="0.15">
      <c r="A15" s="163"/>
      <c r="B15" s="14" t="s">
        <v>38</v>
      </c>
      <c r="C15" s="109" t="s">
        <v>149</v>
      </c>
      <c r="D15" s="15" t="s">
        <v>13</v>
      </c>
      <c r="E15" s="107" t="s">
        <v>183</v>
      </c>
    </row>
    <row r="16" spans="1:5" s="105" customFormat="1" ht="29.25" customHeight="1" thickBot="1" x14ac:dyDescent="0.2">
      <c r="A16" s="164"/>
      <c r="B16" s="16" t="s">
        <v>39</v>
      </c>
      <c r="C16" s="110" t="s">
        <v>69</v>
      </c>
      <c r="D16" s="17" t="s">
        <v>40</v>
      </c>
      <c r="E16" s="111" t="s">
        <v>184</v>
      </c>
    </row>
    <row r="17" spans="1:5" s="105" customFormat="1" ht="29.25" customHeight="1" x14ac:dyDescent="0.15">
      <c r="A17" s="162" t="s">
        <v>31</v>
      </c>
      <c r="B17" s="13" t="s">
        <v>32</v>
      </c>
      <c r="C17" s="165" t="s">
        <v>171</v>
      </c>
      <c r="D17" s="166"/>
      <c r="E17" s="167"/>
    </row>
    <row r="18" spans="1:5" s="105" customFormat="1" ht="29.25" customHeight="1" x14ac:dyDescent="0.15">
      <c r="A18" s="163"/>
      <c r="B18" s="14" t="s">
        <v>33</v>
      </c>
      <c r="C18" s="109">
        <v>5000000</v>
      </c>
      <c r="D18" s="15" t="s">
        <v>34</v>
      </c>
      <c r="E18" s="107">
        <v>4900000</v>
      </c>
    </row>
    <row r="19" spans="1:5" s="105" customFormat="1" ht="29.25" customHeight="1" x14ac:dyDescent="0.15">
      <c r="A19" s="163"/>
      <c r="B19" s="14" t="s">
        <v>35</v>
      </c>
      <c r="C19" s="121">
        <f>(+E19/C18)*100%</f>
        <v>0.98</v>
      </c>
      <c r="D19" s="15" t="s">
        <v>11</v>
      </c>
      <c r="E19" s="107">
        <v>4900000</v>
      </c>
    </row>
    <row r="20" spans="1:5" s="105" customFormat="1" ht="29.25" customHeight="1" x14ac:dyDescent="0.15">
      <c r="A20" s="163"/>
      <c r="B20" s="14" t="s">
        <v>10</v>
      </c>
      <c r="C20" s="109" t="s">
        <v>172</v>
      </c>
      <c r="D20" s="15" t="s">
        <v>53</v>
      </c>
      <c r="E20" s="107" t="s">
        <v>200</v>
      </c>
    </row>
    <row r="21" spans="1:5" s="105" customFormat="1" ht="29.25" customHeight="1" x14ac:dyDescent="0.15">
      <c r="A21" s="163"/>
      <c r="B21" s="14" t="s">
        <v>36</v>
      </c>
      <c r="C21" s="109" t="s">
        <v>151</v>
      </c>
      <c r="D21" s="15" t="s">
        <v>37</v>
      </c>
      <c r="E21" s="107" t="s">
        <v>153</v>
      </c>
    </row>
    <row r="22" spans="1:5" s="105" customFormat="1" ht="29.25" customHeight="1" x14ac:dyDescent="0.15">
      <c r="A22" s="163"/>
      <c r="B22" s="14" t="s">
        <v>38</v>
      </c>
      <c r="C22" s="109" t="s">
        <v>150</v>
      </c>
      <c r="D22" s="15" t="s">
        <v>13</v>
      </c>
      <c r="E22" s="107" t="s">
        <v>186</v>
      </c>
    </row>
    <row r="23" spans="1:5" s="105" customFormat="1" ht="29.25" customHeight="1" thickBot="1" x14ac:dyDescent="0.2">
      <c r="A23" s="164"/>
      <c r="B23" s="16" t="s">
        <v>39</v>
      </c>
      <c r="C23" s="110" t="s">
        <v>69</v>
      </c>
      <c r="D23" s="17" t="s">
        <v>40</v>
      </c>
      <c r="E23" s="111" t="s">
        <v>187</v>
      </c>
    </row>
    <row r="24" spans="1:5" s="105" customFormat="1" ht="29.25" customHeight="1" x14ac:dyDescent="0.15">
      <c r="A24" s="162" t="s">
        <v>31</v>
      </c>
      <c r="B24" s="13" t="s">
        <v>32</v>
      </c>
      <c r="C24" s="165" t="s">
        <v>190</v>
      </c>
      <c r="D24" s="166"/>
      <c r="E24" s="167"/>
    </row>
    <row r="25" spans="1:5" s="105" customFormat="1" ht="29.25" customHeight="1" x14ac:dyDescent="0.15">
      <c r="A25" s="163"/>
      <c r="B25" s="14" t="s">
        <v>33</v>
      </c>
      <c r="C25" s="109">
        <v>3760000</v>
      </c>
      <c r="D25" s="15" t="s">
        <v>34</v>
      </c>
      <c r="E25" s="107">
        <v>3500000</v>
      </c>
    </row>
    <row r="26" spans="1:5" s="105" customFormat="1" ht="29.25" customHeight="1" x14ac:dyDescent="0.15">
      <c r="A26" s="163"/>
      <c r="B26" s="14" t="s">
        <v>35</v>
      </c>
      <c r="C26" s="121">
        <f>(+E26/C25)*100%</f>
        <v>0.93085106382978722</v>
      </c>
      <c r="D26" s="15" t="s">
        <v>11</v>
      </c>
      <c r="E26" s="107">
        <v>3500000</v>
      </c>
    </row>
    <row r="27" spans="1:5" s="105" customFormat="1" ht="29.25" customHeight="1" x14ac:dyDescent="0.15">
      <c r="A27" s="163"/>
      <c r="B27" s="14" t="s">
        <v>10</v>
      </c>
      <c r="C27" s="109" t="s">
        <v>172</v>
      </c>
      <c r="D27" s="15" t="s">
        <v>53</v>
      </c>
      <c r="E27" s="107" t="s">
        <v>185</v>
      </c>
    </row>
    <row r="28" spans="1:5" s="105" customFormat="1" ht="29.25" customHeight="1" x14ac:dyDescent="0.15">
      <c r="A28" s="163"/>
      <c r="B28" s="14" t="s">
        <v>36</v>
      </c>
      <c r="C28" s="109" t="s">
        <v>191</v>
      </c>
      <c r="D28" s="15" t="s">
        <v>37</v>
      </c>
      <c r="E28" s="107" t="s">
        <v>199</v>
      </c>
    </row>
    <row r="29" spans="1:5" s="105" customFormat="1" ht="29.25" customHeight="1" x14ac:dyDescent="0.15">
      <c r="A29" s="163"/>
      <c r="B29" s="14" t="s">
        <v>38</v>
      </c>
      <c r="C29" s="109" t="s">
        <v>149</v>
      </c>
      <c r="D29" s="15" t="s">
        <v>13</v>
      </c>
      <c r="E29" s="107" t="s">
        <v>192</v>
      </c>
    </row>
    <row r="30" spans="1:5" s="105" customFormat="1" ht="29.25" customHeight="1" thickBot="1" x14ac:dyDescent="0.2">
      <c r="A30" s="164"/>
      <c r="B30" s="16" t="s">
        <v>39</v>
      </c>
      <c r="C30" s="110" t="s">
        <v>69</v>
      </c>
      <c r="D30" s="17" t="s">
        <v>40</v>
      </c>
      <c r="E30" s="111" t="s">
        <v>193</v>
      </c>
    </row>
    <row r="31" spans="1:5" s="105" customFormat="1" ht="29.25" customHeight="1" x14ac:dyDescent="0.15">
      <c r="A31" s="162" t="s">
        <v>31</v>
      </c>
      <c r="B31" s="13" t="s">
        <v>32</v>
      </c>
      <c r="C31" s="165" t="s">
        <v>194</v>
      </c>
      <c r="D31" s="166"/>
      <c r="E31" s="167"/>
    </row>
    <row r="32" spans="1:5" s="105" customFormat="1" ht="29.25" customHeight="1" x14ac:dyDescent="0.15">
      <c r="A32" s="163"/>
      <c r="B32" s="14" t="s">
        <v>33</v>
      </c>
      <c r="C32" s="109">
        <v>14000000</v>
      </c>
      <c r="D32" s="15" t="s">
        <v>34</v>
      </c>
      <c r="E32" s="107">
        <v>13000000</v>
      </c>
    </row>
    <row r="33" spans="1:5" s="105" customFormat="1" ht="29.25" customHeight="1" x14ac:dyDescent="0.15">
      <c r="A33" s="163"/>
      <c r="B33" s="14" t="s">
        <v>35</v>
      </c>
      <c r="C33" s="121">
        <f>(+E33/C32)*100%</f>
        <v>0.9285714285714286</v>
      </c>
      <c r="D33" s="15" t="s">
        <v>11</v>
      </c>
      <c r="E33" s="107">
        <v>13000000</v>
      </c>
    </row>
    <row r="34" spans="1:5" s="105" customFormat="1" ht="29.25" customHeight="1" x14ac:dyDescent="0.15">
      <c r="A34" s="163"/>
      <c r="B34" s="14" t="s">
        <v>10</v>
      </c>
      <c r="C34" s="109" t="s">
        <v>182</v>
      </c>
      <c r="D34" s="15" t="s">
        <v>53</v>
      </c>
      <c r="E34" s="107" t="s">
        <v>197</v>
      </c>
    </row>
    <row r="35" spans="1:5" s="105" customFormat="1" ht="29.25" customHeight="1" x14ac:dyDescent="0.15">
      <c r="A35" s="163"/>
      <c r="B35" s="14" t="s">
        <v>36</v>
      </c>
      <c r="C35" s="109" t="s">
        <v>151</v>
      </c>
      <c r="D35" s="15" t="s">
        <v>37</v>
      </c>
      <c r="E35" s="107" t="s">
        <v>198</v>
      </c>
    </row>
    <row r="36" spans="1:5" s="105" customFormat="1" ht="29.25" customHeight="1" x14ac:dyDescent="0.15">
      <c r="A36" s="163"/>
      <c r="B36" s="14" t="s">
        <v>38</v>
      </c>
      <c r="C36" s="109" t="s">
        <v>149</v>
      </c>
      <c r="D36" s="15" t="s">
        <v>13</v>
      </c>
      <c r="E36" s="107" t="s">
        <v>195</v>
      </c>
    </row>
    <row r="37" spans="1:5" s="105" customFormat="1" ht="29.25" customHeight="1" thickBot="1" x14ac:dyDescent="0.2">
      <c r="A37" s="164"/>
      <c r="B37" s="16" t="s">
        <v>39</v>
      </c>
      <c r="C37" s="110" t="s">
        <v>69</v>
      </c>
      <c r="D37" s="17" t="s">
        <v>40</v>
      </c>
      <c r="E37" s="111" t="s">
        <v>196</v>
      </c>
    </row>
  </sheetData>
  <mergeCells count="11">
    <mergeCell ref="A1:E1"/>
    <mergeCell ref="A3:A9"/>
    <mergeCell ref="C3:E3"/>
    <mergeCell ref="A10:A16"/>
    <mergeCell ref="C10:E10"/>
    <mergeCell ref="A17:A23"/>
    <mergeCell ref="C17:E17"/>
    <mergeCell ref="A24:A30"/>
    <mergeCell ref="C24:E24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3"/>
  <sheetViews>
    <sheetView zoomScale="85" zoomScaleNormal="85" workbookViewId="0">
      <selection activeCell="M8" sqref="M8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60" t="s">
        <v>7</v>
      </c>
      <c r="B1" s="160"/>
      <c r="C1" s="160"/>
      <c r="D1" s="160"/>
      <c r="E1" s="160"/>
      <c r="F1" s="160"/>
    </row>
    <row r="2" spans="1:6" ht="26.25" thickBot="1" x14ac:dyDescent="0.2">
      <c r="A2" s="79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85" t="str">
        <f>계약현황공개!C3</f>
        <v>2024년 지구롭게[데이터플로깅] 플랫폼 운영 용역</v>
      </c>
      <c r="C3" s="186"/>
      <c r="D3" s="186"/>
      <c r="E3" s="186"/>
      <c r="F3" s="187"/>
    </row>
    <row r="4" spans="1:6" s="10" customFormat="1" ht="30" customHeight="1" x14ac:dyDescent="0.15">
      <c r="A4" s="188" t="s">
        <v>17</v>
      </c>
      <c r="B4" s="191" t="s">
        <v>10</v>
      </c>
      <c r="C4" s="191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89"/>
      <c r="B5" s="192"/>
      <c r="C5" s="192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89"/>
      <c r="B6" s="202" t="str">
        <f>계약현황공개!C6</f>
        <v>2024.4.5.</v>
      </c>
      <c r="C6" s="203" t="str">
        <f>계약현황공개!E6</f>
        <v>2024.4.8. ~ 2024.11.30.</v>
      </c>
      <c r="D6" s="197">
        <f>계약현황공개!C4</f>
        <v>5500000</v>
      </c>
      <c r="E6" s="197">
        <f>계약현황공개!E5</f>
        <v>5000000</v>
      </c>
      <c r="F6" s="199">
        <f>E6/D6</f>
        <v>0.90909090909090906</v>
      </c>
    </row>
    <row r="7" spans="1:6" s="10" customFormat="1" ht="30" customHeight="1" x14ac:dyDescent="0.15">
      <c r="A7" s="190"/>
      <c r="B7" s="194"/>
      <c r="C7" s="196"/>
      <c r="D7" s="198"/>
      <c r="E7" s="198"/>
      <c r="F7" s="200"/>
    </row>
    <row r="8" spans="1:6" s="10" customFormat="1" ht="30" customHeight="1" x14ac:dyDescent="0.15">
      <c r="A8" s="171" t="s">
        <v>13</v>
      </c>
      <c r="B8" s="35" t="s">
        <v>14</v>
      </c>
      <c r="C8" s="35" t="s">
        <v>23</v>
      </c>
      <c r="D8" s="173" t="s">
        <v>15</v>
      </c>
      <c r="E8" s="174"/>
      <c r="F8" s="175"/>
    </row>
    <row r="9" spans="1:6" s="10" customFormat="1" ht="30" customHeight="1" x14ac:dyDescent="0.15">
      <c r="A9" s="172"/>
      <c r="B9" s="20" t="str">
        <f>계약현황공개!E8</f>
        <v>사단법인 이타서울(한유사랑)</v>
      </c>
      <c r="C9" s="20" t="s">
        <v>180</v>
      </c>
      <c r="D9" s="201" t="str">
        <f>계약현황공개!E9</f>
        <v>서울특별시 서대문구 이화여대5길 35 B105호</v>
      </c>
      <c r="E9" s="177"/>
      <c r="F9" s="178"/>
    </row>
    <row r="10" spans="1:6" s="10" customFormat="1" ht="30" customHeight="1" x14ac:dyDescent="0.15">
      <c r="A10" s="36" t="s">
        <v>22</v>
      </c>
      <c r="B10" s="179" t="s">
        <v>145</v>
      </c>
      <c r="C10" s="180"/>
      <c r="D10" s="180"/>
      <c r="E10" s="180"/>
      <c r="F10" s="181"/>
    </row>
    <row r="11" spans="1:6" s="10" customFormat="1" ht="30" customHeight="1" x14ac:dyDescent="0.15">
      <c r="A11" s="36" t="s">
        <v>21</v>
      </c>
      <c r="B11" s="182" t="s">
        <v>108</v>
      </c>
      <c r="C11" s="183"/>
      <c r="D11" s="183"/>
      <c r="E11" s="183"/>
      <c r="F11" s="184"/>
    </row>
    <row r="12" spans="1:6" s="10" customFormat="1" ht="30" customHeight="1" thickBot="1" x14ac:dyDescent="0.2">
      <c r="A12" s="19" t="s">
        <v>16</v>
      </c>
      <c r="B12" s="168"/>
      <c r="C12" s="169"/>
      <c r="D12" s="169"/>
      <c r="E12" s="169"/>
      <c r="F12" s="170"/>
    </row>
    <row r="13" spans="1:6" s="105" customFormat="1" ht="30" customHeight="1" thickTop="1" x14ac:dyDescent="0.15">
      <c r="A13" s="18" t="s">
        <v>9</v>
      </c>
      <c r="B13" s="185" t="str">
        <f>계약현황공개!C10</f>
        <v xml:space="preserve">2024. 상반기 시설물 정기안전점검 용역 계약 </v>
      </c>
      <c r="C13" s="186"/>
      <c r="D13" s="186"/>
      <c r="E13" s="186"/>
      <c r="F13" s="187"/>
    </row>
    <row r="14" spans="1:6" s="105" customFormat="1" ht="30" customHeight="1" x14ac:dyDescent="0.15">
      <c r="A14" s="188" t="s">
        <v>17</v>
      </c>
      <c r="B14" s="191" t="s">
        <v>10</v>
      </c>
      <c r="C14" s="191" t="s">
        <v>53</v>
      </c>
      <c r="D14" s="34" t="s">
        <v>18</v>
      </c>
      <c r="E14" s="34" t="s">
        <v>11</v>
      </c>
      <c r="F14" s="37" t="s">
        <v>70</v>
      </c>
    </row>
    <row r="15" spans="1:6" s="105" customFormat="1" ht="30" customHeight="1" x14ac:dyDescent="0.15">
      <c r="A15" s="189"/>
      <c r="B15" s="192"/>
      <c r="C15" s="192"/>
      <c r="D15" s="34" t="s">
        <v>19</v>
      </c>
      <c r="E15" s="34" t="s">
        <v>12</v>
      </c>
      <c r="F15" s="37" t="s">
        <v>20</v>
      </c>
    </row>
    <row r="16" spans="1:6" s="105" customFormat="1" ht="30" customHeight="1" x14ac:dyDescent="0.15">
      <c r="A16" s="189"/>
      <c r="B16" s="193" t="str">
        <f>계약현황공개!C13</f>
        <v>2024.4.5.</v>
      </c>
      <c r="C16" s="195" t="str">
        <f>계약현황공개!E13</f>
        <v>2024.4.12. ~ 2024.5.10.</v>
      </c>
      <c r="D16" s="197">
        <f>계약현황공개!C11</f>
        <v>3600000</v>
      </c>
      <c r="E16" s="197">
        <f>계약현황공개!E12</f>
        <v>3410000</v>
      </c>
      <c r="F16" s="199">
        <f>E16/D16</f>
        <v>0.94722222222222219</v>
      </c>
    </row>
    <row r="17" spans="1:6" s="105" customFormat="1" ht="30" customHeight="1" x14ac:dyDescent="0.15">
      <c r="A17" s="190"/>
      <c r="B17" s="194"/>
      <c r="C17" s="196"/>
      <c r="D17" s="198"/>
      <c r="E17" s="198"/>
      <c r="F17" s="200"/>
    </row>
    <row r="18" spans="1:6" s="105" customFormat="1" ht="30" customHeight="1" x14ac:dyDescent="0.15">
      <c r="A18" s="171" t="s">
        <v>13</v>
      </c>
      <c r="B18" s="128" t="s">
        <v>14</v>
      </c>
      <c r="C18" s="128" t="s">
        <v>23</v>
      </c>
      <c r="D18" s="173" t="s">
        <v>15</v>
      </c>
      <c r="E18" s="174"/>
      <c r="F18" s="175"/>
    </row>
    <row r="19" spans="1:6" s="105" customFormat="1" ht="30" customHeight="1" x14ac:dyDescent="0.15">
      <c r="A19" s="172"/>
      <c r="B19" s="131" t="str">
        <f>계약현황공개!E15</f>
        <v>시설물안전연구원 주식회사(최명란)</v>
      </c>
      <c r="C19" s="20" t="s">
        <v>188</v>
      </c>
      <c r="D19" s="176" t="str">
        <f>계약현황공개!E16</f>
        <v>성남시 중원구 광명로 115(성남동, 동부주택브리앙뜨 205,206호)</v>
      </c>
      <c r="E19" s="177"/>
      <c r="F19" s="178"/>
    </row>
    <row r="20" spans="1:6" s="105" customFormat="1" ht="30" customHeight="1" x14ac:dyDescent="0.15">
      <c r="A20" s="36" t="s">
        <v>22</v>
      </c>
      <c r="B20" s="179" t="s">
        <v>145</v>
      </c>
      <c r="C20" s="180"/>
      <c r="D20" s="180"/>
      <c r="E20" s="180"/>
      <c r="F20" s="181"/>
    </row>
    <row r="21" spans="1:6" s="105" customFormat="1" ht="30" customHeight="1" x14ac:dyDescent="0.15">
      <c r="A21" s="36" t="s">
        <v>21</v>
      </c>
      <c r="B21" s="182" t="s">
        <v>108</v>
      </c>
      <c r="C21" s="183"/>
      <c r="D21" s="183"/>
      <c r="E21" s="183"/>
      <c r="F21" s="184"/>
    </row>
    <row r="22" spans="1:6" s="105" customFormat="1" ht="30" customHeight="1" thickBot="1" x14ac:dyDescent="0.2">
      <c r="A22" s="19" t="s">
        <v>16</v>
      </c>
      <c r="B22" s="168"/>
      <c r="C22" s="169"/>
      <c r="D22" s="169"/>
      <c r="E22" s="169"/>
      <c r="F22" s="170"/>
    </row>
    <row r="23" spans="1:6" s="105" customFormat="1" ht="30" customHeight="1" thickTop="1" x14ac:dyDescent="0.15">
      <c r="A23" s="18" t="s">
        <v>9</v>
      </c>
      <c r="B23" s="185" t="str">
        <f>계약현황공개!C17</f>
        <v>천체망원경 구입</v>
      </c>
      <c r="C23" s="186"/>
      <c r="D23" s="186"/>
      <c r="E23" s="186"/>
      <c r="F23" s="187"/>
    </row>
    <row r="24" spans="1:6" s="105" customFormat="1" ht="30" customHeight="1" x14ac:dyDescent="0.15">
      <c r="A24" s="188" t="s">
        <v>17</v>
      </c>
      <c r="B24" s="191" t="s">
        <v>10</v>
      </c>
      <c r="C24" s="191" t="s">
        <v>53</v>
      </c>
      <c r="D24" s="34" t="s">
        <v>18</v>
      </c>
      <c r="E24" s="34" t="s">
        <v>11</v>
      </c>
      <c r="F24" s="37" t="s">
        <v>70</v>
      </c>
    </row>
    <row r="25" spans="1:6" s="105" customFormat="1" ht="30" customHeight="1" x14ac:dyDescent="0.15">
      <c r="A25" s="189"/>
      <c r="B25" s="192"/>
      <c r="C25" s="192"/>
      <c r="D25" s="34" t="s">
        <v>19</v>
      </c>
      <c r="E25" s="34" t="s">
        <v>12</v>
      </c>
      <c r="F25" s="37" t="s">
        <v>20</v>
      </c>
    </row>
    <row r="26" spans="1:6" s="105" customFormat="1" ht="30" customHeight="1" x14ac:dyDescent="0.15">
      <c r="A26" s="189"/>
      <c r="B26" s="193" t="str">
        <f>계약현황공개!C20</f>
        <v>2024.4.8.</v>
      </c>
      <c r="C26" s="195" t="str">
        <f>계약현황공개!E20</f>
        <v>2024.4.8. ~ 2024.4.30.</v>
      </c>
      <c r="D26" s="197">
        <f>계약현황공개!C18</f>
        <v>5000000</v>
      </c>
      <c r="E26" s="197">
        <f>계약현황공개!E19</f>
        <v>4900000</v>
      </c>
      <c r="F26" s="199">
        <f>E26/D26</f>
        <v>0.98</v>
      </c>
    </row>
    <row r="27" spans="1:6" s="105" customFormat="1" ht="30" customHeight="1" x14ac:dyDescent="0.15">
      <c r="A27" s="190"/>
      <c r="B27" s="194"/>
      <c r="C27" s="196"/>
      <c r="D27" s="198"/>
      <c r="E27" s="198"/>
      <c r="F27" s="200"/>
    </row>
    <row r="28" spans="1:6" s="105" customFormat="1" ht="30" customHeight="1" x14ac:dyDescent="0.15">
      <c r="A28" s="171" t="s">
        <v>13</v>
      </c>
      <c r="B28" s="132" t="s">
        <v>14</v>
      </c>
      <c r="C28" s="132" t="s">
        <v>23</v>
      </c>
      <c r="D28" s="173" t="s">
        <v>15</v>
      </c>
      <c r="E28" s="174"/>
      <c r="F28" s="175"/>
    </row>
    <row r="29" spans="1:6" s="105" customFormat="1" ht="30" customHeight="1" x14ac:dyDescent="0.15">
      <c r="A29" s="172"/>
      <c r="B29" s="131" t="str">
        <f>계약현황공개!E22</f>
        <v>첨성대광학(배동호)</v>
      </c>
      <c r="C29" s="20" t="s">
        <v>189</v>
      </c>
      <c r="D29" s="176" t="str">
        <f>계약현황공개!E23</f>
        <v>대구광역시 북구 유통단지로 45(산격동) 전자관 1층 279호</v>
      </c>
      <c r="E29" s="177"/>
      <c r="F29" s="178"/>
    </row>
    <row r="30" spans="1:6" s="105" customFormat="1" ht="30" customHeight="1" x14ac:dyDescent="0.15">
      <c r="A30" s="36" t="s">
        <v>22</v>
      </c>
      <c r="B30" s="179" t="s">
        <v>145</v>
      </c>
      <c r="C30" s="180"/>
      <c r="D30" s="180"/>
      <c r="E30" s="180"/>
      <c r="F30" s="181"/>
    </row>
    <row r="31" spans="1:6" s="105" customFormat="1" ht="30" customHeight="1" x14ac:dyDescent="0.15">
      <c r="A31" s="36" t="s">
        <v>21</v>
      </c>
      <c r="B31" s="182" t="s">
        <v>108</v>
      </c>
      <c r="C31" s="183"/>
      <c r="D31" s="183"/>
      <c r="E31" s="183"/>
      <c r="F31" s="184"/>
    </row>
    <row r="32" spans="1:6" s="105" customFormat="1" ht="30" customHeight="1" thickBot="1" x14ac:dyDescent="0.2">
      <c r="A32" s="19" t="s">
        <v>16</v>
      </c>
      <c r="B32" s="168"/>
      <c r="C32" s="169"/>
      <c r="D32" s="169"/>
      <c r="E32" s="169"/>
      <c r="F32" s="170"/>
    </row>
    <row r="33" spans="1:6" s="105" customFormat="1" ht="30" customHeight="1" thickTop="1" x14ac:dyDescent="0.15">
      <c r="A33" s="18" t="s">
        <v>9</v>
      </c>
      <c r="B33" s="185" t="str">
        <f>계약현황공개!C24</f>
        <v>2024. 상반기 위험성평가 계약</v>
      </c>
      <c r="C33" s="186"/>
      <c r="D33" s="186"/>
      <c r="E33" s="186"/>
      <c r="F33" s="187"/>
    </row>
    <row r="34" spans="1:6" s="105" customFormat="1" ht="30" customHeight="1" x14ac:dyDescent="0.15">
      <c r="A34" s="188" t="s">
        <v>17</v>
      </c>
      <c r="B34" s="191" t="s">
        <v>10</v>
      </c>
      <c r="C34" s="191" t="s">
        <v>53</v>
      </c>
      <c r="D34" s="34" t="s">
        <v>18</v>
      </c>
      <c r="E34" s="34" t="s">
        <v>11</v>
      </c>
      <c r="F34" s="37" t="s">
        <v>70</v>
      </c>
    </row>
    <row r="35" spans="1:6" s="105" customFormat="1" ht="30" customHeight="1" x14ac:dyDescent="0.15">
      <c r="A35" s="189"/>
      <c r="B35" s="192"/>
      <c r="C35" s="192"/>
      <c r="D35" s="34" t="s">
        <v>19</v>
      </c>
      <c r="E35" s="34" t="s">
        <v>12</v>
      </c>
      <c r="F35" s="37" t="s">
        <v>20</v>
      </c>
    </row>
    <row r="36" spans="1:6" s="105" customFormat="1" ht="30" customHeight="1" x14ac:dyDescent="0.15">
      <c r="A36" s="189"/>
      <c r="B36" s="193" t="str">
        <f>계약현황공개!C27</f>
        <v>2024.4.8.</v>
      </c>
      <c r="C36" s="195" t="str">
        <f>계약현황공개!E27</f>
        <v>2024.4.12. ~ 2024.5.10.</v>
      </c>
      <c r="D36" s="197">
        <f>계약현황공개!C25</f>
        <v>3760000</v>
      </c>
      <c r="E36" s="197">
        <f>계약현황공개!E26</f>
        <v>3500000</v>
      </c>
      <c r="F36" s="199">
        <f>E36/D36</f>
        <v>0.93085106382978722</v>
      </c>
    </row>
    <row r="37" spans="1:6" s="105" customFormat="1" ht="30" customHeight="1" x14ac:dyDescent="0.15">
      <c r="A37" s="190"/>
      <c r="B37" s="194"/>
      <c r="C37" s="196"/>
      <c r="D37" s="198"/>
      <c r="E37" s="198"/>
      <c r="F37" s="200"/>
    </row>
    <row r="38" spans="1:6" s="105" customFormat="1" ht="30" customHeight="1" x14ac:dyDescent="0.15">
      <c r="A38" s="171" t="s">
        <v>13</v>
      </c>
      <c r="B38" s="132" t="s">
        <v>14</v>
      </c>
      <c r="C38" s="132" t="s">
        <v>23</v>
      </c>
      <c r="D38" s="173" t="s">
        <v>15</v>
      </c>
      <c r="E38" s="174"/>
      <c r="F38" s="175"/>
    </row>
    <row r="39" spans="1:6" s="105" customFormat="1" ht="30" customHeight="1" x14ac:dyDescent="0.15">
      <c r="A39" s="172"/>
      <c r="B39" s="131" t="str">
        <f>계약현황공개!E29</f>
        <v>(사)대한산업안전협회 성남지회(전용제)</v>
      </c>
      <c r="C39" s="20" t="s">
        <v>201</v>
      </c>
      <c r="D39" s="176" t="str">
        <f>계약현황공개!E30</f>
        <v>경기도 성남시 중원구 둔촌대로 484, 909호(상대원동, 시콕스타워)</v>
      </c>
      <c r="E39" s="177"/>
      <c r="F39" s="178"/>
    </row>
    <row r="40" spans="1:6" s="105" customFormat="1" ht="30" customHeight="1" x14ac:dyDescent="0.15">
      <c r="A40" s="36" t="s">
        <v>22</v>
      </c>
      <c r="B40" s="179" t="s">
        <v>145</v>
      </c>
      <c r="C40" s="180"/>
      <c r="D40" s="180"/>
      <c r="E40" s="180"/>
      <c r="F40" s="181"/>
    </row>
    <row r="41" spans="1:6" s="105" customFormat="1" ht="30" customHeight="1" x14ac:dyDescent="0.15">
      <c r="A41" s="36" t="s">
        <v>21</v>
      </c>
      <c r="B41" s="182" t="s">
        <v>108</v>
      </c>
      <c r="C41" s="183"/>
      <c r="D41" s="183"/>
      <c r="E41" s="183"/>
      <c r="F41" s="184"/>
    </row>
    <row r="42" spans="1:6" s="105" customFormat="1" ht="30" customHeight="1" thickBot="1" x14ac:dyDescent="0.2">
      <c r="A42" s="19" t="s">
        <v>16</v>
      </c>
      <c r="B42" s="168"/>
      <c r="C42" s="169"/>
      <c r="D42" s="169"/>
      <c r="E42" s="169"/>
      <c r="F42" s="170"/>
    </row>
    <row r="43" spans="1:6" s="105" customFormat="1" ht="30" customHeight="1" thickTop="1" x14ac:dyDescent="0.15">
      <c r="A43" s="18" t="s">
        <v>9</v>
      </c>
      <c r="B43" s="185" t="str">
        <f>계약현황공개!C31</f>
        <v>2024. 정책제안대회 디지털시민교육 프로그램 용역 계약</v>
      </c>
      <c r="C43" s="186"/>
      <c r="D43" s="186"/>
      <c r="E43" s="186"/>
      <c r="F43" s="187"/>
    </row>
    <row r="44" spans="1:6" s="105" customFormat="1" ht="30" customHeight="1" x14ac:dyDescent="0.15">
      <c r="A44" s="188" t="s">
        <v>17</v>
      </c>
      <c r="B44" s="191" t="s">
        <v>10</v>
      </c>
      <c r="C44" s="191" t="s">
        <v>53</v>
      </c>
      <c r="D44" s="34" t="s">
        <v>18</v>
      </c>
      <c r="E44" s="34" t="s">
        <v>11</v>
      </c>
      <c r="F44" s="37" t="s">
        <v>70</v>
      </c>
    </row>
    <row r="45" spans="1:6" s="105" customFormat="1" ht="30" customHeight="1" x14ac:dyDescent="0.15">
      <c r="A45" s="189"/>
      <c r="B45" s="192"/>
      <c r="C45" s="192"/>
      <c r="D45" s="34" t="s">
        <v>19</v>
      </c>
      <c r="E45" s="34" t="s">
        <v>12</v>
      </c>
      <c r="F45" s="37" t="s">
        <v>20</v>
      </c>
    </row>
    <row r="46" spans="1:6" s="105" customFormat="1" ht="30" customHeight="1" x14ac:dyDescent="0.15">
      <c r="A46" s="189"/>
      <c r="B46" s="193" t="str">
        <f>계약현황공개!C34</f>
        <v>2024.4.12.</v>
      </c>
      <c r="C46" s="195" t="str">
        <f>계약현황공개!E34</f>
        <v xml:space="preserve">2024.4.12. ~ 2024.11.23. </v>
      </c>
      <c r="D46" s="197">
        <f>계약현황공개!C32</f>
        <v>14000000</v>
      </c>
      <c r="E46" s="197">
        <f>계약현황공개!E33</f>
        <v>13000000</v>
      </c>
      <c r="F46" s="199">
        <f>E46/D46</f>
        <v>0.9285714285714286</v>
      </c>
    </row>
    <row r="47" spans="1:6" s="105" customFormat="1" ht="30" customHeight="1" x14ac:dyDescent="0.15">
      <c r="A47" s="190"/>
      <c r="B47" s="194"/>
      <c r="C47" s="196"/>
      <c r="D47" s="198"/>
      <c r="E47" s="198"/>
      <c r="F47" s="200"/>
    </row>
    <row r="48" spans="1:6" s="105" customFormat="1" ht="30" customHeight="1" x14ac:dyDescent="0.15">
      <c r="A48" s="171" t="s">
        <v>13</v>
      </c>
      <c r="B48" s="132" t="s">
        <v>14</v>
      </c>
      <c r="C48" s="132" t="s">
        <v>23</v>
      </c>
      <c r="D48" s="173" t="s">
        <v>15</v>
      </c>
      <c r="E48" s="174"/>
      <c r="F48" s="175"/>
    </row>
    <row r="49" spans="1:6" s="105" customFormat="1" ht="30" customHeight="1" x14ac:dyDescent="0.15">
      <c r="A49" s="172"/>
      <c r="B49" s="131" t="str">
        <f>계약현황공개!E36</f>
        <v>사회적협동조합 생각대로 교육연구소(김진희)</v>
      </c>
      <c r="C49" s="20" t="s">
        <v>202</v>
      </c>
      <c r="D49" s="176" t="str">
        <f>계약현황공개!E37</f>
        <v xml:space="preserve">성남시 분당구 성남대로331번길 8 (정자동,킨스타워) </v>
      </c>
      <c r="E49" s="177"/>
      <c r="F49" s="178"/>
    </row>
    <row r="50" spans="1:6" s="105" customFormat="1" ht="30" customHeight="1" x14ac:dyDescent="0.15">
      <c r="A50" s="36" t="s">
        <v>22</v>
      </c>
      <c r="B50" s="179" t="s">
        <v>145</v>
      </c>
      <c r="C50" s="180"/>
      <c r="D50" s="180"/>
      <c r="E50" s="180"/>
      <c r="F50" s="181"/>
    </row>
    <row r="51" spans="1:6" s="105" customFormat="1" ht="30" customHeight="1" x14ac:dyDescent="0.15">
      <c r="A51" s="36" t="s">
        <v>21</v>
      </c>
      <c r="B51" s="182" t="s">
        <v>108</v>
      </c>
      <c r="C51" s="183"/>
      <c r="D51" s="183"/>
      <c r="E51" s="183"/>
      <c r="F51" s="184"/>
    </row>
    <row r="52" spans="1:6" s="105" customFormat="1" ht="30" customHeight="1" thickBot="1" x14ac:dyDescent="0.2">
      <c r="A52" s="19" t="s">
        <v>16</v>
      </c>
      <c r="B52" s="168"/>
      <c r="C52" s="169"/>
      <c r="D52" s="169"/>
      <c r="E52" s="169"/>
      <c r="F52" s="170"/>
    </row>
    <row r="53" spans="1:6" ht="14.25" thickTop="1" x14ac:dyDescent="0.15"/>
  </sheetData>
  <mergeCells count="76"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2:F52"/>
    <mergeCell ref="A48:A49"/>
    <mergeCell ref="D48:F48"/>
    <mergeCell ref="D49:F49"/>
    <mergeCell ref="B50:F50"/>
    <mergeCell ref="B51:F5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2024-05-09T01:31:48Z</dcterms:modified>
</cp:coreProperties>
</file>