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AppData\Local\Temp\handy8\00000000000000000100\"/>
    </mc:Choice>
  </mc:AlternateContent>
  <xr:revisionPtr revIDLastSave="0" documentId="13_ncr:1_{74D2536E-29A9-417D-A9F8-D26A4CCFFD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6" l="1"/>
  <c r="I14" i="6" l="1"/>
  <c r="I13" i="6"/>
  <c r="D28" i="36" l="1"/>
  <c r="B28" i="36"/>
  <c r="E26" i="36"/>
  <c r="D26" i="36"/>
  <c r="B26" i="36"/>
  <c r="B23" i="36"/>
  <c r="D38" i="36" l="1"/>
  <c r="B38" i="36"/>
  <c r="E36" i="36"/>
  <c r="D36" i="36"/>
  <c r="B36" i="36"/>
  <c r="B33" i="36"/>
  <c r="E29" i="23"/>
  <c r="C29" i="23"/>
  <c r="F36" i="36" l="1"/>
  <c r="D8" i="36" l="1"/>
  <c r="D18" i="36" l="1"/>
  <c r="B18" i="36"/>
  <c r="E16" i="36"/>
  <c r="D16" i="36"/>
  <c r="B16" i="36"/>
  <c r="B13" i="36"/>
  <c r="E13" i="23"/>
  <c r="C13" i="23"/>
  <c r="F16" i="36" l="1"/>
  <c r="C21" i="23" l="1"/>
  <c r="C5" i="23"/>
  <c r="B8" i="36" l="1"/>
  <c r="E6" i="36"/>
  <c r="D6" i="36"/>
  <c r="B6" i="36"/>
  <c r="B3" i="36"/>
  <c r="F6" i="36" l="1"/>
  <c r="I6" i="6" l="1"/>
  <c r="F26" i="36" l="1"/>
  <c r="E21" i="23"/>
  <c r="E5" i="23"/>
  <c r="I15" i="6" l="1"/>
  <c r="I11" i="6" l="1"/>
  <c r="I8" i="6" l="1"/>
  <c r="I4" i="6" l="1"/>
  <c r="I7" i="6" l="1"/>
  <c r="I9" i="6"/>
  <c r="I10" i="6"/>
  <c r="I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<sst xmlns="http://schemas.openxmlformats.org/spreadsheetml/2006/main" count="451" uniqueCount="222">
  <si>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</si>
  <si>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</si>
  <si>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</si>
  <si>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</si>
  <si>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</si>
  <si>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</si>
  <si>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</si>
  <si>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</si>
  <si>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검수완료일</t>
    <phoneticPr fontId="5" type="noConversion"/>
  </si>
  <si>
    <t>계약업체명</t>
    <phoneticPr fontId="5" type="noConversion"/>
  </si>
  <si>
    <t>준공일
(기성준공일)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</si>
  <si>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</si>
  <si>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</si>
  <si>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</si>
  <si>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</si>
  <si>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</si>
  <si>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</si>
  <si>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</si>
  <si>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비고</t>
    <phoneticPr fontId="5" type="noConversion"/>
  </si>
  <si>
    <t>분당판교청소년수련관</t>
    <phoneticPr fontId="5" type="noConversion"/>
  </si>
  <si>
    <t>분당판교청소년수련관</t>
    <phoneticPr fontId="5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</si>
  <si>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</si>
  <si>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</si>
  <si>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</si>
  <si>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</si>
  <si>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</si>
  <si>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</si>
  <si>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</si>
  <si>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</si>
  <si>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</si>
  <si>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</si>
  <si>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5" type="noConversion"/>
  </si>
  <si>
    <t>(단위:원)</t>
    <phoneticPr fontId="5" type="noConversion"/>
  </si>
  <si>
    <t>분당판교청소년수련관</t>
    <phoneticPr fontId="5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</si>
  <si>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</si>
  <si>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</si>
  <si>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</si>
  <si>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</si>
  <si>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</si>
  <si>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</si>
  <si>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</si>
  <si>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</si>
  <si>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</si>
  <si>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</si>
  <si>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</si>
  <si>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5" type="noConversion"/>
  </si>
  <si>
    <t>투찰금액</t>
    <phoneticPr fontId="5" type="noConversion"/>
  </si>
  <si>
    <t>투찰율</t>
    <phoneticPr fontId="5" type="noConversion"/>
  </si>
  <si>
    <t>낙찰예정자</t>
    <phoneticPr fontId="5" type="noConversion"/>
  </si>
  <si>
    <t>낙찰하한율</t>
    <phoneticPr fontId="5" type="noConversion"/>
  </si>
  <si>
    <t>예정가격</t>
    <phoneticPr fontId="5" type="noConversion"/>
  </si>
  <si>
    <t>입찰참여업체</t>
    <phoneticPr fontId="5" type="noConversion"/>
  </si>
  <si>
    <t>개찰일시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</si>
  <si>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</si>
  <si>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</si>
  <si>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</si>
  <si>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</si>
  <si>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</si>
  <si>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개찰현황</t>
    <phoneticPr fontId="5" type="noConversion"/>
  </si>
  <si>
    <t>비고</t>
    <phoneticPr fontId="5" type="noConversion"/>
  </si>
  <si>
    <t>지역제한</t>
    <phoneticPr fontId="5" type="noConversion"/>
  </si>
  <si>
    <t>업종사항제한</t>
    <phoneticPr fontId="5" type="noConversion"/>
  </si>
  <si>
    <t>추정가격</t>
    <phoneticPr fontId="5" type="noConversion"/>
  </si>
  <si>
    <t>추정금액</t>
    <phoneticPr fontId="5" type="noConversion"/>
  </si>
  <si>
    <t>개찰일시</t>
    <phoneticPr fontId="5" type="noConversion"/>
  </si>
  <si>
    <t>입찰마감일</t>
    <phoneticPr fontId="5" type="noConversion"/>
  </si>
  <si>
    <t>입찰개시일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</si>
  <si>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</si>
  <si>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</si>
  <si>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</si>
  <si>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</si>
  <si>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</si>
  <si>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입찰현황</t>
    <phoneticPr fontId="5" type="noConversion"/>
  </si>
  <si>
    <t>계약금액</t>
    <phoneticPr fontId="5" type="noConversion"/>
  </si>
  <si>
    <t>비고(계약변경 사유)</t>
    <phoneticPr fontId="5" type="noConversion"/>
  </si>
  <si>
    <t>계약변경 후의 계약내용</t>
    <phoneticPr fontId="5" type="noConversion"/>
  </si>
  <si>
    <t>계약변경 전의 계약내용</t>
    <phoneticPr fontId="5" type="noConversion"/>
  </si>
  <si>
    <t>계약기간</t>
    <phoneticPr fontId="5" type="noConversion"/>
  </si>
  <si>
    <t>계약상대자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</si>
  <si>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</si>
  <si>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</si>
  <si>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</si>
  <si>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계약내용의 변경에 관한 사항</t>
    <phoneticPr fontId="5" type="noConversion"/>
  </si>
  <si>
    <t>분당판교청소년수련관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</si>
  <si>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</si>
  <si>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</si>
  <si>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</si>
  <si>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</si>
  <si>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</si>
  <si>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</si>
  <si>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</si>
  <si>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</si>
  <si>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</si>
  <si>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</si>
  <si>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</si>
  <si>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발주년도</t>
    <phoneticPr fontId="5" type="noConversion"/>
  </si>
  <si>
    <t>발주월</t>
    <phoneticPr fontId="5" type="noConversion"/>
  </si>
  <si>
    <t>용역명</t>
    <phoneticPr fontId="5" type="noConversion"/>
  </si>
  <si>
    <t>계약방법</t>
    <phoneticPr fontId="5" type="noConversion"/>
  </si>
  <si>
    <t>예산액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</si>
  <si>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</si>
  <si>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</si>
  <si>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</si>
  <si>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</si>
  <si>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</si>
  <si>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</si>
  <si>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</si>
  <si>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</si>
  <si>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</si>
  <si>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</si>
  <si>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비고</t>
    <phoneticPr fontId="5" type="noConversion"/>
  </si>
  <si>
    <t>구분</t>
    <phoneticPr fontId="5" type="noConversion"/>
  </si>
  <si>
    <t>최초계약금액</t>
  </si>
  <si>
    <t>착수일자</t>
    <phoneticPr fontId="5" type="noConversion"/>
  </si>
  <si>
    <t>준공일자</t>
    <phoneticPr fontId="5" type="noConversion"/>
  </si>
  <si>
    <t>분당판교청소년수련관</t>
    <phoneticPr fontId="5" type="noConversion"/>
  </si>
  <si>
    <t>수의계약현황</t>
    <phoneticPr fontId="5" type="noConversion"/>
  </si>
  <si>
    <t>(단위:원)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</si>
  <si>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</si>
  <si>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</si>
  <si>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</si>
  <si>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소  재  지</t>
    <phoneticPr fontId="5" type="noConversion"/>
  </si>
  <si>
    <t>- 해당사항 없음 -</t>
    <phoneticPr fontId="5" type="noConversion"/>
  </si>
  <si>
    <t>분당판교청소년수련관</t>
    <phoneticPr fontId="5" type="noConversion"/>
  </si>
  <si>
    <t>- 해당사항 없음 -</t>
    <phoneticPr fontId="5" type="noConversion"/>
  </si>
  <si>
    <t>㈜서울고속관광</t>
  </si>
  <si>
    <t>- 해당사항 없음 -</t>
    <phoneticPr fontId="5" type="noConversion"/>
  </si>
  <si>
    <t>수의</t>
    <phoneticPr fontId="5" type="noConversion"/>
  </si>
  <si>
    <t>수의</t>
    <phoneticPr fontId="5" type="noConversion"/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</si>
  <si>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</si>
  <si>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</si>
  <si>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</si>
  <si>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분당판교청소년수련관</t>
    <phoneticPr fontId="5" type="noConversion"/>
  </si>
  <si>
    <t>수의</t>
    <phoneticPr fontId="5" type="noConversion"/>
  </si>
  <si>
    <t>신도종합서비스</t>
  </si>
  <si>
    <t>2023년 무인경비시스템 위탁관리</t>
  </si>
  <si>
    <t>㈜에스원 성남</t>
  </si>
  <si>
    <t>2023년 인터넷 전화</t>
  </si>
  <si>
    <t>㈜케이티</t>
  </si>
  <si>
    <t>2023년 인터넷망</t>
  </si>
  <si>
    <t>2023년 복합기 임대차 계약</t>
  </si>
  <si>
    <t>2023년 복합기 임대차 계약(방과후아카데미)</t>
  </si>
  <si>
    <t>2023년 수련관 승강기 위탁관리(수련관)</t>
  </si>
  <si>
    <t>오티스엘리베이터㈜</t>
  </si>
  <si>
    <t>2023년 수영장 승강기 위탁관리(수영장)</t>
  </si>
  <si>
    <t>경기엘리베이터㈜</t>
  </si>
  <si>
    <t>2023년 정수기,비데,공기청정기 
위탁관리</t>
  </si>
  <si>
    <t>웅진코웨이㈜</t>
  </si>
  <si>
    <t>2023년 소방안전관리 위탁대행</t>
  </si>
  <si>
    <t>운산소방전기㈜</t>
  </si>
  <si>
    <t>2023년도 시설관리용역 계약</t>
  </si>
  <si>
    <t>주식회사 희망기업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</si>
  <si>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</si>
  <si>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</si>
  <si>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</si>
  <si>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</si>
  <si>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</si>
  <si>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</si>
  <si>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- 해당사항없음 -</t>
    <phoneticPr fontId="5" type="noConversion"/>
  </si>
  <si>
    <t>수의총액</t>
    <phoneticPr fontId="5" type="noConversion"/>
  </si>
  <si>
    <t>수의총액</t>
    <phoneticPr fontId="5" type="noConversion"/>
  </si>
  <si>
    <t>-</t>
    <phoneticPr fontId="5" type="noConversion"/>
  </si>
  <si>
    <t>판교수련관</t>
    <phoneticPr fontId="5" type="noConversion"/>
  </si>
  <si>
    <t>이찬형</t>
    <phoneticPr fontId="5" type="noConversion"/>
  </si>
  <si>
    <t>031-729-9613</t>
    <phoneticPr fontId="5" type="noConversion"/>
  </si>
  <si>
    <t>2023년</t>
    <phoneticPr fontId="5" type="noConversion"/>
  </si>
  <si>
    <t>판교수련관</t>
    <phoneticPr fontId="5" type="noConversion"/>
  </si>
  <si>
    <t>11월 청소년방과후아카데미 주말체험활동 차량 임차</t>
    <phoneticPr fontId="5" type="noConversion"/>
  </si>
  <si>
    <t>판교수련관</t>
    <phoneticPr fontId="5" type="noConversion"/>
  </si>
  <si>
    <t>건축</t>
    <phoneticPr fontId="5" type="noConversion"/>
  </si>
  <si>
    <t>- 이하여백 -</t>
    <phoneticPr fontId="5" type="noConversion"/>
  </si>
  <si>
    <t>031-729-9614</t>
    <phoneticPr fontId="5" type="noConversion"/>
  </si>
  <si>
    <t>강규찬</t>
    <phoneticPr fontId="5" type="noConversion"/>
  </si>
  <si>
    <t>11월 청소년방과후아카데미 특별프로그램 차량 임차</t>
    <phoneticPr fontId="5" type="noConversion"/>
  </si>
  <si>
    <t>12월 용역 발주계획</t>
    <phoneticPr fontId="5" type="noConversion"/>
  </si>
  <si>
    <t>12월</t>
    <phoneticPr fontId="5" type="noConversion"/>
  </si>
  <si>
    <t>실내 공기질 측정 실시</t>
    <phoneticPr fontId="5" type="noConversion"/>
  </si>
  <si>
    <t>수영장 남자탈의실 등 시설환경 개선공사</t>
    <phoneticPr fontId="5" type="noConversion"/>
  </si>
  <si>
    <t>청년자립프로젝트 [FUN뻔한 펀딩] 행사장비임차</t>
    <phoneticPr fontId="5" type="noConversion"/>
  </si>
  <si>
    <t>박수진</t>
    <phoneticPr fontId="5" type="noConversion"/>
  </si>
  <si>
    <t>031-729-9636</t>
    <phoneticPr fontId="5" type="noConversion"/>
  </si>
  <si>
    <t>2024년 정수기, 비데, 공기청정기 위탁관리</t>
    <phoneticPr fontId="5" type="noConversion"/>
  </si>
  <si>
    <t>정이현</t>
    <phoneticPr fontId="5" type="noConversion"/>
  </si>
  <si>
    <t>031-729-9612</t>
    <phoneticPr fontId="5" type="noConversion"/>
  </si>
  <si>
    <t>2024년 방역 및 소독 위탁</t>
    <phoneticPr fontId="5" type="noConversion"/>
  </si>
  <si>
    <t>2024년 소방안전관리 위탁대행</t>
    <phoneticPr fontId="5" type="noConversion"/>
  </si>
  <si>
    <t>2024년 무인경비시스템 유지관리</t>
    <phoneticPr fontId="5" type="noConversion"/>
  </si>
  <si>
    <t>2024년 인터넷망</t>
    <phoneticPr fontId="5" type="noConversion"/>
  </si>
  <si>
    <t>2024년 승강기 위탁관리(수영장)</t>
    <phoneticPr fontId="5" type="noConversion"/>
  </si>
  <si>
    <t>2024년 인터넷전화 신청</t>
    <phoneticPr fontId="5" type="noConversion"/>
  </si>
  <si>
    <t>2024년 복합기 임대차 계약</t>
    <phoneticPr fontId="5" type="noConversion"/>
  </si>
  <si>
    <t>2024년 청소년방과후아카데미 복합기 임대차 계약</t>
    <phoneticPr fontId="5" type="noConversion"/>
  </si>
  <si>
    <t>홍성은</t>
    <phoneticPr fontId="5" type="noConversion"/>
  </si>
  <si>
    <t>031-729-9642</t>
    <phoneticPr fontId="5" type="noConversion"/>
  </si>
  <si>
    <t>2024년 수련관 승강기 위탁관리</t>
    <phoneticPr fontId="5" type="noConversion"/>
  </si>
  <si>
    <t>11월 준공검사현황</t>
    <phoneticPr fontId="5" type="noConversion"/>
  </si>
  <si>
    <t>11월 대금지급현황</t>
    <phoneticPr fontId="5" type="noConversion"/>
  </si>
  <si>
    <t>11회</t>
    <phoneticPr fontId="5" type="noConversion"/>
  </si>
  <si>
    <t>11월 계약현황 공개</t>
    <phoneticPr fontId="5" type="noConversion"/>
  </si>
  <si>
    <t>2023.11.9.</t>
    <phoneticPr fontId="5" type="noConversion"/>
  </si>
  <si>
    <t>2023.11.11.</t>
    <phoneticPr fontId="5" type="noConversion"/>
  </si>
  <si>
    <t>선진항공여행사㈜</t>
    <phoneticPr fontId="5" type="noConversion"/>
  </si>
  <si>
    <t>경기도 성남시 분당구 서현로170 풍림아이원D-1501</t>
    <phoneticPr fontId="5" type="noConversion"/>
  </si>
  <si>
    <t>꿈飛up프로젝트 방한문화교류 3차 차량 임차</t>
    <phoneticPr fontId="5" type="noConversion"/>
  </si>
  <si>
    <t>㈜뉴한솔고속</t>
    <phoneticPr fontId="5" type="noConversion"/>
  </si>
  <si>
    <t>경기도 성남시 수정구 산성대로 189, 7층 702호</t>
    <phoneticPr fontId="5" type="noConversion"/>
  </si>
  <si>
    <t>2023.11.22.</t>
    <phoneticPr fontId="5" type="noConversion"/>
  </si>
  <si>
    <t>2023.11.25.</t>
    <phoneticPr fontId="5" type="noConversion"/>
  </si>
  <si>
    <t>메타버스 글로벌 온라인 국제교류활동 환경조성 맵 제작</t>
    <phoneticPr fontId="5" type="noConversion"/>
  </si>
  <si>
    <t>최초계약금액</t>
    <phoneticPr fontId="5" type="noConversion"/>
  </si>
  <si>
    <t>2023.11.29.</t>
    <phoneticPr fontId="5" type="noConversion"/>
  </si>
  <si>
    <t>2023.12.2.</t>
    <phoneticPr fontId="5" type="noConversion"/>
  </si>
  <si>
    <t>2023.12.12.</t>
    <phoneticPr fontId="5" type="noConversion"/>
  </si>
  <si>
    <t>코리언클릭</t>
    <phoneticPr fontId="5" type="noConversion"/>
  </si>
  <si>
    <t>경기도 고양시 덕양구 지도로 103번길 61, 201동 803호</t>
    <phoneticPr fontId="5" type="noConversion"/>
  </si>
  <si>
    <t>윤두희</t>
    <phoneticPr fontId="5" type="noConversion"/>
  </si>
  <si>
    <t>11.11. ~ 11.11.</t>
    <phoneticPr fontId="5" type="noConversion"/>
  </si>
  <si>
    <t>11.25. ~ 11.25.</t>
    <phoneticPr fontId="5" type="noConversion"/>
  </si>
  <si>
    <t>12.2. ~ 12.12.</t>
    <phoneticPr fontId="5" type="noConversion"/>
  </si>
  <si>
    <t>김형순</t>
    <phoneticPr fontId="5" type="noConversion"/>
  </si>
  <si>
    <t>12월 물품 발주계획</t>
    <phoneticPr fontId="5" type="noConversion"/>
  </si>
  <si>
    <t>12월 공사 발주계획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</si>
</sst>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General&quot;년&quot;"/>
    <numFmt numFmtId="182" formatCode="General&quot;월&quot;"/>
    <numFmt numFmtId="183" formatCode="#,##0_);[Red]\(#,##0\)"/>
  </numFmts>
  <fonts count="3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3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0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0" fillId="0" borderId="0" xfId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1" fontId="6" fillId="0" borderId="0" xfId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41" fontId="19" fillId="0" borderId="0" xfId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41" fontId="16" fillId="2" borderId="25" xfId="1" applyFont="1" applyFill="1" applyBorder="1" applyAlignment="1" applyProtection="1">
      <alignment horizontal="center" vertical="center"/>
    </xf>
    <xf numFmtId="49" fontId="16" fillId="2" borderId="26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5" xfId="0" applyNumberFormat="1" applyFont="1" applyFill="1" applyBorder="1" applyAlignment="1" applyProtection="1">
      <alignment horizontal="center" vertical="center"/>
    </xf>
    <xf numFmtId="41" fontId="9" fillId="2" borderId="25" xfId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>
      <alignment horizontal="center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179" fontId="29" fillId="0" borderId="30" xfId="0" applyNumberFormat="1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176" fontId="28" fillId="0" borderId="30" xfId="0" applyNumberFormat="1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18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7" fillId="0" borderId="30" xfId="0" applyFont="1" applyBorder="1" applyAlignment="1" applyProtection="1">
      <alignment horizontal="center" vertical="center" shrinkToFit="1"/>
    </xf>
    <xf numFmtId="0" fontId="26" fillId="0" borderId="30" xfId="0" applyFont="1" applyBorder="1" applyAlignment="1" applyProtection="1">
      <alignment horizontal="center" vertical="center" shrinkToFit="1"/>
    </xf>
    <xf numFmtId="4" fontId="26" fillId="0" borderId="30" xfId="0" applyNumberFormat="1" applyFont="1" applyFill="1" applyBorder="1" applyAlignment="1" applyProtection="1">
      <alignment horizontal="center" vertical="center" shrinkToFit="1"/>
    </xf>
    <xf numFmtId="178" fontId="26" fillId="0" borderId="30" xfId="0" applyNumberFormat="1" applyFont="1" applyFill="1" applyBorder="1" applyAlignment="1" applyProtection="1">
      <alignment horizontal="center" vertical="center" shrinkToFit="1"/>
    </xf>
    <xf numFmtId="0" fontId="26" fillId="0" borderId="30" xfId="0" quotePrefix="1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4" fillId="2" borderId="1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4" fontId="30" fillId="4" borderId="3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 shrinkToFit="1"/>
    </xf>
    <xf numFmtId="9" fontId="23" fillId="0" borderId="35" xfId="1" applyNumberFormat="1" applyFont="1" applyBorder="1" applyAlignment="1">
      <alignment horizontal="center" vertical="center" shrinkToFit="1"/>
    </xf>
    <xf numFmtId="41" fontId="10" fillId="0" borderId="2" xfId="1" applyFont="1" applyFill="1" applyBorder="1" applyAlignment="1" applyProtection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1" fillId="0" borderId="28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0" fillId="4" borderId="0" xfId="0" applyFill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41" fontId="10" fillId="4" borderId="2" xfId="1" applyFont="1" applyFill="1" applyBorder="1" applyAlignment="1" applyProtection="1">
      <alignment horizontal="center" vertical="center"/>
    </xf>
    <xf numFmtId="0" fontId="0" fillId="4" borderId="0" xfId="0" applyFont="1" applyFill="1"/>
    <xf numFmtId="41" fontId="0" fillId="4" borderId="0" xfId="0" applyNumberFormat="1" applyFont="1" applyFill="1"/>
    <xf numFmtId="41" fontId="10" fillId="4" borderId="3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3" fontId="20" fillId="0" borderId="43" xfId="0" applyNumberFormat="1" applyFont="1" applyFill="1" applyBorder="1" applyAlignment="1">
      <alignment horizontal="right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41" fontId="12" fillId="0" borderId="30" xfId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1" fontId="4" fillId="4" borderId="30" xfId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1" fontId="4" fillId="4" borderId="21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10" fillId="4" borderId="31" xfId="0" applyNumberFormat="1" applyFont="1" applyFill="1" applyBorder="1" applyAlignment="1" applyProtection="1">
      <alignment horizontal="center" vertical="center" wrapText="1"/>
    </xf>
    <xf numFmtId="0" fontId="12" fillId="4" borderId="55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2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33" fillId="0" borderId="57" xfId="14" applyFont="1" applyFill="1" applyBorder="1" applyAlignment="1">
      <alignment horizontal="left" vertical="center" wrapText="1" shrinkToFit="1"/>
    </xf>
    <xf numFmtId="0" fontId="22" fillId="2" borderId="16" xfId="0" applyFont="1" applyFill="1" applyBorder="1" applyAlignment="1">
      <alignment horizontal="center" vertical="center" wrapText="1"/>
    </xf>
    <xf numFmtId="41" fontId="10" fillId="0" borderId="2" xfId="19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41" fontId="10" fillId="0" borderId="2" xfId="19" applyFont="1" applyFill="1" applyBorder="1" applyAlignment="1">
      <alignment horizontal="center" vertical="center"/>
    </xf>
    <xf numFmtId="41" fontId="10" fillId="0" borderId="56" xfId="19" applyFont="1" applyFill="1" applyBorder="1" applyAlignment="1" applyProtection="1">
      <alignment horizontal="center" vertical="center"/>
    </xf>
    <xf numFmtId="14" fontId="10" fillId="0" borderId="56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41" fontId="10" fillId="0" borderId="2" xfId="34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34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41" fontId="10" fillId="4" borderId="2" xfId="34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5" fillId="4" borderId="2" xfId="0" quotePrefix="1" applyFont="1" applyFill="1" applyBorder="1" applyAlignment="1">
      <alignment horizontal="center" vertical="center" wrapText="1"/>
    </xf>
    <xf numFmtId="176" fontId="10" fillId="0" borderId="56" xfId="0" quotePrefix="1" applyNumberFormat="1" applyFont="1" applyFill="1" applyBorder="1" applyAlignment="1">
      <alignment horizontal="left" vertical="center" wrapText="1" shrinkToFit="1"/>
    </xf>
    <xf numFmtId="177" fontId="10" fillId="0" borderId="56" xfId="0" applyNumberFormat="1" applyFont="1" applyFill="1" applyBorder="1" applyAlignment="1" applyProtection="1">
      <alignment horizontal="center" vertical="center" wrapText="1"/>
    </xf>
    <xf numFmtId="41" fontId="10" fillId="0" borderId="56" xfId="34" applyFont="1" applyFill="1" applyBorder="1" applyAlignment="1" applyProtection="1">
      <alignment horizontal="center" vertical="center"/>
    </xf>
    <xf numFmtId="41" fontId="10" fillId="4" borderId="56" xfId="34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36" fillId="0" borderId="2" xfId="0" quotePrefix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6" fillId="4" borderId="2" xfId="0" quotePrefix="1" applyFont="1" applyFill="1" applyBorder="1" applyAlignment="1">
      <alignment horizontal="center" vertical="center" shrinkToFit="1"/>
    </xf>
    <xf numFmtId="41" fontId="36" fillId="4" borderId="2" xfId="16" applyFont="1" applyFill="1" applyBorder="1" applyAlignment="1">
      <alignment horizontal="center" vertical="center" shrinkToFit="1"/>
    </xf>
    <xf numFmtId="0" fontId="36" fillId="4" borderId="27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wrapText="1"/>
    </xf>
    <xf numFmtId="0" fontId="36" fillId="0" borderId="2" xfId="0" quotePrefix="1" applyFont="1" applyBorder="1" applyAlignment="1">
      <alignment horizontal="center" vertical="center" wrapText="1"/>
    </xf>
    <xf numFmtId="41" fontId="36" fillId="4" borderId="2" xfId="1" applyFont="1" applyFill="1" applyBorder="1" applyAlignment="1">
      <alignment horizontal="right" vertical="center"/>
    </xf>
    <xf numFmtId="41" fontId="36" fillId="4" borderId="2" xfId="1" quotePrefix="1" applyFont="1" applyFill="1" applyBorder="1" applyAlignment="1">
      <alignment horizontal="center" vertical="center" shrinkToFit="1"/>
    </xf>
    <xf numFmtId="41" fontId="36" fillId="4" borderId="2" xfId="1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7" fillId="0" borderId="0" xfId="0" applyFont="1"/>
    <xf numFmtId="0" fontId="36" fillId="4" borderId="29" xfId="0" applyFont="1" applyFill="1" applyBorder="1" applyAlignment="1">
      <alignment horizontal="center" vertical="center"/>
    </xf>
    <xf numFmtId="0" fontId="36" fillId="4" borderId="30" xfId="0" applyFont="1" applyFill="1" applyBorder="1" applyAlignment="1">
      <alignment horizontal="center" vertical="center" wrapText="1"/>
    </xf>
    <xf numFmtId="0" fontId="12" fillId="0" borderId="30" xfId="0" quotePrefix="1" applyNumberFormat="1" applyFont="1" applyFill="1" applyBorder="1" applyAlignment="1">
      <alignment horizontal="center" vertical="center"/>
    </xf>
    <xf numFmtId="0" fontId="36" fillId="0" borderId="30" xfId="0" quotePrefix="1" applyFont="1" applyFill="1" applyBorder="1" applyAlignment="1">
      <alignment horizontal="center" vertical="center" shrinkToFit="1"/>
    </xf>
    <xf numFmtId="41" fontId="12" fillId="4" borderId="30" xfId="1" applyFont="1" applyFill="1" applyBorder="1" applyAlignment="1">
      <alignment horizontal="left" vertical="center"/>
    </xf>
    <xf numFmtId="0" fontId="36" fillId="4" borderId="30" xfId="0" quotePrefix="1" applyFont="1" applyFill="1" applyBorder="1" applyAlignment="1">
      <alignment horizontal="center" vertical="center" shrinkToFit="1"/>
    </xf>
    <xf numFmtId="0" fontId="36" fillId="4" borderId="30" xfId="0" applyFont="1" applyFill="1" applyBorder="1" applyAlignment="1">
      <alignment horizontal="center" vertical="center" shrinkToFit="1"/>
    </xf>
    <xf numFmtId="0" fontId="12" fillId="4" borderId="31" xfId="0" applyFont="1" applyFill="1" applyBorder="1" applyAlignment="1">
      <alignment horizontal="center" vertical="center"/>
    </xf>
    <xf numFmtId="41" fontId="33" fillId="0" borderId="47" xfId="1" applyFont="1" applyFill="1" applyBorder="1" applyAlignment="1">
      <alignment horizontal="right" vertical="center"/>
    </xf>
    <xf numFmtId="0" fontId="12" fillId="0" borderId="56" xfId="0" quotePrefix="1" applyFont="1" applyFill="1" applyBorder="1" applyAlignment="1">
      <alignment horizontal="center" vertical="center"/>
    </xf>
    <xf numFmtId="0" fontId="12" fillId="0" borderId="2" xfId="0" quotePrefix="1" applyFont="1" applyFill="1" applyBorder="1" applyAlignment="1">
      <alignment horizontal="center" vertical="center"/>
    </xf>
    <xf numFmtId="181" fontId="36" fillId="0" borderId="27" xfId="0" applyNumberFormat="1" applyFont="1" applyFill="1" applyBorder="1" applyAlignment="1">
      <alignment horizontal="center" vertical="center" shrinkToFit="1"/>
    </xf>
    <xf numFmtId="182" fontId="36" fillId="0" borderId="2" xfId="0" applyNumberFormat="1" applyFont="1" applyFill="1" applyBorder="1" applyAlignment="1">
      <alignment horizontal="center" vertical="center" shrinkToFit="1"/>
    </xf>
    <xf numFmtId="0" fontId="36" fillId="0" borderId="2" xfId="0" applyNumberFormat="1" applyFont="1" applyFill="1" applyBorder="1" applyAlignment="1">
      <alignment horizontal="center" vertical="center" shrinkToFit="1"/>
    </xf>
    <xf numFmtId="41" fontId="36" fillId="0" borderId="2" xfId="1" applyNumberFormat="1" applyFont="1" applyFill="1" applyBorder="1" applyAlignment="1">
      <alignment horizontal="center" vertical="center" shrinkToFit="1"/>
    </xf>
    <xf numFmtId="183" fontId="36" fillId="0" borderId="2" xfId="1" applyNumberFormat="1" applyFont="1" applyFill="1" applyBorder="1" applyAlignment="1">
      <alignment horizontal="right" vertical="center" shrinkToFit="1"/>
    </xf>
    <xf numFmtId="0" fontId="10" fillId="0" borderId="29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0" fontId="16" fillId="2" borderId="24" xfId="0" applyNumberFormat="1" applyFont="1" applyFill="1" applyBorder="1" applyAlignment="1" applyProtection="1">
      <alignment horizontal="center" vertical="center"/>
    </xf>
    <xf numFmtId="0" fontId="10" fillId="4" borderId="27" xfId="0" applyNumberFormat="1" applyFont="1" applyFill="1" applyBorder="1" applyAlignment="1" applyProtection="1">
      <alignment horizontal="center" vertical="center"/>
    </xf>
    <xf numFmtId="0" fontId="10" fillId="4" borderId="60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3" fillId="0" borderId="39" xfId="0" quotePrefix="1" applyFont="1" applyBorder="1" applyAlignment="1">
      <alignment horizontal="center" vertical="center" shrinkToFit="1"/>
    </xf>
    <xf numFmtId="0" fontId="23" fillId="0" borderId="40" xfId="0" quotePrefix="1" applyFont="1" applyBorder="1" applyAlignment="1">
      <alignment horizontal="center" vertical="center" shrinkToFit="1"/>
    </xf>
    <xf numFmtId="0" fontId="23" fillId="0" borderId="41" xfId="0" quotePrefix="1" applyFont="1" applyBorder="1" applyAlignment="1">
      <alignment horizontal="center" vertical="center" shrinkToFi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3" fillId="0" borderId="39" xfId="0" quotePrefix="1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quotePrefix="1" applyFont="1" applyBorder="1" applyAlignment="1">
      <alignment horizontal="left" vertical="center" wrapText="1"/>
    </xf>
    <xf numFmtId="0" fontId="22" fillId="0" borderId="5" xfId="0" quotePrefix="1" applyFont="1" applyBorder="1" applyAlignment="1">
      <alignment horizontal="left" vertical="center" wrapText="1"/>
    </xf>
    <xf numFmtId="0" fontId="22" fillId="0" borderId="18" xfId="0" quotePrefix="1" applyFont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</cellXfs>
  <cellStyles count="37">
    <cellStyle name="쉼표 [0]" xfId="1" builtinId="6"/>
    <cellStyle name="쉼표 [0] 2" xfId="3" xr:uid="{00000000-0005-0000-0000-000001000000}"/>
    <cellStyle name="쉼표 [0] 2 2" xfId="8" xr:uid="{00000000-0005-0000-0000-000002000000}"/>
    <cellStyle name="쉼표 [0] 2 2 10" xfId="16" xr:uid="{00000000-0005-0000-0000-000003000000}"/>
    <cellStyle name="쉼표 [0] 2 2 10 2" xfId="34" xr:uid="{00000000-0005-0000-0000-000004000000}"/>
    <cellStyle name="쉼표 [0] 2 2 10 7" xfId="18" xr:uid="{00000000-0005-0000-0000-000005000000}"/>
    <cellStyle name="쉼표 [0] 2 2 10 7 2" xfId="36" xr:uid="{00000000-0005-0000-0000-000006000000}"/>
    <cellStyle name="쉼표 [0] 2 2 2" xfId="26" xr:uid="{00000000-0005-0000-0000-000007000000}"/>
    <cellStyle name="쉼표 [0] 2 3" xfId="21" xr:uid="{00000000-0005-0000-0000-000008000000}"/>
    <cellStyle name="쉼표 [0] 21" xfId="15" xr:uid="{00000000-0005-0000-0000-000009000000}"/>
    <cellStyle name="쉼표 [0] 21 2" xfId="33" xr:uid="{00000000-0005-0000-0000-00000A000000}"/>
    <cellStyle name="쉼표 [0] 3" xfId="4" xr:uid="{00000000-0005-0000-0000-00000B000000}"/>
    <cellStyle name="쉼표 [0] 3 2" xfId="9" xr:uid="{00000000-0005-0000-0000-00000C000000}"/>
    <cellStyle name="쉼표 [0] 3 2 2" xfId="27" xr:uid="{00000000-0005-0000-0000-00000D000000}"/>
    <cellStyle name="쉼표 [0] 3 3" xfId="13" xr:uid="{00000000-0005-0000-0000-00000E000000}"/>
    <cellStyle name="쉼표 [0] 3 3 2" xfId="31" xr:uid="{00000000-0005-0000-0000-00000F000000}"/>
    <cellStyle name="쉼표 [0] 3 4" xfId="22" xr:uid="{00000000-0005-0000-0000-000010000000}"/>
    <cellStyle name="쉼표 [0] 4" xfId="2" xr:uid="{00000000-0005-0000-0000-000011000000}"/>
    <cellStyle name="쉼표 [0] 4 18" xfId="17" xr:uid="{00000000-0005-0000-0000-000012000000}"/>
    <cellStyle name="쉼표 [0] 4 18 2" xfId="35" xr:uid="{00000000-0005-0000-0000-000013000000}"/>
    <cellStyle name="쉼표 [0] 4 2" xfId="7" xr:uid="{00000000-0005-0000-0000-000014000000}"/>
    <cellStyle name="쉼표 [0] 4 2 2" xfId="25" xr:uid="{00000000-0005-0000-0000-000015000000}"/>
    <cellStyle name="쉼표 [0] 4 3" xfId="20" xr:uid="{00000000-0005-0000-0000-000016000000}"/>
    <cellStyle name="쉼표 [0] 5" xfId="5" xr:uid="{00000000-0005-0000-0000-000017000000}"/>
    <cellStyle name="쉼표 [0] 5 2" xfId="10" xr:uid="{00000000-0005-0000-0000-000018000000}"/>
    <cellStyle name="쉼표 [0] 5 2 2" xfId="28" xr:uid="{00000000-0005-0000-0000-000019000000}"/>
    <cellStyle name="쉼표 [0] 5 3" xfId="23" xr:uid="{00000000-0005-0000-0000-00001A000000}"/>
    <cellStyle name="쉼표 [0] 6" xfId="6" xr:uid="{00000000-0005-0000-0000-00001B000000}"/>
    <cellStyle name="쉼표 [0] 6 2" xfId="12" xr:uid="{00000000-0005-0000-0000-00001C000000}"/>
    <cellStyle name="쉼표 [0] 6 2 2" xfId="30" xr:uid="{00000000-0005-0000-0000-00001D000000}"/>
    <cellStyle name="쉼표 [0] 6 3" xfId="24" xr:uid="{00000000-0005-0000-0000-00001E000000}"/>
    <cellStyle name="쉼표 [0] 7" xfId="11" xr:uid="{00000000-0005-0000-0000-00001F000000}"/>
    <cellStyle name="쉼표 [0] 7 2" xfId="29" xr:uid="{00000000-0005-0000-0000-000020000000}"/>
    <cellStyle name="쉼표 [0] 8" xfId="19" xr:uid="{00000000-0005-0000-0000-000021000000}"/>
    <cellStyle name="표준" xfId="0" builtinId="0"/>
    <cellStyle name="표준 2" xfId="14" xr:uid="{00000000-0005-0000-0000-000023000000}"/>
    <cellStyle name="표준 2 2" xfId="32" xr:uid="{00000000-0005-0000-0000-000024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L6"/>
  <sheetViews>
    <sheetView tabSelected="1" zoomScaleNormal="100" workbookViewId="0">
      <selection activeCell="C5" sqref="C5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09" t="s">
        <v>220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ht="26.25" thickBot="1" x14ac:dyDescent="0.2">
      <c r="A2" s="210" t="s">
        <v>19</v>
      </c>
      <c r="B2" s="210"/>
      <c r="C2" s="210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8" t="s">
        <v>84</v>
      </c>
      <c r="B3" s="59" t="s">
        <v>85</v>
      </c>
      <c r="C3" s="59" t="s">
        <v>86</v>
      </c>
      <c r="D3" s="59" t="s">
        <v>87</v>
      </c>
      <c r="E3" s="59" t="s">
        <v>88</v>
      </c>
      <c r="F3" s="59" t="s">
        <v>89</v>
      </c>
      <c r="G3" s="59" t="s">
        <v>90</v>
      </c>
      <c r="H3" s="59" t="s">
        <v>91</v>
      </c>
      <c r="I3" s="60" t="s">
        <v>92</v>
      </c>
      <c r="J3" s="60" t="s">
        <v>93</v>
      </c>
      <c r="K3" s="60" t="s">
        <v>94</v>
      </c>
      <c r="L3" s="61" t="s">
        <v>7</v>
      </c>
    </row>
    <row r="4" spans="1:12" s="145" customFormat="1" ht="24.75" customHeight="1" x14ac:dyDescent="0.15">
      <c r="A4" s="138"/>
      <c r="B4" s="139"/>
      <c r="C4" s="167" t="s">
        <v>158</v>
      </c>
      <c r="D4" s="140"/>
      <c r="E4" s="141"/>
      <c r="F4" s="142"/>
      <c r="G4" s="140"/>
      <c r="H4" s="143"/>
      <c r="I4" s="140"/>
      <c r="J4" s="140"/>
      <c r="K4" s="140"/>
      <c r="L4" s="144"/>
    </row>
    <row r="5" spans="1:12" s="97" customFormat="1" ht="24.75" customHeight="1" x14ac:dyDescent="0.15">
      <c r="A5" s="130"/>
      <c r="B5" s="131"/>
      <c r="C5" s="167"/>
      <c r="D5" s="131"/>
      <c r="E5" s="131"/>
      <c r="F5" s="131"/>
      <c r="G5" s="131"/>
      <c r="H5" s="132"/>
      <c r="I5" s="133"/>
      <c r="J5" s="133"/>
      <c r="K5" s="133"/>
      <c r="L5" s="134"/>
    </row>
    <row r="6" spans="1:12" s="97" customFormat="1" ht="24.75" customHeight="1" thickBot="1" x14ac:dyDescent="0.2">
      <c r="A6" s="81"/>
      <c r="B6" s="83"/>
      <c r="C6" s="135"/>
      <c r="D6" s="83"/>
      <c r="E6" s="127"/>
      <c r="F6" s="127"/>
      <c r="G6" s="127"/>
      <c r="H6" s="128"/>
      <c r="I6" s="126"/>
      <c r="J6" s="126"/>
      <c r="K6" s="126"/>
      <c r="L6" s="129"/>
    </row>
  </sheetData>
  <autoFilter ref="A3:L3" xr:uid="{00000000-0009-0000-0000-000000000000}">
    <sortState xmlns:xlrd2="http://schemas.microsoft.com/office/spreadsheetml/2017/richdata2" ref="A4:L20">
      <sortCondition ref="B3"/>
    </sortState>
  </autoFilter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26" sqref="H26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12" t="s">
        <v>82</v>
      </c>
      <c r="B1" s="212"/>
      <c r="C1" s="212"/>
      <c r="D1" s="212"/>
      <c r="E1" s="212"/>
      <c r="F1" s="212"/>
      <c r="G1" s="212"/>
      <c r="H1" s="212"/>
      <c r="I1" s="212"/>
    </row>
    <row r="2" spans="1:9" ht="25.5" x14ac:dyDescent="0.15">
      <c r="A2" s="246" t="s">
        <v>21</v>
      </c>
      <c r="B2" s="246"/>
      <c r="C2" s="20"/>
      <c r="D2" s="20"/>
      <c r="E2" s="20"/>
      <c r="F2" s="20"/>
      <c r="G2" s="20"/>
      <c r="H2" s="20"/>
      <c r="I2" s="26" t="s">
        <v>81</v>
      </c>
    </row>
    <row r="3" spans="1:9" ht="26.25" customHeight="1" x14ac:dyDescent="0.15">
      <c r="A3" s="251" t="s">
        <v>80</v>
      </c>
      <c r="B3" s="249" t="s">
        <v>79</v>
      </c>
      <c r="C3" s="249" t="s">
        <v>78</v>
      </c>
      <c r="D3" s="249" t="s">
        <v>77</v>
      </c>
      <c r="E3" s="247" t="s">
        <v>76</v>
      </c>
      <c r="F3" s="248"/>
      <c r="G3" s="247" t="s">
        <v>75</v>
      </c>
      <c r="H3" s="248"/>
      <c r="I3" s="249" t="s">
        <v>74</v>
      </c>
    </row>
    <row r="4" spans="1:9" ht="28.5" customHeight="1" x14ac:dyDescent="0.15">
      <c r="A4" s="252"/>
      <c r="B4" s="250"/>
      <c r="C4" s="250"/>
      <c r="D4" s="250"/>
      <c r="E4" s="25" t="s">
        <v>73</v>
      </c>
      <c r="F4" s="25" t="s">
        <v>77</v>
      </c>
      <c r="G4" s="25" t="s">
        <v>73</v>
      </c>
      <c r="H4" s="25" t="s">
        <v>77</v>
      </c>
      <c r="I4" s="250"/>
    </row>
    <row r="5" spans="1:9" ht="28.5" customHeight="1" x14ac:dyDescent="0.15">
      <c r="A5" s="2"/>
      <c r="B5" s="24" t="s">
        <v>126</v>
      </c>
      <c r="C5" s="6"/>
      <c r="D5" s="6"/>
      <c r="E5" s="90"/>
      <c r="F5" s="6"/>
      <c r="G5" s="90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L16"/>
  <sheetViews>
    <sheetView zoomScale="115" zoomScaleNormal="115" workbookViewId="0">
      <selection activeCell="C12" sqref="C12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09" t="s">
        <v>174</v>
      </c>
      <c r="B1" s="209"/>
      <c r="C1" s="209"/>
      <c r="D1" s="209"/>
      <c r="E1" s="209"/>
      <c r="F1" s="209"/>
      <c r="G1" s="209"/>
      <c r="H1" s="209"/>
      <c r="I1" s="209"/>
    </row>
    <row r="2" spans="1:12" ht="26.25" thickBot="1" x14ac:dyDescent="0.2">
      <c r="A2" s="211" t="s">
        <v>123</v>
      </c>
      <c r="B2" s="210"/>
      <c r="C2" s="210"/>
      <c r="D2" s="27"/>
      <c r="E2" s="27"/>
      <c r="F2" s="27"/>
      <c r="G2" s="27"/>
      <c r="H2" s="27"/>
      <c r="I2" s="27"/>
    </row>
    <row r="3" spans="1:12" ht="24" customHeight="1" x14ac:dyDescent="0.15">
      <c r="A3" s="62" t="s">
        <v>95</v>
      </c>
      <c r="B3" s="63" t="s">
        <v>96</v>
      </c>
      <c r="C3" s="64" t="s">
        <v>97</v>
      </c>
      <c r="D3" s="64" t="s">
        <v>98</v>
      </c>
      <c r="E3" s="65" t="s">
        <v>99</v>
      </c>
      <c r="F3" s="64" t="s">
        <v>100</v>
      </c>
      <c r="G3" s="64" t="s">
        <v>101</v>
      </c>
      <c r="H3" s="64" t="s">
        <v>102</v>
      </c>
      <c r="I3" s="66" t="s">
        <v>103</v>
      </c>
    </row>
    <row r="4" spans="1:12" ht="24" customHeight="1" x14ac:dyDescent="0.15">
      <c r="A4" s="178" t="s">
        <v>165</v>
      </c>
      <c r="B4" s="179" t="s">
        <v>175</v>
      </c>
      <c r="C4" s="175" t="s">
        <v>176</v>
      </c>
      <c r="D4" s="173" t="s">
        <v>159</v>
      </c>
      <c r="E4" s="177">
        <v>1450</v>
      </c>
      <c r="F4" s="176" t="s">
        <v>162</v>
      </c>
      <c r="G4" s="174" t="s">
        <v>172</v>
      </c>
      <c r="H4" s="174" t="s">
        <v>171</v>
      </c>
      <c r="I4" s="96"/>
    </row>
    <row r="5" spans="1:12" s="153" customFormat="1" ht="24" customHeight="1" x14ac:dyDescent="0.15">
      <c r="A5" s="198">
        <v>2023</v>
      </c>
      <c r="B5" s="199" t="s">
        <v>175</v>
      </c>
      <c r="C5" s="200" t="s">
        <v>178</v>
      </c>
      <c r="D5" s="173" t="s">
        <v>159</v>
      </c>
      <c r="E5" s="201">
        <v>3880</v>
      </c>
      <c r="F5" s="176" t="s">
        <v>168</v>
      </c>
      <c r="G5" s="174" t="s">
        <v>179</v>
      </c>
      <c r="H5" s="174" t="s">
        <v>180</v>
      </c>
      <c r="I5" s="137"/>
      <c r="J5" s="154"/>
      <c r="K5" s="155"/>
      <c r="L5" s="154"/>
    </row>
    <row r="6" spans="1:12" s="153" customFormat="1" ht="24" customHeight="1" x14ac:dyDescent="0.15">
      <c r="A6" s="198">
        <v>2023</v>
      </c>
      <c r="B6" s="199" t="s">
        <v>175</v>
      </c>
      <c r="C6" s="200" t="s">
        <v>181</v>
      </c>
      <c r="D6" s="173" t="s">
        <v>159</v>
      </c>
      <c r="E6" s="202">
        <v>12280</v>
      </c>
      <c r="F6" s="174" t="s">
        <v>162</v>
      </c>
      <c r="G6" s="174" t="s">
        <v>182</v>
      </c>
      <c r="H6" s="174" t="s">
        <v>183</v>
      </c>
      <c r="I6" s="137"/>
      <c r="J6" s="154"/>
      <c r="K6" s="155"/>
      <c r="L6" s="154"/>
    </row>
    <row r="7" spans="1:12" s="153" customFormat="1" ht="24" customHeight="1" x14ac:dyDescent="0.15">
      <c r="A7" s="198">
        <v>2023</v>
      </c>
      <c r="B7" s="199" t="s">
        <v>175</v>
      </c>
      <c r="C7" s="200" t="s">
        <v>184</v>
      </c>
      <c r="D7" s="173" t="s">
        <v>159</v>
      </c>
      <c r="E7" s="202">
        <v>3720</v>
      </c>
      <c r="F7" s="174" t="s">
        <v>162</v>
      </c>
      <c r="G7" s="174" t="s">
        <v>163</v>
      </c>
      <c r="H7" s="174" t="s">
        <v>164</v>
      </c>
      <c r="I7" s="137"/>
      <c r="J7" s="154"/>
      <c r="K7" s="155"/>
      <c r="L7" s="154"/>
    </row>
    <row r="8" spans="1:12" s="153" customFormat="1" ht="24" customHeight="1" x14ac:dyDescent="0.15">
      <c r="A8" s="198">
        <v>2023</v>
      </c>
      <c r="B8" s="199" t="s">
        <v>175</v>
      </c>
      <c r="C8" s="200" t="s">
        <v>185</v>
      </c>
      <c r="D8" s="173" t="s">
        <v>159</v>
      </c>
      <c r="E8" s="202">
        <v>3360</v>
      </c>
      <c r="F8" s="174" t="s">
        <v>162</v>
      </c>
      <c r="G8" s="174" t="s">
        <v>172</v>
      </c>
      <c r="H8" s="174" t="s">
        <v>171</v>
      </c>
      <c r="I8" s="137"/>
      <c r="J8" s="154"/>
      <c r="K8" s="155"/>
      <c r="L8" s="154"/>
    </row>
    <row r="9" spans="1:12" s="153" customFormat="1" ht="24" customHeight="1" x14ac:dyDescent="0.15">
      <c r="A9" s="198">
        <v>2023</v>
      </c>
      <c r="B9" s="199" t="s">
        <v>175</v>
      </c>
      <c r="C9" s="200" t="s">
        <v>186</v>
      </c>
      <c r="D9" s="173" t="s">
        <v>159</v>
      </c>
      <c r="E9" s="202">
        <v>6600</v>
      </c>
      <c r="F9" s="174" t="s">
        <v>162</v>
      </c>
      <c r="G9" s="174" t="s">
        <v>182</v>
      </c>
      <c r="H9" s="174" t="s">
        <v>183</v>
      </c>
      <c r="I9" s="137"/>
      <c r="J9" s="154"/>
      <c r="K9" s="155"/>
      <c r="L9" s="154"/>
    </row>
    <row r="10" spans="1:12" s="153" customFormat="1" ht="24" customHeight="1" x14ac:dyDescent="0.15">
      <c r="A10" s="198">
        <v>2023</v>
      </c>
      <c r="B10" s="199" t="s">
        <v>175</v>
      </c>
      <c r="C10" s="200" t="s">
        <v>187</v>
      </c>
      <c r="D10" s="173" t="s">
        <v>159</v>
      </c>
      <c r="E10" s="202">
        <v>6600</v>
      </c>
      <c r="F10" s="174" t="s">
        <v>162</v>
      </c>
      <c r="G10" s="174" t="s">
        <v>172</v>
      </c>
      <c r="H10" s="174" t="s">
        <v>171</v>
      </c>
      <c r="I10" s="137"/>
      <c r="J10" s="154"/>
      <c r="K10" s="155"/>
      <c r="L10" s="154"/>
    </row>
    <row r="11" spans="1:12" s="153" customFormat="1" ht="24" customHeight="1" x14ac:dyDescent="0.15">
      <c r="A11" s="198">
        <v>2023</v>
      </c>
      <c r="B11" s="199" t="s">
        <v>175</v>
      </c>
      <c r="C11" s="200" t="s">
        <v>188</v>
      </c>
      <c r="D11" s="173" t="s">
        <v>159</v>
      </c>
      <c r="E11" s="202">
        <v>2904</v>
      </c>
      <c r="F11" s="174" t="s">
        <v>162</v>
      </c>
      <c r="G11" s="174" t="s">
        <v>163</v>
      </c>
      <c r="H11" s="174" t="s">
        <v>164</v>
      </c>
      <c r="I11" s="137"/>
      <c r="J11" s="154"/>
      <c r="K11" s="155"/>
      <c r="L11" s="154"/>
    </row>
    <row r="12" spans="1:12" s="153" customFormat="1" ht="24" customHeight="1" x14ac:dyDescent="0.15">
      <c r="A12" s="198">
        <v>2023</v>
      </c>
      <c r="B12" s="199" t="s">
        <v>175</v>
      </c>
      <c r="C12" s="200" t="s">
        <v>189</v>
      </c>
      <c r="D12" s="173" t="s">
        <v>159</v>
      </c>
      <c r="E12" s="202">
        <v>2510</v>
      </c>
      <c r="F12" s="174" t="s">
        <v>162</v>
      </c>
      <c r="G12" s="174" t="s">
        <v>172</v>
      </c>
      <c r="H12" s="174" t="s">
        <v>171</v>
      </c>
      <c r="I12" s="137"/>
      <c r="J12" s="154"/>
      <c r="K12" s="155"/>
      <c r="L12" s="154"/>
    </row>
    <row r="13" spans="1:12" s="153" customFormat="1" ht="24" customHeight="1" x14ac:dyDescent="0.15">
      <c r="A13" s="198">
        <v>2023</v>
      </c>
      <c r="B13" s="199" t="s">
        <v>175</v>
      </c>
      <c r="C13" s="200" t="s">
        <v>190</v>
      </c>
      <c r="D13" s="173" t="s">
        <v>159</v>
      </c>
      <c r="E13" s="202">
        <v>3240</v>
      </c>
      <c r="F13" s="174" t="s">
        <v>162</v>
      </c>
      <c r="G13" s="174" t="s">
        <v>172</v>
      </c>
      <c r="H13" s="174" t="s">
        <v>171</v>
      </c>
      <c r="I13" s="137"/>
      <c r="J13" s="154"/>
      <c r="K13" s="155"/>
      <c r="L13" s="154"/>
    </row>
    <row r="14" spans="1:12" s="153" customFormat="1" ht="24" customHeight="1" x14ac:dyDescent="0.15">
      <c r="A14" s="198">
        <v>2023</v>
      </c>
      <c r="B14" s="199" t="s">
        <v>175</v>
      </c>
      <c r="C14" s="200" t="s">
        <v>191</v>
      </c>
      <c r="D14" s="173" t="s">
        <v>159</v>
      </c>
      <c r="E14" s="202">
        <v>1620</v>
      </c>
      <c r="F14" s="174" t="s">
        <v>162</v>
      </c>
      <c r="G14" s="174" t="s">
        <v>192</v>
      </c>
      <c r="H14" s="174" t="s">
        <v>193</v>
      </c>
      <c r="I14" s="137"/>
      <c r="J14" s="154"/>
      <c r="K14" s="155"/>
      <c r="L14" s="154"/>
    </row>
    <row r="15" spans="1:12" s="153" customFormat="1" ht="24" customHeight="1" x14ac:dyDescent="0.15">
      <c r="A15" s="198">
        <v>2023</v>
      </c>
      <c r="B15" s="199" t="s">
        <v>175</v>
      </c>
      <c r="C15" s="200" t="s">
        <v>194</v>
      </c>
      <c r="D15" s="173" t="s">
        <v>159</v>
      </c>
      <c r="E15" s="202">
        <v>2904</v>
      </c>
      <c r="F15" s="174" t="s">
        <v>162</v>
      </c>
      <c r="G15" s="174" t="s">
        <v>163</v>
      </c>
      <c r="H15" s="174" t="s">
        <v>164</v>
      </c>
      <c r="I15" s="137"/>
      <c r="J15" s="154"/>
      <c r="K15" s="155"/>
      <c r="L15" s="154"/>
    </row>
    <row r="16" spans="1:12" s="186" customFormat="1" ht="24" customHeight="1" thickBot="1" x14ac:dyDescent="0.2">
      <c r="A16" s="187"/>
      <c r="B16" s="188"/>
      <c r="C16" s="189" t="s">
        <v>170</v>
      </c>
      <c r="D16" s="190"/>
      <c r="E16" s="191"/>
      <c r="F16" s="192"/>
      <c r="G16" s="193"/>
      <c r="H16" s="193"/>
      <c r="I16" s="194"/>
      <c r="J16" s="184"/>
      <c r="K16" s="185"/>
      <c r="L16" s="184"/>
    </row>
  </sheetData>
  <mergeCells count="2">
    <mergeCell ref="A1:I1"/>
    <mergeCell ref="A2:C2"/>
  </mergeCells>
  <phoneticPr fontId="5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M6"/>
  <sheetViews>
    <sheetView zoomScaleNormal="100" workbookViewId="0">
      <selection activeCell="G22" sqref="G22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09" t="s">
        <v>221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ht="26.25" thickBot="1" x14ac:dyDescent="0.2">
      <c r="A2" s="210" t="s">
        <v>83</v>
      </c>
      <c r="B2" s="210"/>
      <c r="C2" s="210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2" t="s">
        <v>84</v>
      </c>
      <c r="B3" s="63" t="s">
        <v>85</v>
      </c>
      <c r="C3" s="64" t="s">
        <v>104</v>
      </c>
      <c r="D3" s="64" t="s">
        <v>105</v>
      </c>
      <c r="E3" s="64" t="s">
        <v>87</v>
      </c>
      <c r="F3" s="63" t="s">
        <v>106</v>
      </c>
      <c r="G3" s="63" t="s">
        <v>107</v>
      </c>
      <c r="H3" s="63" t="s">
        <v>108</v>
      </c>
      <c r="I3" s="63" t="s">
        <v>109</v>
      </c>
      <c r="J3" s="64" t="s">
        <v>92</v>
      </c>
      <c r="K3" s="64" t="s">
        <v>93</v>
      </c>
      <c r="L3" s="64" t="s">
        <v>94</v>
      </c>
      <c r="M3" s="66" t="s">
        <v>110</v>
      </c>
    </row>
    <row r="4" spans="1:13" s="97" customFormat="1" ht="27.75" customHeight="1" x14ac:dyDescent="0.15">
      <c r="A4" s="178" t="s">
        <v>165</v>
      </c>
      <c r="B4" s="179" t="s">
        <v>175</v>
      </c>
      <c r="C4" s="180" t="s">
        <v>177</v>
      </c>
      <c r="D4" s="175" t="s">
        <v>169</v>
      </c>
      <c r="E4" s="175" t="s">
        <v>160</v>
      </c>
      <c r="F4" s="181">
        <v>6550</v>
      </c>
      <c r="G4" s="179" t="s">
        <v>161</v>
      </c>
      <c r="H4" s="179" t="s">
        <v>161</v>
      </c>
      <c r="I4" s="181">
        <v>6550</v>
      </c>
      <c r="J4" s="175" t="s">
        <v>166</v>
      </c>
      <c r="K4" s="175" t="s">
        <v>163</v>
      </c>
      <c r="L4" s="175" t="s">
        <v>164</v>
      </c>
      <c r="M4" s="96"/>
    </row>
    <row r="5" spans="1:13" s="97" customFormat="1" ht="27.75" customHeight="1" x14ac:dyDescent="0.15">
      <c r="A5" s="178"/>
      <c r="B5" s="179"/>
      <c r="C5" s="197" t="s">
        <v>170</v>
      </c>
      <c r="D5" s="174"/>
      <c r="E5" s="175"/>
      <c r="F5" s="182"/>
      <c r="G5" s="183"/>
      <c r="H5" s="183"/>
      <c r="I5" s="182"/>
      <c r="J5" s="175"/>
      <c r="K5" s="175"/>
      <c r="L5" s="175"/>
      <c r="M5" s="137"/>
    </row>
    <row r="6" spans="1:13" ht="27.75" customHeight="1" thickBot="1" x14ac:dyDescent="0.2">
      <c r="A6" s="81"/>
      <c r="B6" s="82"/>
      <c r="C6" s="196"/>
      <c r="D6" s="83"/>
      <c r="E6" s="83"/>
      <c r="F6" s="125"/>
      <c r="G6" s="82"/>
      <c r="H6" s="82"/>
      <c r="I6" s="125"/>
      <c r="J6" s="83"/>
      <c r="K6" s="83"/>
      <c r="L6" s="83"/>
      <c r="M6" s="84"/>
    </row>
  </sheetData>
  <mergeCells count="2">
    <mergeCell ref="A1:M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zoomScaleNormal="100" workbookViewId="0">
      <selection activeCell="E32" sqref="E32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2" t="s">
        <v>58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26.25" thickBot="1" x14ac:dyDescent="0.2">
      <c r="A2" s="213" t="s">
        <v>57</v>
      </c>
      <c r="B2" s="213"/>
      <c r="C2" s="29"/>
      <c r="D2" s="29"/>
      <c r="E2" s="29"/>
      <c r="F2" s="48"/>
      <c r="G2" s="48"/>
      <c r="H2" s="48"/>
      <c r="I2" s="48"/>
      <c r="J2" s="214" t="s">
        <v>56</v>
      </c>
      <c r="K2" s="214"/>
    </row>
    <row r="3" spans="1:11" ht="22.5" customHeight="1" x14ac:dyDescent="0.15">
      <c r="A3" s="49" t="s">
        <v>55</v>
      </c>
      <c r="B3" s="43" t="s">
        <v>54</v>
      </c>
      <c r="C3" s="43" t="s">
        <v>53</v>
      </c>
      <c r="D3" s="43" t="s">
        <v>52</v>
      </c>
      <c r="E3" s="43" t="s">
        <v>51</v>
      </c>
      <c r="F3" s="43" t="s">
        <v>50</v>
      </c>
      <c r="G3" s="43" t="s">
        <v>49</v>
      </c>
      <c r="H3" s="43" t="s">
        <v>48</v>
      </c>
      <c r="I3" s="43" t="s">
        <v>47</v>
      </c>
      <c r="J3" s="43" t="s">
        <v>46</v>
      </c>
      <c r="K3" s="47" t="s">
        <v>45</v>
      </c>
    </row>
    <row r="4" spans="1:11" ht="42" customHeight="1" thickBot="1" x14ac:dyDescent="0.2">
      <c r="A4" s="50"/>
      <c r="B4" s="51" t="s">
        <v>124</v>
      </c>
      <c r="C4" s="52"/>
      <c r="D4" s="67"/>
      <c r="E4" s="68"/>
      <c r="F4" s="69"/>
      <c r="G4" s="70"/>
      <c r="H4" s="71"/>
      <c r="I4" s="71"/>
      <c r="J4" s="71"/>
      <c r="K4" s="7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F32" sqref="F32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2" t="s">
        <v>72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26.25" thickBot="1" x14ac:dyDescent="0.2">
      <c r="A2" s="213" t="s">
        <v>71</v>
      </c>
      <c r="B2" s="213"/>
      <c r="C2" s="29"/>
      <c r="D2" s="29"/>
      <c r="E2" s="29"/>
      <c r="F2" s="48"/>
      <c r="G2" s="48"/>
      <c r="H2" s="48"/>
      <c r="I2" s="48"/>
      <c r="J2" s="214" t="s">
        <v>70</v>
      </c>
      <c r="K2" s="214"/>
    </row>
    <row r="3" spans="1:11" ht="22.5" customHeight="1" x14ac:dyDescent="0.15">
      <c r="A3" s="49" t="s">
        <v>69</v>
      </c>
      <c r="B3" s="43" t="s">
        <v>68</v>
      </c>
      <c r="C3" s="43" t="s">
        <v>67</v>
      </c>
      <c r="D3" s="43" t="s">
        <v>66</v>
      </c>
      <c r="E3" s="43" t="s">
        <v>65</v>
      </c>
      <c r="F3" s="43" t="s">
        <v>64</v>
      </c>
      <c r="G3" s="43" t="s">
        <v>63</v>
      </c>
      <c r="H3" s="43" t="s">
        <v>62</v>
      </c>
      <c r="I3" s="43" t="s">
        <v>61</v>
      </c>
      <c r="J3" s="43" t="s">
        <v>60</v>
      </c>
      <c r="K3" s="47" t="s">
        <v>59</v>
      </c>
    </row>
    <row r="4" spans="1:11" ht="47.25" customHeight="1" thickBot="1" x14ac:dyDescent="0.2">
      <c r="A4" s="50"/>
      <c r="B4" s="51" t="s">
        <v>122</v>
      </c>
      <c r="C4" s="52"/>
      <c r="D4" s="53"/>
      <c r="E4" s="54"/>
      <c r="F4" s="54"/>
      <c r="G4" s="55"/>
      <c r="H4" s="55"/>
      <c r="I4" s="52"/>
      <c r="J4" s="56"/>
      <c r="K4" s="5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5" sqref="I15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12" t="s">
        <v>195</v>
      </c>
      <c r="C1" s="212"/>
      <c r="D1" s="212"/>
      <c r="E1" s="212"/>
      <c r="F1" s="212"/>
      <c r="G1" s="212"/>
      <c r="H1" s="212"/>
      <c r="I1" s="212"/>
      <c r="J1" s="212"/>
    </row>
    <row r="2" spans="1:10" ht="25.5" customHeight="1" thickBot="1" x14ac:dyDescent="0.2">
      <c r="A2" s="215" t="s">
        <v>20</v>
      </c>
      <c r="B2" s="215"/>
      <c r="C2" s="31"/>
      <c r="D2" s="32"/>
      <c r="E2" s="33"/>
      <c r="F2" s="33"/>
      <c r="G2" s="34"/>
      <c r="H2" s="34"/>
      <c r="I2" s="214" t="s">
        <v>0</v>
      </c>
      <c r="J2" s="214"/>
    </row>
    <row r="3" spans="1:10" ht="30" customHeight="1" x14ac:dyDescent="0.15">
      <c r="A3" s="37" t="s">
        <v>111</v>
      </c>
      <c r="B3" s="42" t="s">
        <v>2</v>
      </c>
      <c r="C3" s="43" t="s">
        <v>9</v>
      </c>
      <c r="D3" s="44" t="s">
        <v>3</v>
      </c>
      <c r="E3" s="45" t="s">
        <v>4</v>
      </c>
      <c r="F3" s="45" t="s">
        <v>5</v>
      </c>
      <c r="G3" s="45" t="s">
        <v>6</v>
      </c>
      <c r="H3" s="46" t="s">
        <v>10</v>
      </c>
      <c r="I3" s="45" t="s">
        <v>8</v>
      </c>
      <c r="J3" s="47" t="s">
        <v>7</v>
      </c>
    </row>
    <row r="4" spans="1:10" s="93" customFormat="1" ht="30" customHeight="1" x14ac:dyDescent="0.15">
      <c r="A4" s="87">
        <v>1</v>
      </c>
      <c r="B4" s="161" t="s">
        <v>135</v>
      </c>
      <c r="C4" s="159" t="s">
        <v>136</v>
      </c>
      <c r="D4" s="150">
        <v>6600000</v>
      </c>
      <c r="E4" s="149">
        <v>44917</v>
      </c>
      <c r="F4" s="149">
        <v>44927</v>
      </c>
      <c r="G4" s="149">
        <v>45291</v>
      </c>
      <c r="H4" s="149">
        <v>45260</v>
      </c>
      <c r="I4" s="149">
        <v>45261</v>
      </c>
      <c r="J4" s="94"/>
    </row>
    <row r="5" spans="1:10" s="93" customFormat="1" ht="30" customHeight="1" x14ac:dyDescent="0.15">
      <c r="A5" s="87">
        <v>2</v>
      </c>
      <c r="B5" s="161" t="s">
        <v>137</v>
      </c>
      <c r="C5" s="159" t="s">
        <v>138</v>
      </c>
      <c r="D5" s="150">
        <v>3310200</v>
      </c>
      <c r="E5" s="149">
        <v>44917</v>
      </c>
      <c r="F5" s="149">
        <v>44927</v>
      </c>
      <c r="G5" s="149">
        <v>45291</v>
      </c>
      <c r="H5" s="149">
        <v>45260</v>
      </c>
      <c r="I5" s="149">
        <v>45261</v>
      </c>
      <c r="J5" s="94"/>
    </row>
    <row r="6" spans="1:10" s="93" customFormat="1" ht="30" customHeight="1" x14ac:dyDescent="0.15">
      <c r="A6" s="87">
        <v>3</v>
      </c>
      <c r="B6" s="161" t="s">
        <v>139</v>
      </c>
      <c r="C6" s="159" t="s">
        <v>138</v>
      </c>
      <c r="D6" s="150">
        <v>7101600</v>
      </c>
      <c r="E6" s="149">
        <v>44917</v>
      </c>
      <c r="F6" s="149">
        <v>44927</v>
      </c>
      <c r="G6" s="149">
        <v>45291</v>
      </c>
      <c r="H6" s="149">
        <v>45260</v>
      </c>
      <c r="I6" s="149">
        <v>45261</v>
      </c>
      <c r="J6" s="94"/>
    </row>
    <row r="7" spans="1:10" s="93" customFormat="1" ht="30" customHeight="1" x14ac:dyDescent="0.15">
      <c r="A7" s="87">
        <v>4</v>
      </c>
      <c r="B7" s="161" t="s">
        <v>140</v>
      </c>
      <c r="C7" s="158" t="s">
        <v>134</v>
      </c>
      <c r="D7" s="148">
        <v>3240000</v>
      </c>
      <c r="E7" s="149">
        <v>44921</v>
      </c>
      <c r="F7" s="149">
        <v>44927</v>
      </c>
      <c r="G7" s="149">
        <v>45291</v>
      </c>
      <c r="H7" s="149">
        <v>45260</v>
      </c>
      <c r="I7" s="149">
        <v>45261</v>
      </c>
      <c r="J7" s="94"/>
    </row>
    <row r="8" spans="1:10" s="93" customFormat="1" ht="30" customHeight="1" x14ac:dyDescent="0.15">
      <c r="A8" s="87">
        <v>5</v>
      </c>
      <c r="B8" s="161" t="s">
        <v>141</v>
      </c>
      <c r="C8" s="158" t="s">
        <v>134</v>
      </c>
      <c r="D8" s="148">
        <v>1200000</v>
      </c>
      <c r="E8" s="149">
        <v>44921</v>
      </c>
      <c r="F8" s="149">
        <v>44927</v>
      </c>
      <c r="G8" s="149">
        <v>45291</v>
      </c>
      <c r="H8" s="149">
        <v>45260</v>
      </c>
      <c r="I8" s="149">
        <v>45261</v>
      </c>
      <c r="J8" s="94"/>
    </row>
    <row r="9" spans="1:10" s="93" customFormat="1" ht="30" customHeight="1" x14ac:dyDescent="0.15">
      <c r="A9" s="87">
        <v>6</v>
      </c>
      <c r="B9" s="161" t="s">
        <v>142</v>
      </c>
      <c r="C9" s="159" t="s">
        <v>143</v>
      </c>
      <c r="D9" s="150">
        <v>2772000</v>
      </c>
      <c r="E9" s="149">
        <v>44923</v>
      </c>
      <c r="F9" s="149">
        <v>44927</v>
      </c>
      <c r="G9" s="149">
        <v>45291</v>
      </c>
      <c r="H9" s="149">
        <v>45260</v>
      </c>
      <c r="I9" s="149">
        <v>45261</v>
      </c>
      <c r="J9" s="94"/>
    </row>
    <row r="10" spans="1:10" s="93" customFormat="1" ht="30" customHeight="1" x14ac:dyDescent="0.15">
      <c r="A10" s="87">
        <v>7</v>
      </c>
      <c r="B10" s="161" t="s">
        <v>144</v>
      </c>
      <c r="C10" s="158" t="s">
        <v>145</v>
      </c>
      <c r="D10" s="148">
        <v>2772000</v>
      </c>
      <c r="E10" s="149">
        <v>44923</v>
      </c>
      <c r="F10" s="149">
        <v>44927</v>
      </c>
      <c r="G10" s="149">
        <v>45291</v>
      </c>
      <c r="H10" s="149">
        <v>45260</v>
      </c>
      <c r="I10" s="149">
        <v>45261</v>
      </c>
      <c r="J10" s="94"/>
    </row>
    <row r="11" spans="1:10" s="93" customFormat="1" ht="30" customHeight="1" x14ac:dyDescent="0.15">
      <c r="A11" s="87">
        <v>8</v>
      </c>
      <c r="B11" s="161" t="s">
        <v>146</v>
      </c>
      <c r="C11" s="159" t="s">
        <v>147</v>
      </c>
      <c r="D11" s="150">
        <v>11926560</v>
      </c>
      <c r="E11" s="149">
        <v>44917</v>
      </c>
      <c r="F11" s="149">
        <v>44927</v>
      </c>
      <c r="G11" s="149">
        <v>45291</v>
      </c>
      <c r="H11" s="149">
        <v>45260</v>
      </c>
      <c r="I11" s="149">
        <v>45261</v>
      </c>
      <c r="J11" s="94"/>
    </row>
    <row r="12" spans="1:10" s="93" customFormat="1" ht="30" customHeight="1" x14ac:dyDescent="0.15">
      <c r="A12" s="87">
        <v>9</v>
      </c>
      <c r="B12" s="162" t="s">
        <v>148</v>
      </c>
      <c r="C12" s="158" t="s">
        <v>149</v>
      </c>
      <c r="D12" s="148">
        <v>2640000</v>
      </c>
      <c r="E12" s="149">
        <v>44921</v>
      </c>
      <c r="F12" s="149">
        <v>44927</v>
      </c>
      <c r="G12" s="149">
        <v>45291</v>
      </c>
      <c r="H12" s="149">
        <v>45260</v>
      </c>
      <c r="I12" s="149">
        <v>45261</v>
      </c>
      <c r="J12" s="94"/>
    </row>
    <row r="13" spans="1:10" s="93" customFormat="1" ht="30" customHeight="1" x14ac:dyDescent="0.15">
      <c r="A13" s="87">
        <v>10</v>
      </c>
      <c r="B13" s="162" t="s">
        <v>150</v>
      </c>
      <c r="C13" s="158" t="s">
        <v>151</v>
      </c>
      <c r="D13" s="148">
        <v>914222400</v>
      </c>
      <c r="E13" s="149">
        <v>44916</v>
      </c>
      <c r="F13" s="149">
        <v>44927</v>
      </c>
      <c r="G13" s="149">
        <v>45291</v>
      </c>
      <c r="H13" s="149">
        <v>45260</v>
      </c>
      <c r="I13" s="149">
        <v>45261</v>
      </c>
      <c r="J13" s="94"/>
    </row>
    <row r="14" spans="1:10" s="12" customFormat="1" ht="30" customHeight="1" x14ac:dyDescent="0.15">
      <c r="A14" s="87">
        <v>11</v>
      </c>
      <c r="B14" s="162" t="s">
        <v>152</v>
      </c>
      <c r="C14" s="158" t="s">
        <v>153</v>
      </c>
      <c r="D14" s="148">
        <v>55200000</v>
      </c>
      <c r="E14" s="149">
        <v>44923</v>
      </c>
      <c r="F14" s="149">
        <v>44928</v>
      </c>
      <c r="G14" s="149">
        <v>45289</v>
      </c>
      <c r="H14" s="149">
        <v>45260</v>
      </c>
      <c r="I14" s="149">
        <v>45261</v>
      </c>
      <c r="J14" s="94"/>
    </row>
    <row r="15" spans="1:10" s="12" customFormat="1" ht="30" customHeight="1" thickBot="1" x14ac:dyDescent="0.2">
      <c r="A15" s="203">
        <v>12</v>
      </c>
      <c r="B15" s="168" t="s">
        <v>154</v>
      </c>
      <c r="C15" s="169" t="s">
        <v>125</v>
      </c>
      <c r="D15" s="151">
        <v>24200000</v>
      </c>
      <c r="E15" s="152">
        <v>44956</v>
      </c>
      <c r="F15" s="152">
        <v>44958</v>
      </c>
      <c r="G15" s="152">
        <v>45289</v>
      </c>
      <c r="H15" s="91">
        <v>45260</v>
      </c>
      <c r="I15" s="91">
        <v>45261</v>
      </c>
      <c r="J15" s="95"/>
    </row>
  </sheetData>
  <mergeCells count="3">
    <mergeCell ref="B1:J1"/>
    <mergeCell ref="I2:J2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"/>
  <sheetViews>
    <sheetView zoomScale="115" zoomScaleNormal="115" workbookViewId="0">
      <selection activeCell="A16" sqref="A16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16" t="s">
        <v>196</v>
      </c>
      <c r="C1" s="216"/>
      <c r="D1" s="216"/>
      <c r="E1" s="216"/>
      <c r="F1" s="216"/>
      <c r="G1" s="216"/>
      <c r="H1" s="216"/>
      <c r="I1" s="216"/>
      <c r="J1" s="216"/>
    </row>
    <row r="2" spans="1:12" ht="26.25" thickBot="1" x14ac:dyDescent="0.2">
      <c r="B2" s="217" t="s">
        <v>21</v>
      </c>
      <c r="C2" s="217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204" t="s">
        <v>111</v>
      </c>
      <c r="B3" s="206" t="s">
        <v>1</v>
      </c>
      <c r="C3" s="38" t="s">
        <v>2</v>
      </c>
      <c r="D3" s="39" t="s">
        <v>11</v>
      </c>
      <c r="E3" s="40" t="s">
        <v>12</v>
      </c>
      <c r="F3" s="40" t="s">
        <v>17</v>
      </c>
      <c r="G3" s="40" t="s">
        <v>13</v>
      </c>
      <c r="H3" s="40" t="s">
        <v>14</v>
      </c>
      <c r="I3" s="40" t="s">
        <v>15</v>
      </c>
      <c r="J3" s="41" t="s">
        <v>18</v>
      </c>
    </row>
    <row r="4" spans="1:12" s="101" customFormat="1" ht="24.75" customHeight="1" x14ac:dyDescent="0.15">
      <c r="A4" s="205">
        <v>1</v>
      </c>
      <c r="B4" s="207" t="s">
        <v>21</v>
      </c>
      <c r="C4" s="161" t="s">
        <v>135</v>
      </c>
      <c r="D4" s="159" t="s">
        <v>136</v>
      </c>
      <c r="E4" s="160">
        <v>6600000</v>
      </c>
      <c r="F4" s="163"/>
      <c r="G4" s="163">
        <v>550000</v>
      </c>
      <c r="H4" s="100"/>
      <c r="I4" s="100">
        <f>G4</f>
        <v>550000</v>
      </c>
      <c r="J4" s="164" t="s">
        <v>197</v>
      </c>
    </row>
    <row r="5" spans="1:12" s="101" customFormat="1" ht="24.75" customHeight="1" x14ac:dyDescent="0.15">
      <c r="A5" s="205">
        <v>2</v>
      </c>
      <c r="B5" s="207" t="s">
        <v>21</v>
      </c>
      <c r="C5" s="161" t="s">
        <v>137</v>
      </c>
      <c r="D5" s="159" t="s">
        <v>138</v>
      </c>
      <c r="E5" s="160">
        <v>3310200</v>
      </c>
      <c r="F5" s="163"/>
      <c r="G5" s="163">
        <v>245130</v>
      </c>
      <c r="H5" s="100"/>
      <c r="I5" s="100">
        <f>G5</f>
        <v>245130</v>
      </c>
      <c r="J5" s="164" t="s">
        <v>197</v>
      </c>
    </row>
    <row r="6" spans="1:12" s="101" customFormat="1" ht="24.75" customHeight="1" x14ac:dyDescent="0.15">
      <c r="A6" s="205">
        <v>3</v>
      </c>
      <c r="B6" s="207" t="s">
        <v>21</v>
      </c>
      <c r="C6" s="161" t="s">
        <v>139</v>
      </c>
      <c r="D6" s="159" t="s">
        <v>138</v>
      </c>
      <c r="E6" s="160">
        <v>7101600</v>
      </c>
      <c r="F6" s="163"/>
      <c r="G6" s="163">
        <v>591800</v>
      </c>
      <c r="H6" s="100"/>
      <c r="I6" s="100">
        <f>G6</f>
        <v>591800</v>
      </c>
      <c r="J6" s="164" t="s">
        <v>197</v>
      </c>
    </row>
    <row r="7" spans="1:12" s="101" customFormat="1" ht="24.75" customHeight="1" x14ac:dyDescent="0.15">
      <c r="A7" s="205">
        <v>4</v>
      </c>
      <c r="B7" s="207" t="s">
        <v>21</v>
      </c>
      <c r="C7" s="161" t="s">
        <v>140</v>
      </c>
      <c r="D7" s="158" t="s">
        <v>134</v>
      </c>
      <c r="E7" s="157">
        <v>3240000</v>
      </c>
      <c r="F7" s="163"/>
      <c r="G7" s="163">
        <v>270000</v>
      </c>
      <c r="H7" s="100"/>
      <c r="I7" s="100">
        <f t="shared" ref="I7:I12" si="0">G7</f>
        <v>270000</v>
      </c>
      <c r="J7" s="164" t="s">
        <v>197</v>
      </c>
    </row>
    <row r="8" spans="1:12" s="101" customFormat="1" ht="24.75" customHeight="1" x14ac:dyDescent="0.15">
      <c r="A8" s="205">
        <v>5</v>
      </c>
      <c r="B8" s="207" t="s">
        <v>21</v>
      </c>
      <c r="C8" s="161" t="s">
        <v>141</v>
      </c>
      <c r="D8" s="158" t="s">
        <v>134</v>
      </c>
      <c r="E8" s="157">
        <v>1200000</v>
      </c>
      <c r="F8" s="163"/>
      <c r="G8" s="163">
        <v>100000</v>
      </c>
      <c r="H8" s="100"/>
      <c r="I8" s="100">
        <f t="shared" si="0"/>
        <v>100000</v>
      </c>
      <c r="J8" s="164" t="s">
        <v>197</v>
      </c>
    </row>
    <row r="9" spans="1:12" s="101" customFormat="1" ht="24.75" customHeight="1" x14ac:dyDescent="0.15">
      <c r="A9" s="205">
        <v>6</v>
      </c>
      <c r="B9" s="207" t="s">
        <v>21</v>
      </c>
      <c r="C9" s="161" t="s">
        <v>142</v>
      </c>
      <c r="D9" s="159" t="s">
        <v>143</v>
      </c>
      <c r="E9" s="160">
        <v>2772000</v>
      </c>
      <c r="F9" s="163"/>
      <c r="G9" s="163">
        <v>231000</v>
      </c>
      <c r="H9" s="100"/>
      <c r="I9" s="100">
        <f t="shared" si="0"/>
        <v>231000</v>
      </c>
      <c r="J9" s="164" t="s">
        <v>197</v>
      </c>
    </row>
    <row r="10" spans="1:12" s="101" customFormat="1" ht="24.75" customHeight="1" x14ac:dyDescent="0.15">
      <c r="A10" s="205">
        <v>7</v>
      </c>
      <c r="B10" s="207" t="s">
        <v>21</v>
      </c>
      <c r="C10" s="161" t="s">
        <v>144</v>
      </c>
      <c r="D10" s="158" t="s">
        <v>145</v>
      </c>
      <c r="E10" s="157">
        <v>2772000</v>
      </c>
      <c r="F10" s="163"/>
      <c r="G10" s="163">
        <v>231000</v>
      </c>
      <c r="H10" s="100"/>
      <c r="I10" s="100">
        <f t="shared" si="0"/>
        <v>231000</v>
      </c>
      <c r="J10" s="164" t="s">
        <v>197</v>
      </c>
      <c r="L10" s="102"/>
    </row>
    <row r="11" spans="1:12" s="101" customFormat="1" ht="24.75" customHeight="1" x14ac:dyDescent="0.15">
      <c r="A11" s="205">
        <v>8</v>
      </c>
      <c r="B11" s="207" t="s">
        <v>21</v>
      </c>
      <c r="C11" s="161" t="s">
        <v>146</v>
      </c>
      <c r="D11" s="159" t="s">
        <v>147</v>
      </c>
      <c r="E11" s="160">
        <v>11926560</v>
      </c>
      <c r="F11" s="163"/>
      <c r="G11" s="163">
        <v>993880</v>
      </c>
      <c r="H11" s="100"/>
      <c r="I11" s="100">
        <f t="shared" si="0"/>
        <v>993880</v>
      </c>
      <c r="J11" s="164" t="s">
        <v>197</v>
      </c>
    </row>
    <row r="12" spans="1:12" s="101" customFormat="1" ht="24.75" customHeight="1" x14ac:dyDescent="0.15">
      <c r="A12" s="205">
        <v>9</v>
      </c>
      <c r="B12" s="207" t="s">
        <v>21</v>
      </c>
      <c r="C12" s="162" t="s">
        <v>148</v>
      </c>
      <c r="D12" s="158" t="s">
        <v>149</v>
      </c>
      <c r="E12" s="157">
        <v>2640000</v>
      </c>
      <c r="F12" s="163"/>
      <c r="G12" s="163">
        <v>220000</v>
      </c>
      <c r="H12" s="100"/>
      <c r="I12" s="100">
        <f t="shared" si="0"/>
        <v>220000</v>
      </c>
      <c r="J12" s="164" t="s">
        <v>197</v>
      </c>
    </row>
    <row r="13" spans="1:12" s="101" customFormat="1" ht="24.75" customHeight="1" x14ac:dyDescent="0.15">
      <c r="A13" s="205">
        <v>10</v>
      </c>
      <c r="B13" s="207" t="s">
        <v>155</v>
      </c>
      <c r="C13" s="162" t="s">
        <v>150</v>
      </c>
      <c r="D13" s="158" t="s">
        <v>151</v>
      </c>
      <c r="E13" s="157">
        <v>914222400</v>
      </c>
      <c r="F13" s="163"/>
      <c r="G13" s="163">
        <v>68225510</v>
      </c>
      <c r="H13" s="100"/>
      <c r="I13" s="100">
        <f>G13</f>
        <v>68225510</v>
      </c>
      <c r="J13" s="164" t="s">
        <v>197</v>
      </c>
    </row>
    <row r="14" spans="1:12" s="101" customFormat="1" ht="24.75" customHeight="1" x14ac:dyDescent="0.15">
      <c r="A14" s="205">
        <v>11</v>
      </c>
      <c r="B14" s="207" t="s">
        <v>156</v>
      </c>
      <c r="C14" s="162" t="s">
        <v>157</v>
      </c>
      <c r="D14" s="158" t="s">
        <v>153</v>
      </c>
      <c r="E14" s="157">
        <v>55200000</v>
      </c>
      <c r="F14" s="163"/>
      <c r="G14" s="163">
        <v>4032000</v>
      </c>
      <c r="H14" s="100"/>
      <c r="I14" s="100">
        <f>G14</f>
        <v>4032000</v>
      </c>
      <c r="J14" s="164" t="s">
        <v>197</v>
      </c>
    </row>
    <row r="15" spans="1:12" s="101" customFormat="1" ht="24.75" customHeight="1" thickBot="1" x14ac:dyDescent="0.2">
      <c r="A15" s="205">
        <v>12</v>
      </c>
      <c r="B15" s="208" t="s">
        <v>156</v>
      </c>
      <c r="C15" s="168" t="s">
        <v>154</v>
      </c>
      <c r="D15" s="169" t="s">
        <v>125</v>
      </c>
      <c r="E15" s="170">
        <v>24200000</v>
      </c>
      <c r="F15" s="171"/>
      <c r="G15" s="171">
        <v>2310000</v>
      </c>
      <c r="H15" s="103"/>
      <c r="I15" s="103">
        <f>G15</f>
        <v>2310000</v>
      </c>
      <c r="J15" s="136" t="s">
        <v>197</v>
      </c>
    </row>
    <row r="16" spans="1:12" x14ac:dyDescent="0.15">
      <c r="B16" s="98"/>
      <c r="C16" s="99"/>
      <c r="D16" s="98"/>
    </row>
  </sheetData>
  <mergeCells count="2">
    <mergeCell ref="B1:J1"/>
    <mergeCell ref="B2:C2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"/>
  <sheetViews>
    <sheetView zoomScaleNormal="100" workbookViewId="0">
      <selection activeCell="G16" sqref="G16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12" t="s">
        <v>198</v>
      </c>
      <c r="B1" s="212"/>
      <c r="C1" s="212"/>
      <c r="D1" s="212"/>
      <c r="E1" s="212"/>
    </row>
    <row r="2" spans="1:5" ht="26.25" thickBot="1" x14ac:dyDescent="0.2">
      <c r="A2" s="105" t="s">
        <v>33</v>
      </c>
      <c r="B2" s="105"/>
      <c r="C2" s="104"/>
      <c r="D2" s="104"/>
      <c r="E2" s="106" t="s">
        <v>32</v>
      </c>
    </row>
    <row r="3" spans="1:5" ht="21" customHeight="1" x14ac:dyDescent="0.15">
      <c r="A3" s="224" t="s">
        <v>31</v>
      </c>
      <c r="B3" s="114" t="s">
        <v>30</v>
      </c>
      <c r="C3" s="227" t="s">
        <v>173</v>
      </c>
      <c r="D3" s="222"/>
      <c r="E3" s="223"/>
    </row>
    <row r="4" spans="1:5" ht="21" customHeight="1" x14ac:dyDescent="0.15">
      <c r="A4" s="225"/>
      <c r="B4" s="28" t="s">
        <v>29</v>
      </c>
      <c r="C4" s="119">
        <v>750000</v>
      </c>
      <c r="D4" s="28" t="s">
        <v>112</v>
      </c>
      <c r="E4" s="121">
        <v>700000</v>
      </c>
    </row>
    <row r="5" spans="1:5" ht="21" customHeight="1" x14ac:dyDescent="0.15">
      <c r="A5" s="225"/>
      <c r="B5" s="28" t="s">
        <v>28</v>
      </c>
      <c r="C5" s="92">
        <f>E4/C4</f>
        <v>0.93333333333333335</v>
      </c>
      <c r="D5" s="28" t="s">
        <v>27</v>
      </c>
      <c r="E5" s="115">
        <f>E4</f>
        <v>700000</v>
      </c>
    </row>
    <row r="6" spans="1:5" ht="21" customHeight="1" x14ac:dyDescent="0.15">
      <c r="A6" s="225"/>
      <c r="B6" s="28" t="s">
        <v>26</v>
      </c>
      <c r="C6" s="156" t="s">
        <v>199</v>
      </c>
      <c r="D6" s="28" t="s">
        <v>113</v>
      </c>
      <c r="E6" s="156" t="s">
        <v>200</v>
      </c>
    </row>
    <row r="7" spans="1:5" ht="21" customHeight="1" x14ac:dyDescent="0.15">
      <c r="A7" s="225"/>
      <c r="B7" s="28" t="s">
        <v>25</v>
      </c>
      <c r="C7" s="19" t="s">
        <v>128</v>
      </c>
      <c r="D7" s="28" t="s">
        <v>114</v>
      </c>
      <c r="E7" s="165" t="s">
        <v>200</v>
      </c>
    </row>
    <row r="8" spans="1:5" ht="21" customHeight="1" x14ac:dyDescent="0.15">
      <c r="A8" s="225"/>
      <c r="B8" s="28" t="s">
        <v>24</v>
      </c>
      <c r="C8" s="19" t="s">
        <v>129</v>
      </c>
      <c r="D8" s="28" t="s">
        <v>23</v>
      </c>
      <c r="E8" s="166" t="s">
        <v>201</v>
      </c>
    </row>
    <row r="9" spans="1:5" ht="21" customHeight="1" thickBot="1" x14ac:dyDescent="0.2">
      <c r="A9" s="226"/>
      <c r="B9" s="117" t="s">
        <v>22</v>
      </c>
      <c r="C9" s="118" t="s">
        <v>130</v>
      </c>
      <c r="D9" s="117" t="s">
        <v>121</v>
      </c>
      <c r="E9" s="146" t="s">
        <v>202</v>
      </c>
    </row>
    <row r="10" spans="1:5" ht="14.25" thickBot="1" x14ac:dyDescent="0.2"/>
    <row r="11" spans="1:5" ht="21" customHeight="1" x14ac:dyDescent="0.15">
      <c r="A11" s="218" t="s">
        <v>31</v>
      </c>
      <c r="B11" s="122" t="s">
        <v>30</v>
      </c>
      <c r="C11" s="221" t="s">
        <v>203</v>
      </c>
      <c r="D11" s="222"/>
      <c r="E11" s="223"/>
    </row>
    <row r="12" spans="1:5" ht="21" customHeight="1" x14ac:dyDescent="0.15">
      <c r="A12" s="219"/>
      <c r="B12" s="123" t="s">
        <v>29</v>
      </c>
      <c r="C12" s="119">
        <v>685000</v>
      </c>
      <c r="D12" s="28" t="s">
        <v>112</v>
      </c>
      <c r="E12" s="195">
        <v>650000</v>
      </c>
    </row>
    <row r="13" spans="1:5" ht="21" customHeight="1" x14ac:dyDescent="0.15">
      <c r="A13" s="219"/>
      <c r="B13" s="123" t="s">
        <v>28</v>
      </c>
      <c r="C13" s="92">
        <f>E12/C12</f>
        <v>0.94890510948905105</v>
      </c>
      <c r="D13" s="28" t="s">
        <v>27</v>
      </c>
      <c r="E13" s="115">
        <f>E12</f>
        <v>650000</v>
      </c>
    </row>
    <row r="14" spans="1:5" ht="21" customHeight="1" x14ac:dyDescent="0.15">
      <c r="A14" s="219"/>
      <c r="B14" s="123" t="s">
        <v>26</v>
      </c>
      <c r="C14" s="156" t="s">
        <v>199</v>
      </c>
      <c r="D14" s="28" t="s">
        <v>113</v>
      </c>
      <c r="E14" s="165" t="s">
        <v>200</v>
      </c>
    </row>
    <row r="15" spans="1:5" ht="21" customHeight="1" x14ac:dyDescent="0.15">
      <c r="A15" s="219"/>
      <c r="B15" s="123" t="s">
        <v>25</v>
      </c>
      <c r="C15" s="19" t="s">
        <v>133</v>
      </c>
      <c r="D15" s="28" t="s">
        <v>114</v>
      </c>
      <c r="E15" s="165" t="s">
        <v>200</v>
      </c>
    </row>
    <row r="16" spans="1:5" ht="21" customHeight="1" x14ac:dyDescent="0.15">
      <c r="A16" s="219"/>
      <c r="B16" s="123" t="s">
        <v>24</v>
      </c>
      <c r="C16" s="19" t="s">
        <v>129</v>
      </c>
      <c r="D16" s="28" t="s">
        <v>23</v>
      </c>
      <c r="E16" s="166" t="s">
        <v>204</v>
      </c>
    </row>
    <row r="17" spans="1:5" ht="21" customHeight="1" thickBot="1" x14ac:dyDescent="0.2">
      <c r="A17" s="220"/>
      <c r="B17" s="124" t="s">
        <v>22</v>
      </c>
      <c r="C17" s="118" t="s">
        <v>130</v>
      </c>
      <c r="D17" s="117" t="s">
        <v>121</v>
      </c>
      <c r="E17" s="120" t="s">
        <v>205</v>
      </c>
    </row>
    <row r="18" spans="1:5" ht="14.25" thickBot="1" x14ac:dyDescent="0.2"/>
    <row r="19" spans="1:5" ht="21" customHeight="1" x14ac:dyDescent="0.15">
      <c r="A19" s="218" t="s">
        <v>31</v>
      </c>
      <c r="B19" s="122" t="s">
        <v>30</v>
      </c>
      <c r="C19" s="221" t="s">
        <v>167</v>
      </c>
      <c r="D19" s="222"/>
      <c r="E19" s="223"/>
    </row>
    <row r="20" spans="1:5" ht="21" customHeight="1" x14ac:dyDescent="0.15">
      <c r="A20" s="219"/>
      <c r="B20" s="123" t="s">
        <v>29</v>
      </c>
      <c r="C20" s="119">
        <v>750000</v>
      </c>
      <c r="D20" s="28" t="s">
        <v>112</v>
      </c>
      <c r="E20" s="121">
        <v>680000</v>
      </c>
    </row>
    <row r="21" spans="1:5" ht="21" customHeight="1" x14ac:dyDescent="0.15">
      <c r="A21" s="219"/>
      <c r="B21" s="123" t="s">
        <v>28</v>
      </c>
      <c r="C21" s="92">
        <f>E20/C20</f>
        <v>0.90666666666666662</v>
      </c>
      <c r="D21" s="28" t="s">
        <v>27</v>
      </c>
      <c r="E21" s="115">
        <f>E20</f>
        <v>680000</v>
      </c>
    </row>
    <row r="22" spans="1:5" ht="21" customHeight="1" x14ac:dyDescent="0.15">
      <c r="A22" s="219"/>
      <c r="B22" s="123" t="s">
        <v>26</v>
      </c>
      <c r="C22" s="23" t="s">
        <v>206</v>
      </c>
      <c r="D22" s="28" t="s">
        <v>113</v>
      </c>
      <c r="E22" s="116" t="s">
        <v>207</v>
      </c>
    </row>
    <row r="23" spans="1:5" ht="21" customHeight="1" x14ac:dyDescent="0.15">
      <c r="A23" s="219"/>
      <c r="B23" s="123" t="s">
        <v>25</v>
      </c>
      <c r="C23" s="19" t="s">
        <v>128</v>
      </c>
      <c r="D23" s="28" t="s">
        <v>114</v>
      </c>
      <c r="E23" s="165" t="s">
        <v>207</v>
      </c>
    </row>
    <row r="24" spans="1:5" ht="21" customHeight="1" x14ac:dyDescent="0.15">
      <c r="A24" s="219"/>
      <c r="B24" s="123" t="s">
        <v>24</v>
      </c>
      <c r="C24" s="19" t="s">
        <v>129</v>
      </c>
      <c r="D24" s="28" t="s">
        <v>23</v>
      </c>
      <c r="E24" s="166" t="s">
        <v>201</v>
      </c>
    </row>
    <row r="25" spans="1:5" ht="21" customHeight="1" thickBot="1" x14ac:dyDescent="0.2">
      <c r="A25" s="220"/>
      <c r="B25" s="124" t="s">
        <v>22</v>
      </c>
      <c r="C25" s="118" t="s">
        <v>130</v>
      </c>
      <c r="D25" s="117" t="s">
        <v>121</v>
      </c>
      <c r="E25" s="146" t="s">
        <v>202</v>
      </c>
    </row>
    <row r="26" spans="1:5" ht="14.25" thickBot="1" x14ac:dyDescent="0.2"/>
    <row r="27" spans="1:5" s="153" customFormat="1" ht="21" customHeight="1" x14ac:dyDescent="0.15">
      <c r="A27" s="218" t="s">
        <v>31</v>
      </c>
      <c r="B27" s="122" t="s">
        <v>30</v>
      </c>
      <c r="C27" s="221" t="s">
        <v>208</v>
      </c>
      <c r="D27" s="222"/>
      <c r="E27" s="223"/>
    </row>
    <row r="28" spans="1:5" s="153" customFormat="1" ht="21" customHeight="1" x14ac:dyDescent="0.15">
      <c r="A28" s="219"/>
      <c r="B28" s="123" t="s">
        <v>29</v>
      </c>
      <c r="C28" s="119">
        <v>1150000</v>
      </c>
      <c r="D28" s="28" t="s">
        <v>209</v>
      </c>
      <c r="E28" s="121">
        <v>1100000</v>
      </c>
    </row>
    <row r="29" spans="1:5" s="153" customFormat="1" ht="21" customHeight="1" x14ac:dyDescent="0.15">
      <c r="A29" s="219"/>
      <c r="B29" s="123" t="s">
        <v>28</v>
      </c>
      <c r="C29" s="92">
        <f>E28/C28</f>
        <v>0.95652173913043481</v>
      </c>
      <c r="D29" s="28" t="s">
        <v>27</v>
      </c>
      <c r="E29" s="115">
        <f>E28</f>
        <v>1100000</v>
      </c>
    </row>
    <row r="30" spans="1:5" s="153" customFormat="1" ht="21" customHeight="1" x14ac:dyDescent="0.15">
      <c r="A30" s="219"/>
      <c r="B30" s="123" t="s">
        <v>26</v>
      </c>
      <c r="C30" s="156" t="s">
        <v>210</v>
      </c>
      <c r="D30" s="28" t="s">
        <v>113</v>
      </c>
      <c r="E30" s="165" t="s">
        <v>211</v>
      </c>
    </row>
    <row r="31" spans="1:5" s="153" customFormat="1" ht="21" customHeight="1" x14ac:dyDescent="0.15">
      <c r="A31" s="219"/>
      <c r="B31" s="123" t="s">
        <v>25</v>
      </c>
      <c r="C31" s="19" t="s">
        <v>127</v>
      </c>
      <c r="D31" s="28" t="s">
        <v>114</v>
      </c>
      <c r="E31" s="165" t="s">
        <v>212</v>
      </c>
    </row>
    <row r="32" spans="1:5" s="153" customFormat="1" ht="21" customHeight="1" x14ac:dyDescent="0.15">
      <c r="A32" s="219"/>
      <c r="B32" s="123" t="s">
        <v>24</v>
      </c>
      <c r="C32" s="19" t="s">
        <v>129</v>
      </c>
      <c r="D32" s="28" t="s">
        <v>23</v>
      </c>
      <c r="E32" s="166" t="s">
        <v>213</v>
      </c>
    </row>
    <row r="33" spans="1:5" s="153" customFormat="1" ht="21" customHeight="1" thickBot="1" x14ac:dyDescent="0.2">
      <c r="A33" s="220"/>
      <c r="B33" s="124" t="s">
        <v>22</v>
      </c>
      <c r="C33" s="118" t="s">
        <v>130</v>
      </c>
      <c r="D33" s="117" t="s">
        <v>121</v>
      </c>
      <c r="E33" s="120" t="s">
        <v>214</v>
      </c>
    </row>
  </sheetData>
  <mergeCells count="9">
    <mergeCell ref="A27:A33"/>
    <mergeCell ref="C27:E27"/>
    <mergeCell ref="A19:A25"/>
    <mergeCell ref="C19:E19"/>
    <mergeCell ref="A1:E1"/>
    <mergeCell ref="A3:A9"/>
    <mergeCell ref="C3:E3"/>
    <mergeCell ref="A11:A17"/>
    <mergeCell ref="C11:E1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zoomScale="85" zoomScaleNormal="85" workbookViewId="0">
      <selection activeCell="M57" sqref="M57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12" t="s">
        <v>116</v>
      </c>
      <c r="B1" s="212"/>
      <c r="C1" s="212"/>
      <c r="D1" s="212"/>
      <c r="E1" s="212"/>
      <c r="F1" s="212"/>
    </row>
    <row r="2" spans="1:6" ht="26.25" thickBot="1" x14ac:dyDescent="0.2">
      <c r="A2" s="80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3" t="s">
        <v>44</v>
      </c>
      <c r="B3" s="237" t="str">
        <f>계약현황공개!C3</f>
        <v>11월 청소년방과후아카데미 특별프로그램 차량 임차</v>
      </c>
      <c r="C3" s="238"/>
      <c r="D3" s="238"/>
      <c r="E3" s="238"/>
      <c r="F3" s="239"/>
    </row>
    <row r="4" spans="1:6" ht="25.5" customHeight="1" x14ac:dyDescent="0.15">
      <c r="A4" s="107" t="s">
        <v>43</v>
      </c>
      <c r="B4" s="240" t="s">
        <v>26</v>
      </c>
      <c r="C4" s="240" t="s">
        <v>118</v>
      </c>
      <c r="D4" s="74" t="s">
        <v>42</v>
      </c>
      <c r="E4" s="74" t="s">
        <v>27</v>
      </c>
      <c r="F4" s="75" t="s">
        <v>41</v>
      </c>
    </row>
    <row r="5" spans="1:6" ht="25.5" customHeight="1" x14ac:dyDescent="0.15">
      <c r="A5" s="108"/>
      <c r="B5" s="241"/>
      <c r="C5" s="242"/>
      <c r="D5" s="74" t="s">
        <v>40</v>
      </c>
      <c r="E5" s="74" t="s">
        <v>39</v>
      </c>
      <c r="F5" s="75" t="s">
        <v>38</v>
      </c>
    </row>
    <row r="6" spans="1:6" ht="39" customHeight="1" x14ac:dyDescent="0.15">
      <c r="A6" s="109"/>
      <c r="B6" s="86" t="str">
        <f>계약현황공개!C6</f>
        <v>2023.11.9.</v>
      </c>
      <c r="C6" s="85" t="s">
        <v>216</v>
      </c>
      <c r="D6" s="88">
        <f>계약현황공개!C4</f>
        <v>750000</v>
      </c>
      <c r="E6" s="88">
        <f>계약현황공개!E4</f>
        <v>700000</v>
      </c>
      <c r="F6" s="89">
        <f>E6/D6</f>
        <v>0.93333333333333335</v>
      </c>
    </row>
    <row r="7" spans="1:6" ht="25.5" customHeight="1" x14ac:dyDescent="0.15">
      <c r="A7" s="107" t="s">
        <v>23</v>
      </c>
      <c r="B7" s="74" t="s">
        <v>37</v>
      </c>
      <c r="C7" s="110" t="s">
        <v>119</v>
      </c>
      <c r="D7" s="111" t="s">
        <v>36</v>
      </c>
      <c r="E7" s="112"/>
      <c r="F7" s="113"/>
    </row>
    <row r="8" spans="1:6" ht="25.5" customHeight="1" x14ac:dyDescent="0.15">
      <c r="A8" s="109"/>
      <c r="B8" s="76" t="str">
        <f>계약현황공개!E8</f>
        <v>선진항공여행사㈜</v>
      </c>
      <c r="C8" s="77" t="s">
        <v>215</v>
      </c>
      <c r="D8" s="234" t="str">
        <f>계약현황공개!E9</f>
        <v>경기도 성남시 분당구 서현로170 풍림아이원D-1501</v>
      </c>
      <c r="E8" s="235"/>
      <c r="F8" s="236"/>
    </row>
    <row r="9" spans="1:6" ht="25.5" customHeight="1" x14ac:dyDescent="0.15">
      <c r="A9" s="79" t="s">
        <v>120</v>
      </c>
      <c r="B9" s="228" t="s">
        <v>131</v>
      </c>
      <c r="C9" s="229"/>
      <c r="D9" s="229"/>
      <c r="E9" s="229"/>
      <c r="F9" s="230"/>
    </row>
    <row r="10" spans="1:6" ht="25.5" customHeight="1" x14ac:dyDescent="0.15">
      <c r="A10" s="79" t="s">
        <v>35</v>
      </c>
      <c r="B10" s="228" t="s">
        <v>132</v>
      </c>
      <c r="C10" s="229"/>
      <c r="D10" s="229"/>
      <c r="E10" s="229"/>
      <c r="F10" s="230"/>
    </row>
    <row r="11" spans="1:6" ht="25.5" customHeight="1" thickBot="1" x14ac:dyDescent="0.2">
      <c r="A11" s="78" t="s">
        <v>34</v>
      </c>
      <c r="B11" s="231"/>
      <c r="C11" s="232"/>
      <c r="D11" s="232"/>
      <c r="E11" s="232"/>
      <c r="F11" s="233"/>
    </row>
    <row r="12" spans="1:6" ht="15" thickTop="1" thickBot="1" x14ac:dyDescent="0.2"/>
    <row r="13" spans="1:6" ht="25.5" customHeight="1" thickTop="1" x14ac:dyDescent="0.15">
      <c r="A13" s="73" t="s">
        <v>44</v>
      </c>
      <c r="B13" s="237" t="str">
        <f>계약현황공개!C11</f>
        <v>꿈飛up프로젝트 방한문화교류 3차 차량 임차</v>
      </c>
      <c r="C13" s="238"/>
      <c r="D13" s="238"/>
      <c r="E13" s="238"/>
      <c r="F13" s="239"/>
    </row>
    <row r="14" spans="1:6" ht="25.5" customHeight="1" x14ac:dyDescent="0.15">
      <c r="A14" s="107" t="s">
        <v>43</v>
      </c>
      <c r="B14" s="240" t="s">
        <v>26</v>
      </c>
      <c r="C14" s="240" t="s">
        <v>77</v>
      </c>
      <c r="D14" s="74" t="s">
        <v>42</v>
      </c>
      <c r="E14" s="74" t="s">
        <v>27</v>
      </c>
      <c r="F14" s="75" t="s">
        <v>41</v>
      </c>
    </row>
    <row r="15" spans="1:6" ht="25.5" customHeight="1" x14ac:dyDescent="0.15">
      <c r="A15" s="108"/>
      <c r="B15" s="241"/>
      <c r="C15" s="242"/>
      <c r="D15" s="74" t="s">
        <v>40</v>
      </c>
      <c r="E15" s="74" t="s">
        <v>39</v>
      </c>
      <c r="F15" s="75" t="s">
        <v>38</v>
      </c>
    </row>
    <row r="16" spans="1:6" ht="39" customHeight="1" x14ac:dyDescent="0.15">
      <c r="A16" s="109"/>
      <c r="B16" s="86" t="str">
        <f>계약현황공개!C14</f>
        <v>2023.11.9.</v>
      </c>
      <c r="C16" s="85" t="s">
        <v>216</v>
      </c>
      <c r="D16" s="88">
        <f>계약현황공개!C12</f>
        <v>685000</v>
      </c>
      <c r="E16" s="88">
        <f>계약현황공개!E12</f>
        <v>650000</v>
      </c>
      <c r="F16" s="89">
        <f>E16/D16</f>
        <v>0.94890510948905105</v>
      </c>
    </row>
    <row r="17" spans="1:6" ht="25.5" customHeight="1" x14ac:dyDescent="0.15">
      <c r="A17" s="107" t="s">
        <v>23</v>
      </c>
      <c r="B17" s="74" t="s">
        <v>37</v>
      </c>
      <c r="C17" s="147" t="s">
        <v>119</v>
      </c>
      <c r="D17" s="111" t="s">
        <v>36</v>
      </c>
      <c r="E17" s="112"/>
      <c r="F17" s="113"/>
    </row>
    <row r="18" spans="1:6" ht="25.5" customHeight="1" x14ac:dyDescent="0.15">
      <c r="A18" s="109"/>
      <c r="B18" s="76" t="str">
        <f>계약현황공개!E16</f>
        <v>㈜뉴한솔고속</v>
      </c>
      <c r="C18" s="77" t="s">
        <v>215</v>
      </c>
      <c r="D18" s="234" t="str">
        <f>계약현황공개!E17</f>
        <v>경기도 성남시 수정구 산성대로 189, 7층 702호</v>
      </c>
      <c r="E18" s="235"/>
      <c r="F18" s="236"/>
    </row>
    <row r="19" spans="1:6" ht="25.5" customHeight="1" x14ac:dyDescent="0.15">
      <c r="A19" s="79" t="s">
        <v>120</v>
      </c>
      <c r="B19" s="228" t="s">
        <v>131</v>
      </c>
      <c r="C19" s="229"/>
      <c r="D19" s="229"/>
      <c r="E19" s="229"/>
      <c r="F19" s="230"/>
    </row>
    <row r="20" spans="1:6" ht="25.5" customHeight="1" x14ac:dyDescent="0.15">
      <c r="A20" s="79" t="s">
        <v>35</v>
      </c>
      <c r="B20" s="228" t="s">
        <v>19</v>
      </c>
      <c r="C20" s="229"/>
      <c r="D20" s="229"/>
      <c r="E20" s="229"/>
      <c r="F20" s="230"/>
    </row>
    <row r="21" spans="1:6" ht="25.5" customHeight="1" thickBot="1" x14ac:dyDescent="0.2">
      <c r="A21" s="78" t="s">
        <v>34</v>
      </c>
      <c r="B21" s="231"/>
      <c r="C21" s="232"/>
      <c r="D21" s="232"/>
      <c r="E21" s="232"/>
      <c r="F21" s="233"/>
    </row>
    <row r="22" spans="1:6" ht="15" thickTop="1" thickBot="1" x14ac:dyDescent="0.2"/>
    <row r="23" spans="1:6" ht="25.5" customHeight="1" thickTop="1" x14ac:dyDescent="0.15">
      <c r="A23" s="73" t="s">
        <v>44</v>
      </c>
      <c r="B23" s="237" t="str">
        <f>계약현황공개!C19</f>
        <v>11월 청소년방과후아카데미 주말체험활동 차량 임차</v>
      </c>
      <c r="C23" s="238"/>
      <c r="D23" s="238"/>
      <c r="E23" s="238"/>
      <c r="F23" s="239"/>
    </row>
    <row r="24" spans="1:6" ht="25.5" customHeight="1" x14ac:dyDescent="0.15">
      <c r="A24" s="107" t="s">
        <v>43</v>
      </c>
      <c r="B24" s="240" t="s">
        <v>26</v>
      </c>
      <c r="C24" s="240" t="s">
        <v>77</v>
      </c>
      <c r="D24" s="74" t="s">
        <v>42</v>
      </c>
      <c r="E24" s="74" t="s">
        <v>27</v>
      </c>
      <c r="F24" s="75" t="s">
        <v>41</v>
      </c>
    </row>
    <row r="25" spans="1:6" ht="25.5" customHeight="1" x14ac:dyDescent="0.15">
      <c r="A25" s="108"/>
      <c r="B25" s="241"/>
      <c r="C25" s="242"/>
      <c r="D25" s="74" t="s">
        <v>40</v>
      </c>
      <c r="E25" s="74" t="s">
        <v>39</v>
      </c>
      <c r="F25" s="75" t="s">
        <v>38</v>
      </c>
    </row>
    <row r="26" spans="1:6" ht="39" customHeight="1" x14ac:dyDescent="0.15">
      <c r="A26" s="109"/>
      <c r="B26" s="86" t="str">
        <f>계약현황공개!C22</f>
        <v>2023.11.22.</v>
      </c>
      <c r="C26" s="85" t="s">
        <v>217</v>
      </c>
      <c r="D26" s="88">
        <f>계약현황공개!C20</f>
        <v>750000</v>
      </c>
      <c r="E26" s="88">
        <f>계약현황공개!E20</f>
        <v>680000</v>
      </c>
      <c r="F26" s="89">
        <f>E26/D26</f>
        <v>0.90666666666666662</v>
      </c>
    </row>
    <row r="27" spans="1:6" ht="25.5" customHeight="1" x14ac:dyDescent="0.15">
      <c r="A27" s="107" t="s">
        <v>23</v>
      </c>
      <c r="B27" s="74" t="s">
        <v>37</v>
      </c>
      <c r="C27" s="110" t="s">
        <v>119</v>
      </c>
      <c r="D27" s="111" t="s">
        <v>36</v>
      </c>
      <c r="E27" s="112"/>
      <c r="F27" s="113"/>
    </row>
    <row r="28" spans="1:6" ht="25.5" customHeight="1" x14ac:dyDescent="0.15">
      <c r="A28" s="109"/>
      <c r="B28" s="76" t="str">
        <f>계약현황공개!E24</f>
        <v>선진항공여행사㈜</v>
      </c>
      <c r="C28" s="77" t="s">
        <v>215</v>
      </c>
      <c r="D28" s="234" t="str">
        <f>계약현황공개!E25</f>
        <v>경기도 성남시 분당구 서현로170 풍림아이원D-1501</v>
      </c>
      <c r="E28" s="235"/>
      <c r="F28" s="236"/>
    </row>
    <row r="29" spans="1:6" ht="25.5" customHeight="1" x14ac:dyDescent="0.15">
      <c r="A29" s="79" t="s">
        <v>120</v>
      </c>
      <c r="B29" s="228" t="s">
        <v>131</v>
      </c>
      <c r="C29" s="229"/>
      <c r="D29" s="229"/>
      <c r="E29" s="229"/>
      <c r="F29" s="230"/>
    </row>
    <row r="30" spans="1:6" ht="25.5" customHeight="1" x14ac:dyDescent="0.15">
      <c r="A30" s="79" t="s">
        <v>35</v>
      </c>
      <c r="B30" s="228" t="s">
        <v>132</v>
      </c>
      <c r="C30" s="229"/>
      <c r="D30" s="229"/>
      <c r="E30" s="229"/>
      <c r="F30" s="230"/>
    </row>
    <row r="31" spans="1:6" ht="25.5" customHeight="1" thickBot="1" x14ac:dyDescent="0.2">
      <c r="A31" s="78" t="s">
        <v>34</v>
      </c>
      <c r="B31" s="231"/>
      <c r="C31" s="232"/>
      <c r="D31" s="232"/>
      <c r="E31" s="232"/>
      <c r="F31" s="233"/>
    </row>
    <row r="32" spans="1:6" ht="15" thickTop="1" thickBot="1" x14ac:dyDescent="0.2"/>
    <row r="33" spans="1:6" s="153" customFormat="1" ht="25.5" customHeight="1" thickTop="1" x14ac:dyDescent="0.15">
      <c r="A33" s="73" t="s">
        <v>44</v>
      </c>
      <c r="B33" s="237" t="str">
        <f>계약현황공개!C27</f>
        <v>메타버스 글로벌 온라인 국제교류활동 환경조성 맵 제작</v>
      </c>
      <c r="C33" s="238"/>
      <c r="D33" s="238"/>
      <c r="E33" s="238"/>
      <c r="F33" s="239"/>
    </row>
    <row r="34" spans="1:6" s="153" customFormat="1" ht="25.5" customHeight="1" x14ac:dyDescent="0.15">
      <c r="A34" s="107" t="s">
        <v>43</v>
      </c>
      <c r="B34" s="240" t="s">
        <v>26</v>
      </c>
      <c r="C34" s="240" t="s">
        <v>77</v>
      </c>
      <c r="D34" s="74" t="s">
        <v>42</v>
      </c>
      <c r="E34" s="74" t="s">
        <v>27</v>
      </c>
      <c r="F34" s="75" t="s">
        <v>41</v>
      </c>
    </row>
    <row r="35" spans="1:6" s="153" customFormat="1" ht="25.5" customHeight="1" x14ac:dyDescent="0.15">
      <c r="A35" s="108"/>
      <c r="B35" s="241"/>
      <c r="C35" s="242"/>
      <c r="D35" s="74" t="s">
        <v>40</v>
      </c>
      <c r="E35" s="74" t="s">
        <v>39</v>
      </c>
      <c r="F35" s="75" t="s">
        <v>38</v>
      </c>
    </row>
    <row r="36" spans="1:6" s="153" customFormat="1" ht="39" customHeight="1" x14ac:dyDescent="0.15">
      <c r="A36" s="109"/>
      <c r="B36" s="86" t="str">
        <f>계약현황공개!C30</f>
        <v>2023.11.29.</v>
      </c>
      <c r="C36" s="85" t="s">
        <v>218</v>
      </c>
      <c r="D36" s="88">
        <f>계약현황공개!C28</f>
        <v>1150000</v>
      </c>
      <c r="E36" s="88">
        <f>계약현황공개!E28</f>
        <v>1100000</v>
      </c>
      <c r="F36" s="89">
        <f>E36/D36</f>
        <v>0.95652173913043481</v>
      </c>
    </row>
    <row r="37" spans="1:6" s="153" customFormat="1" ht="25.5" customHeight="1" x14ac:dyDescent="0.15">
      <c r="A37" s="107" t="s">
        <v>23</v>
      </c>
      <c r="B37" s="74" t="s">
        <v>37</v>
      </c>
      <c r="C37" s="172" t="s">
        <v>119</v>
      </c>
      <c r="D37" s="111" t="s">
        <v>36</v>
      </c>
      <c r="E37" s="112"/>
      <c r="F37" s="113"/>
    </row>
    <row r="38" spans="1:6" s="153" customFormat="1" ht="25.5" customHeight="1" x14ac:dyDescent="0.15">
      <c r="A38" s="109"/>
      <c r="B38" s="76" t="str">
        <f>계약현황공개!E32</f>
        <v>코리언클릭</v>
      </c>
      <c r="C38" s="77" t="s">
        <v>219</v>
      </c>
      <c r="D38" s="243" t="str">
        <f>계약현황공개!E33</f>
        <v>경기도 고양시 덕양구 지도로 103번길 61, 201동 803호</v>
      </c>
      <c r="E38" s="244"/>
      <c r="F38" s="245"/>
    </row>
    <row r="39" spans="1:6" s="153" customFormat="1" ht="25.5" customHeight="1" x14ac:dyDescent="0.15">
      <c r="A39" s="79" t="s">
        <v>120</v>
      </c>
      <c r="B39" s="228" t="s">
        <v>131</v>
      </c>
      <c r="C39" s="229"/>
      <c r="D39" s="229"/>
      <c r="E39" s="229"/>
      <c r="F39" s="230"/>
    </row>
    <row r="40" spans="1:6" s="153" customFormat="1" ht="25.5" customHeight="1" x14ac:dyDescent="0.15">
      <c r="A40" s="79" t="s">
        <v>35</v>
      </c>
      <c r="B40" s="228" t="s">
        <v>19</v>
      </c>
      <c r="C40" s="229"/>
      <c r="D40" s="229"/>
      <c r="E40" s="229"/>
      <c r="F40" s="230"/>
    </row>
    <row r="41" spans="1:6" s="153" customFormat="1" ht="25.5" customHeight="1" thickBot="1" x14ac:dyDescent="0.2">
      <c r="A41" s="78" t="s">
        <v>34</v>
      </c>
      <c r="B41" s="231"/>
      <c r="C41" s="232"/>
      <c r="D41" s="232"/>
      <c r="E41" s="232"/>
      <c r="F41" s="233"/>
    </row>
    <row r="42" spans="1:6" ht="14.25" thickTop="1" x14ac:dyDescent="0.15"/>
  </sheetData>
  <mergeCells count="29">
    <mergeCell ref="B39:F39"/>
    <mergeCell ref="B40:F40"/>
    <mergeCell ref="B41:F41"/>
    <mergeCell ref="B31:F31"/>
    <mergeCell ref="B33:F33"/>
    <mergeCell ref="B34:B35"/>
    <mergeCell ref="C34:C35"/>
    <mergeCell ref="D38:F38"/>
    <mergeCell ref="B30:F30"/>
    <mergeCell ref="B23:F23"/>
    <mergeCell ref="D28:F28"/>
    <mergeCell ref="B14:B15"/>
    <mergeCell ref="C14:C15"/>
    <mergeCell ref="D18:F18"/>
    <mergeCell ref="B19:F19"/>
    <mergeCell ref="B20:F20"/>
    <mergeCell ref="B13:F13"/>
    <mergeCell ref="B24:B25"/>
    <mergeCell ref="C24:C25"/>
    <mergeCell ref="B21:F21"/>
    <mergeCell ref="B29:F29"/>
    <mergeCell ref="B10:F10"/>
    <mergeCell ref="B11:F11"/>
    <mergeCell ref="D8:F8"/>
    <mergeCell ref="A1:F1"/>
    <mergeCell ref="B3:F3"/>
    <mergeCell ref="B4:B5"/>
    <mergeCell ref="C4:C5"/>
    <mergeCell ref="B9:F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2021-08-12T04:34:05Z</cp:lastPrinted>
  <dcterms:created xsi:type="dcterms:W3CDTF">2014-01-20T06:24:27Z</dcterms:created>
  <dcterms:modified xsi:type="dcterms:W3CDTF">2024-01-11T00:22:26Z</dcterms:modified>
</cp:coreProperties>
</file>