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관련문서\2017.6.22.시설환경개선공사\공고\"/>
    </mc:Choice>
  </mc:AlternateContent>
  <bookViews>
    <workbookView xWindow="0" yWindow="0" windowWidth="23925" windowHeight="13065" tabRatio="856"/>
  </bookViews>
  <sheets>
    <sheet name="공사원가계산서" sheetId="62" r:id="rId1"/>
    <sheet name="내역서(갑지)" sheetId="54" r:id="rId2"/>
    <sheet name="내역서(을지)" sheetId="50" r:id="rId3"/>
    <sheet name="물량산출서" sheetId="6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</externalReferences>
  <definedNames>
    <definedName name="_">#REF!</definedName>
    <definedName name="___10">#REF!</definedName>
    <definedName name="___11">#REF!</definedName>
    <definedName name="___6">#REF!</definedName>
    <definedName name="___7">#REF!</definedName>
    <definedName name="___8">#REF!</definedName>
    <definedName name="___9">#REF!</definedName>
    <definedName name="___A69999">#REF!</definedName>
    <definedName name="___DOG1">#REF!</definedName>
    <definedName name="___DOG2">#REF!</definedName>
    <definedName name="___DOG3">#REF!</definedName>
    <definedName name="___DOG4">#REF!</definedName>
    <definedName name="___PI48">#REF!</definedName>
    <definedName name="___PI60">#REF!</definedName>
    <definedName name="___RO110">#REF!</definedName>
    <definedName name="___RO22">#REF!</definedName>
    <definedName name="___RO35">#REF!</definedName>
    <definedName name="___RO60">#REF!</definedName>
    <definedName name="___RO80">#REF!</definedName>
    <definedName name="___TON1">#REF!</definedName>
    <definedName name="___TON2">#REF!</definedName>
    <definedName name="___WW2">#REF!</definedName>
    <definedName name="___WW6">#REF!</definedName>
    <definedName name="__10">#REF!</definedName>
    <definedName name="__11">#REF!</definedName>
    <definedName name="__6">#REF!</definedName>
    <definedName name="__7">#REF!</definedName>
    <definedName name="__8">#REF!</definedName>
    <definedName name="__9">#REF!</definedName>
    <definedName name="__a1">#REF!</definedName>
    <definedName name="__A100000">#REF!</definedName>
    <definedName name="__A146432">#REF!</definedName>
    <definedName name="__A69999">#REF!</definedName>
    <definedName name="__A70000">#REF!</definedName>
    <definedName name="__A70013">#REF!</definedName>
    <definedName name="__A946432">#REF!</definedName>
    <definedName name="__B140007">[1]집계!#REF!</definedName>
    <definedName name="__C">#REF!</definedName>
    <definedName name="__dfdfe" hidden="1">#REF!</definedName>
    <definedName name="__DOG1">#REF!</definedName>
    <definedName name="__DOG2">#REF!</definedName>
    <definedName name="__DOG3">#REF!</definedName>
    <definedName name="__DOG4">#REF!</definedName>
    <definedName name="__ESC3">BlankMacro1</definedName>
    <definedName name="__LP1">'[2]부하(성남)'!#REF!</definedName>
    <definedName name="__LP2">#REF!</definedName>
    <definedName name="__LPB1">[3]부하계산서!#REF!</definedName>
    <definedName name="__LPK1">[3]부하계산서!#REF!</definedName>
    <definedName name="__LU1">'[2]부하(성남)'!#REF!</definedName>
    <definedName name="__LU2">'[2]부하(성남)'!#REF!</definedName>
    <definedName name="__LV01">'[2]부하(성남)'!#REF!</definedName>
    <definedName name="__PB1">'[4]#REF'!$A$1:$J$45</definedName>
    <definedName name="__PB2">'[4]#REF'!$K$1:$T$45</definedName>
    <definedName name="__PB3">'[4]#REF'!$U$1:$AD$45</definedName>
    <definedName name="__PI48">#REF!</definedName>
    <definedName name="__PI60">#REF!</definedName>
    <definedName name="__RD1">#REF!</definedName>
    <definedName name="__RD2">#REF!</definedName>
    <definedName name="__RD3">#REF!</definedName>
    <definedName name="__RD4">#REF!</definedName>
    <definedName name="__RL1">#REF!</definedName>
    <definedName name="__RL2">#REF!</definedName>
    <definedName name="__RL3">#REF!</definedName>
    <definedName name="__RL4">#REF!</definedName>
    <definedName name="__RO110">#REF!</definedName>
    <definedName name="__RO22">#REF!</definedName>
    <definedName name="__RO35">#REF!</definedName>
    <definedName name="__RO60">#REF!</definedName>
    <definedName name="__RO80">#REF!</definedName>
    <definedName name="__sh2">[5]SG!$A$1:$G$961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TC1">#REF!</definedName>
    <definedName name="__TC2">#REF!</definedName>
    <definedName name="__TON1">#REF!</definedName>
    <definedName name="__TON2">#REF!</definedName>
    <definedName name="__TW1">#REF!</definedName>
    <definedName name="__TW2">#REF!</definedName>
    <definedName name="__UH1">#REF!</definedName>
    <definedName name="__UP1">[3]부하계산서!#REF!</definedName>
    <definedName name="__UP2">[3]부하계산서!#REF!</definedName>
    <definedName name="__WC1">#REF!</definedName>
    <definedName name="__WW2">#REF!</definedName>
    <definedName name="__WW6">#REF!</definedName>
    <definedName name="__XS1">#REF!</definedName>
    <definedName name="__XS2">#REF!</definedName>
    <definedName name="_\D">[6]입찰안!#REF!</definedName>
    <definedName name="_\X">[6]입찰안!#REF!</definedName>
    <definedName name="_\Z">[7]결과조달!$GU$5658:$IV$7860</definedName>
    <definedName name="_0">[8]직재!#REF!</definedName>
    <definedName name="_0.5_0.2__2_0.3_0.5">#REF!</definedName>
    <definedName name="_1">#N/A</definedName>
    <definedName name="_1._PANEL_BD.__LP___1">#REF!</definedName>
    <definedName name="_1_3_0Crite">#REF!</definedName>
    <definedName name="_10">#N/A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0">#N/A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0">#N/A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0">#N/A</definedName>
    <definedName name="_10DB11_">[9]내역서!$A$15:$L$115</definedName>
    <definedName name="_11">#N/A</definedName>
    <definedName name="_11DB12_">[9]내역서!$A$15:$L$115</definedName>
    <definedName name="_12">#N/A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2DB13_">[9]내역서!$A$15:$L$115</definedName>
    <definedName name="_13">#N/A</definedName>
    <definedName name="_13DB14_">[9]내역서!$A$15:$L$115</definedName>
    <definedName name="_14">#N/A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4dB2_">[10]내역서!$A$13:$L$134</definedName>
    <definedName name="_15">#N/A</definedName>
    <definedName name="_15A">#REF!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5dB3_">[10]내역서!$A$13:$L$134</definedName>
    <definedName name="_16">#N/A</definedName>
    <definedName name="_16dB4_">[10]내역서!$A$13:$L$134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7G_0Extr">#REF!</definedName>
    <definedName name="_18">#N/A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8G_0Extract">#REF!</definedName>
    <definedName name="_19">#N/A</definedName>
    <definedName name="_19단">#REF!</definedName>
    <definedName name="_1공장">#REF!</definedName>
    <definedName name="_2">#N/A</definedName>
    <definedName name="_2_3_0Criteria">#REF!</definedName>
    <definedName name="_20">#N/A</definedName>
    <definedName name="_21">#N/A</definedName>
    <definedName name="_22">#N/A</definedName>
    <definedName name="_23">#N/A</definedName>
    <definedName name="_2309f" hidden="1">#REF!</definedName>
    <definedName name="_23fil" hidden="1">#REF!</definedName>
    <definedName name="_23i99" hidden="1">#REF!</definedName>
    <definedName name="_24">#N/A</definedName>
    <definedName name="_24342" hidden="1">#REF!</definedName>
    <definedName name="_25">#N/A</definedName>
    <definedName name="_26">#N/A</definedName>
    <definedName name="_27">#N/A</definedName>
    <definedName name="_28">#N/A</definedName>
    <definedName name="_29">#N/A</definedName>
    <definedName name="_2공장">#REF!</definedName>
    <definedName name="_3">#N/A</definedName>
    <definedName name="_3_5">#REF!</definedName>
    <definedName name="_3_G_0Extr">#REF!</definedName>
    <definedName name="_3_호_낙차">#REF!</definedName>
    <definedName name="_30">#N/A</definedName>
    <definedName name="_31">#N/A</definedName>
    <definedName name="_32">#N/A</definedName>
    <definedName name="_323fil" hidden="1">#REF!</definedName>
    <definedName name="_324dfel" hidden="1">#REF!</definedName>
    <definedName name="_32fial" hidden="1">#REF!</definedName>
    <definedName name="_33">#N/A</definedName>
    <definedName name="_333ddl" hidden="1">#REF!</definedName>
    <definedName name="_34">#N/A</definedName>
    <definedName name="_34234if" hidden="1">#REF!</definedName>
    <definedName name="_35">#N/A</definedName>
    <definedName name="_36">#N/A</definedName>
    <definedName name="_37">#N/A</definedName>
    <definedName name="_38">#N/A</definedName>
    <definedName name="_39">#N/A</definedName>
    <definedName name="_3ihil" hidden="1">#REF!</definedName>
    <definedName name="_3공장">#REF!</definedName>
    <definedName name="_4">#N/A</definedName>
    <definedName name="_4_G_0Extract">#REF!</definedName>
    <definedName name="_40">#N/A</definedName>
    <definedName name="_41">#N/A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_단">#REF!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6">#N/A</definedName>
    <definedName name="_6_3_0Crite">#REF!</definedName>
    <definedName name="_6_7___1.5_12__1">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7">#N/A</definedName>
    <definedName name="_7_3_0Criteria">#REF!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6385_">#REF!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9_상반기시중노임">#REF!</definedName>
    <definedName name="_99_하반기시중노임">#REF!</definedName>
    <definedName name="_9av1_">'[11]공사비예산서(토목분)'!#REF!</definedName>
    <definedName name="_A">#REF!</definedName>
    <definedName name="_A1">#REF!</definedName>
    <definedName name="_A100000">#REF!</definedName>
    <definedName name="_A146432">#REF!</definedName>
    <definedName name="_a16385">#REF!</definedName>
    <definedName name="_A183154">#REF!</definedName>
    <definedName name="_A21000">#REF!</definedName>
    <definedName name="_A66000">#REF!</definedName>
    <definedName name="_A67000">#REF!</definedName>
    <definedName name="_A68000">#REF!</definedName>
    <definedName name="_A69999">#REF!</definedName>
    <definedName name="_A70000">#REF!</definedName>
    <definedName name="_A70013">#REF!</definedName>
    <definedName name="_A80000">#REF!</definedName>
    <definedName name="_A946432">#REF!</definedName>
    <definedName name="_A99999">#REF!</definedName>
    <definedName name="_AA158221">#REF!</definedName>
    <definedName name="_aab42">#REF!</definedName>
    <definedName name="_aasseil" hidden="1">#REF!</definedName>
    <definedName name="_abecrombie" hidden="1">#REF!</definedName>
    <definedName name="_AE" hidden="1">#REF!</definedName>
    <definedName name="_aeaer">#REF!</definedName>
    <definedName name="_aeifel" hidden="1">#REF!</definedName>
    <definedName name="_aeiilll2" hidden="1">#REF!</definedName>
    <definedName name="_aewil" hidden="1">#REF!</definedName>
    <definedName name="_aidldlf" hidden="1">#REF!</definedName>
    <definedName name="_aill" hidden="1">#REF!</definedName>
    <definedName name="_aill2" hidden="1">#REF!</definedName>
    <definedName name="_aiooips" hidden="1">#REF!</definedName>
    <definedName name="_aksdl" hidden="1">#REF!</definedName>
    <definedName name="_akzio" hidden="1">#REF!</definedName>
    <definedName name="_alpqpdi" hidden="1">#REF!</definedName>
    <definedName name="_aoiaiei" hidden="1">#REF!</definedName>
    <definedName name="_ap2" hidden="1">#REF!</definedName>
    <definedName name="_apfdkd" hidden="1">#REF!</definedName>
    <definedName name="_aseil" hidden="1">#REF!</definedName>
    <definedName name="_asill" hidden="1">#REF!</definedName>
    <definedName name="_asilll" hidden="1">#REF!</definedName>
    <definedName name="_asldsl" hidden="1">#REF!</definedName>
    <definedName name="_assiill" hidden="1">#REF!</definedName>
    <definedName name="_av1">'[11]공사비예산서(토목분)'!#REF!</definedName>
    <definedName name="_B140007">[1]집계!#REF!</definedName>
    <definedName name="_badbu">#REF!</definedName>
    <definedName name="_baedd">#REF!</definedName>
    <definedName name="_batata">#REF!</definedName>
    <definedName name="_biblsl" hidden="1">#REF!</definedName>
    <definedName name="_bilil" hidden="1">#REF!</definedName>
    <definedName name="_bill" hidden="1">#REF!</definedName>
    <definedName name="_bv3">BlankMacro1</definedName>
    <definedName name="_C">#REF!</definedName>
    <definedName name="_cceeil" hidden="1">#REF!</definedName>
    <definedName name="_ccill" hidden="1">#REF!</definedName>
    <definedName name="_cdill" hidden="1">#REF!</definedName>
    <definedName name="_CDT2">#REF!</definedName>
    <definedName name="_cfecil" hidden="1">#REF!</definedName>
    <definedName name="_cfelllss" hidden="1">#REF!</definedName>
    <definedName name="_cicile" hidden="1">#REF!</definedName>
    <definedName name="_cill" hidden="1">#REF!</definedName>
    <definedName name="_ck" hidden="1">#REF!</definedName>
    <definedName name="_d2jkjl" hidden="1">#REF!</definedName>
    <definedName name="_d3fefe" hidden="1">#REF!</definedName>
    <definedName name="_daeidl" hidden="1">#REF!</definedName>
    <definedName name="_daeiel" hidden="1">#REF!</definedName>
    <definedName name="_dail" hidden="1">#REF!</definedName>
    <definedName name="_daiweo2">#REF!</definedName>
    <definedName name="_data">#REF!</definedName>
    <definedName name="_database">#REF!</definedName>
    <definedName name="_databs">#REF!</definedName>
    <definedName name="_datata">#REF!</definedName>
    <definedName name="_DB11">[9]내역서!$A$15:$L$115</definedName>
    <definedName name="_DB12">[9]내역서!$A$15:$L$115</definedName>
    <definedName name="_DB13">[9]내역서!$A$15:$L$115</definedName>
    <definedName name="_DB14">[9]내역서!$A$15:$L$115</definedName>
    <definedName name="_dB2">[10]내역서!$A$13:$L$134</definedName>
    <definedName name="_dB3">[10]내역서!$A$13:$L$134</definedName>
    <definedName name="_dB4">[10]내역서!$A$13:$L$134</definedName>
    <definedName name="_dbasd">#REF!</definedName>
    <definedName name="_dcccil" hidden="1">#REF!</definedName>
    <definedName name="_ddaill" hidden="1">#REF!</definedName>
    <definedName name="_ddbbsa">#REF!</definedName>
    <definedName name="_ddd" hidden="1">#REF!</definedName>
    <definedName name="_ddd1">#REF!</definedName>
    <definedName name="_dddilaa" hidden="1">#REF!</definedName>
    <definedName name="_ddeil" hidden="1">#REF!</definedName>
    <definedName name="_ddeil33" hidden="1">#REF!</definedName>
    <definedName name="_ddfefe" hidden="1">#REF!</definedName>
    <definedName name="_ddffii" hidden="1">#REF!</definedName>
    <definedName name="_ddiiwso" hidden="1">#REF!</definedName>
    <definedName name="_ddill" hidden="1">#REF!</definedName>
    <definedName name="_ddliflil" hidden="1">#REF!</definedName>
    <definedName name="_ddsoifio" hidden="1">#REF!</definedName>
    <definedName name="_de239" hidden="1">#REF!</definedName>
    <definedName name="_defeil" hidden="1">#REF!</definedName>
    <definedName name="_deraw" hidden="1">#REF!</definedName>
    <definedName name="_dfaer" hidden="1">#REF!</definedName>
    <definedName name="_dfdfwop">#REF!</definedName>
    <definedName name="_dfdk" hidden="1">#REF!</definedName>
    <definedName name="_dfdkk3" hidden="1">#REF!</definedName>
    <definedName name="_dfeil" hidden="1">#REF!</definedName>
    <definedName name="_dfidifl" hidden="1">#REF!</definedName>
    <definedName name="_dfiefl23" hidden="1">#REF!</definedName>
    <definedName name="_dfieifoi" hidden="1">#REF!</definedName>
    <definedName name="_dfifeioil." hidden="1">#REF!</definedName>
    <definedName name="_dfifoie" hidden="1">#REF!</definedName>
    <definedName name="_dfiieee" hidden="1">#REF!</definedName>
    <definedName name="_dfill" hidden="1">#REF!</definedName>
    <definedName name="_dfkffja" hidden="1">#REF!</definedName>
    <definedName name="_dfklsfjw" hidden="1">#REF!</definedName>
    <definedName name="_dfksljfsew" hidden="1">#REF!</definedName>
    <definedName name="_dflfoieoi" hidden="1">#REF!</definedName>
    <definedName name="_dfmill" hidden="1">#REF!</definedName>
    <definedName name="_dfpqp" hidden="1">#REF!</definedName>
    <definedName name="_dfpqpas" hidden="1">#REF!</definedName>
    <definedName name="_dfuidfo" hidden="1">#REF!</definedName>
    <definedName name="_dfyyyieiel" hidden="1">#REF!</definedName>
    <definedName name="_dhihil" hidden="1">#REF!</definedName>
    <definedName name="_DIA1">#REF!</definedName>
    <definedName name="_DIA2">#REF!</definedName>
    <definedName name="_dia300">[12]대로근거!#REF!</definedName>
    <definedName name="_dia350">[12]대로근거!#REF!</definedName>
    <definedName name="_DIA4">#REF!</definedName>
    <definedName name="_diael2" hidden="1">#REF!</definedName>
    <definedName name="_dicicliwliw" hidden="1">#REF!</definedName>
    <definedName name="_didl" hidden="1">#REF!</definedName>
    <definedName name="_didlifdi" hidden="1">#REF!</definedName>
    <definedName name="_dieireo" hidden="1">#REF!</definedName>
    <definedName name="_diewoiewl" hidden="1">#REF!</definedName>
    <definedName name="_difdlf" hidden="1">#REF!</definedName>
    <definedName name="_difefiel" hidden="1">#REF!</definedName>
    <definedName name="_difeifoie" hidden="1">#REF!</definedName>
    <definedName name="_difeowfla" hidden="1">#REF!</definedName>
    <definedName name="_difieifl" hidden="1">#REF!</definedName>
    <definedName name="_difiill" hidden="1">#REF!</definedName>
    <definedName name="_difisel" hidden="1">#REF!</definedName>
    <definedName name="_difiwi" hidden="1">#REF!</definedName>
    <definedName name="_difjdii" hidden="1">#REF!</definedName>
    <definedName name="_difoiwo43" hidden="1">#REF!</definedName>
    <definedName name="_difowo2" hidden="1">#REF!</definedName>
    <definedName name="_difpwpe" hidden="1">#REF!</definedName>
    <definedName name="_diieidid" hidden="1">#REF!</definedName>
    <definedName name="_diiooo" hidden="1">#REF!</definedName>
    <definedName name="_dill" hidden="1">#REF!</definedName>
    <definedName name="_dill2" hidden="1">#REF!</definedName>
    <definedName name="_disilefil" hidden="1">#REF!</definedName>
    <definedName name="_Dist_Bin" hidden="1">[13]조명시설!#REF!</definedName>
    <definedName name="_Dist_Values" hidden="1">[13]조명시설!#REF!</definedName>
    <definedName name="_diww3" hidden="1">#REF!</definedName>
    <definedName name="_dizilew" hidden="1">#REF!</definedName>
    <definedName name="_djfddslf" hidden="1">#REF!</definedName>
    <definedName name="_dkdidiio" hidden="1">#REF!</definedName>
    <definedName name="_dkdiri" hidden="1">#REF!</definedName>
    <definedName name="_dkdkd" hidden="1">#REF!</definedName>
    <definedName name="_dkf" hidden="1">#REF!</definedName>
    <definedName name="_dkfdi" hidden="1">#REF!</definedName>
    <definedName name="_dkfdkjfe" hidden="1">#REF!</definedName>
    <definedName name="_dkfeoi" hidden="1">#REF!</definedName>
    <definedName name="_dkfiefll2" hidden="1">#REF!</definedName>
    <definedName name="_dkfiewo" hidden="1">#REF!</definedName>
    <definedName name="_dkfjfwm" hidden="1">#REF!</definedName>
    <definedName name="_dkfjwio" hidden="1">#REF!</definedName>
    <definedName name="_dkfkd" hidden="1">#REF!</definedName>
    <definedName name="_dkfkoiw" hidden="1">#REF!</definedName>
    <definedName name="_dkfks" hidden="1">#REF!</definedName>
    <definedName name="_dkflkkl" hidden="1">#REF!</definedName>
    <definedName name="_dkflsilel" hidden="1">#REF!</definedName>
    <definedName name="_dkfol" hidden="1">#REF!</definedName>
    <definedName name="_dklao" hidden="1">#REF!</definedName>
    <definedName name="_dkldfiip" hidden="1">#REF!</definedName>
    <definedName name="_dkldlfeoi" hidden="1">#REF!</definedName>
    <definedName name="_dklfelkfl" hidden="1">#REF!</definedName>
    <definedName name="_dklsajfqp" hidden="1">#REF!</definedName>
    <definedName name="_dksislseoi" hidden="1">#REF!</definedName>
    <definedName name="_dkskfkd" hidden="1">#REF!</definedName>
    <definedName name="_dksmil" hidden="1">#REF!</definedName>
    <definedName name="_dkzpekf" hidden="1">#REF!</definedName>
    <definedName name="_dlfwo" hidden="1">#REF!</definedName>
    <definedName name="_dncidcl" hidden="1">#REF!</definedName>
    <definedName name="_dofiei" hidden="1">#REF!</definedName>
    <definedName name="_dofjeio" hidden="1">#REF!</definedName>
    <definedName name="_DOG1">#REF!</definedName>
    <definedName name="_DOG2">#REF!</definedName>
    <definedName name="_DOG22">#REF!</definedName>
    <definedName name="_DOG3">#REF!</definedName>
    <definedName name="_DOG33">#REF!</definedName>
    <definedName name="_DOG4">#REF!</definedName>
    <definedName name="_dopqmwe" hidden="1">#REF!</definedName>
    <definedName name="_dososw" hidden="1">#REF!</definedName>
    <definedName name="_dpds" hidden="1">#REF!</definedName>
    <definedName name="_dpge" hidden="1">#REF!</definedName>
    <definedName name="_dpill" hidden="1">#REF!</definedName>
    <definedName name="_dppei" hidden="1">#REF!</definedName>
    <definedName name="_dpspdsph" hidden="1">#REF!</definedName>
    <definedName name="_drea">#REF!</definedName>
    <definedName name="_dreirill" hidden="1">#REF!</definedName>
    <definedName name="_dsdoifo" hidden="1">#REF!</definedName>
    <definedName name="_dsfill" hidden="1">#REF!</definedName>
    <definedName name="_dsfioq" hidden="1">#REF!</definedName>
    <definedName name="_dsoixiz" hidden="1">#REF!</definedName>
    <definedName name="_dspdp" hidden="1">#REF!</definedName>
    <definedName name="_dy8ielfey" hidden="1">#REF!</definedName>
    <definedName name="_edail" hidden="1">#REF!</definedName>
    <definedName name="_eddfill" hidden="1">#REF!</definedName>
    <definedName name="_eddil" hidden="1">#REF!</definedName>
    <definedName name="_edfil" hidden="1">#REF!</definedName>
    <definedName name="_edfil2" hidden="1">#REF!</definedName>
    <definedName name="_edield" hidden="1">#REF!</definedName>
    <definedName name="_edkfoidoi" hidden="1">#REF!</definedName>
    <definedName name="_eeill" hidden="1">#REF!</definedName>
    <definedName name="_efdcil" hidden="1">#REF!</definedName>
    <definedName name="_efefeapq" hidden="1">#REF!</definedName>
    <definedName name="_efefeif" hidden="1">#REF!</definedName>
    <definedName name="_efefk" hidden="1">#REF!</definedName>
    <definedName name="_effw" hidden="1">#REF!</definedName>
    <definedName name="_efil" hidden="1">#REF!</definedName>
    <definedName name="_efil2" hidden="1">#REF!</definedName>
    <definedName name="_efila" hidden="1">#REF!</definedName>
    <definedName name="_efile" hidden="1">#REF!</definedName>
    <definedName name="_efoiejfeoi" hidden="1">#REF!</definedName>
    <definedName name="_efril" hidden="1">#REF!</definedName>
    <definedName name="_egdeabs">#REF!</definedName>
    <definedName name="_eiafl" hidden="1">#REF!</definedName>
    <definedName name="_eifef">#REF!</definedName>
    <definedName name="_eiffel" hidden="1">#REF!</definedName>
    <definedName name="_eifiefoi" hidden="1">#REF!</definedName>
    <definedName name="_eififi09" hidden="1">#REF!</definedName>
    <definedName name="_eiflweil" hidden="1">#REF!</definedName>
    <definedName name="_eifoewf" hidden="1">#REF!</definedName>
    <definedName name="_eifugil" hidden="1">#REF!</definedName>
    <definedName name="_eiifeo" hidden="1">#REF!</definedName>
    <definedName name="_eiil" hidden="1">#REF!</definedName>
    <definedName name="_eiill" hidden="1">#REF!</definedName>
    <definedName name="_eill" hidden="1">#REF!</definedName>
    <definedName name="_eilwwl" hidden="1">#REF!</definedName>
    <definedName name="_eiofoiewoi" hidden="1">#REF!</definedName>
    <definedName name="_eiofoifoi" hidden="1">#REF!</definedName>
    <definedName name="_eiol" hidden="1">#REF!</definedName>
    <definedName name="_eiolli" hidden="1">#REF!</definedName>
    <definedName name="_eiowfp" hidden="1">#REF!</definedName>
    <definedName name="_eireoi" hidden="1">#REF!</definedName>
    <definedName name="_eiroifo" hidden="1">#REF!</definedName>
    <definedName name="_eiwioqug" hidden="1">#REF!</definedName>
    <definedName name="_eiwofil" hidden="1">#REF!</definedName>
    <definedName name="_eiwofka" hidden="1">#REF!</definedName>
    <definedName name="_eiwoflsd" hidden="1">#REF!</definedName>
    <definedName name="_eiwowe32" hidden="1">#REF!</definedName>
    <definedName name="_eizo" hidden="1">#REF!</definedName>
    <definedName name="_ekdo" hidden="1">#REF!</definedName>
    <definedName name="_ekfjefoie" hidden="1">#REF!</definedName>
    <definedName name="_ekiwewoiweo" hidden="1">#REF!</definedName>
    <definedName name="_ekofok" hidden="1">#REF!</definedName>
    <definedName name="_ekqge" hidden="1">#REF!</definedName>
    <definedName name="_ekrieoi" hidden="1">#REF!</definedName>
    <definedName name="_eoeoewow" hidden="1">#REF!</definedName>
    <definedName name="_eofoweo" hidden="1">#REF!</definedName>
    <definedName name="_eofzdk" hidden="1">#REF!</definedName>
    <definedName name="_eoifweoifeo" hidden="1">#REF!</definedName>
    <definedName name="_eoiooata">#REF!</definedName>
    <definedName name="_eoiw9" hidden="1">#REF!</definedName>
    <definedName name="_epepek" hidden="1">#REF!</definedName>
    <definedName name="_eppeox" hidden="1">#REF!</definedName>
    <definedName name="_epqsk" hidden="1">#REF!</definedName>
    <definedName name="_epqzazkd" hidden="1">#REF!</definedName>
    <definedName name="_eqed" hidden="1">#REF!</definedName>
    <definedName name="_ererqdbs">#REF!</definedName>
    <definedName name="_eress">#REF!</definedName>
    <definedName name="_erfeil" hidden="1">#REF!</definedName>
    <definedName name="_erffe" hidden="1">#REF!</definedName>
    <definedName name="_eridl" hidden="1">#REF!</definedName>
    <definedName name="_erie" hidden="1">#REF!</definedName>
    <definedName name="_erilff" hidden="1">#REF!</definedName>
    <definedName name="_erill" hidden="1">#REF!</definedName>
    <definedName name="_erilseil" hidden="1">#REF!</definedName>
    <definedName name="_eriwl" hidden="1">#REF!</definedName>
    <definedName name="_ernill" hidden="1">#REF!</definedName>
    <definedName name="_errza" hidden="1">#REF!</definedName>
    <definedName name="_ervil" hidden="1">#REF!</definedName>
    <definedName name="_erwaaz" hidden="1">#REF!</definedName>
    <definedName name="_ESC3">BlankMacro1</definedName>
    <definedName name="_etkill" hidden="1">#REF!</definedName>
    <definedName name="_eudifil" hidden="1">#REF!</definedName>
    <definedName name="_eweilld" hidden="1">#REF!</definedName>
    <definedName name="_ewivio" hidden="1">#REF!</definedName>
    <definedName name="_eww09r0" hidden="1">#REF!</definedName>
    <definedName name="_faeil" hidden="1">#REF!</definedName>
    <definedName name="_faeill" hidden="1">#REF!</definedName>
    <definedName name="_faeqil" hidden="1">#REF!</definedName>
    <definedName name="_faiel" hidden="1">#REF!</definedName>
    <definedName name="_faielfiefli" hidden="1">#REF!</definedName>
    <definedName name="_fail" hidden="1">#REF!</definedName>
    <definedName name="_fail2" hidden="1">#REF!</definedName>
    <definedName name="_failee3" hidden="1">#REF!</definedName>
    <definedName name="_faill" hidden="1">#REF!</definedName>
    <definedName name="_fall" hidden="1">#REF!</definedName>
    <definedName name="_fbill" hidden="1">#REF!</definedName>
    <definedName name="_fcill" hidden="1">#REF!</definedName>
    <definedName name="_fdafail" hidden="1">#REF!</definedName>
    <definedName name="_fdffe" hidden="1">#REF!</definedName>
    <definedName name="_fdfil" hidden="1">#REF!</definedName>
    <definedName name="_fdgil" hidden="1">#REF!</definedName>
    <definedName name="_fdiaielfl" hidden="1">#REF!</definedName>
    <definedName name="_fdidfivli" hidden="1">#REF!</definedName>
    <definedName name="_fdifdll" hidden="1">#REF!</definedName>
    <definedName name="_fdill" hidden="1">#REF!</definedName>
    <definedName name="_fdk" hidden="1">#REF!</definedName>
    <definedName name="_fe03l" hidden="1">#REF!</definedName>
    <definedName name="_feaail" hidden="1">#REF!</definedName>
    <definedName name="_feaill" hidden="1">#REF!</definedName>
    <definedName name="_fedeil" hidden="1">#REF!</definedName>
    <definedName name="_fediil" hidden="1">#REF!</definedName>
    <definedName name="_fee93l" hidden="1">#REF!</definedName>
    <definedName name="_feekfkl" hidden="1">#REF!</definedName>
    <definedName name="_feeri" hidden="1">#REF!</definedName>
    <definedName name="_feerirl" hidden="1">#REF!</definedName>
    <definedName name="_fefdwil" hidden="1">#REF!</definedName>
    <definedName name="_fefe" hidden="1">#REF!</definedName>
    <definedName name="_fefeill" hidden="1">#REF!</definedName>
    <definedName name="_fefek" hidden="1">#REF!</definedName>
    <definedName name="_fefiiss" hidden="1">#REF!</definedName>
    <definedName name="_fefil2" hidden="1">#REF!</definedName>
    <definedName name="_fefiwll" hidden="1">#REF!</definedName>
    <definedName name="_fefiwo2" hidden="1">#REF!</definedName>
    <definedName name="_fefkdgil" hidden="1">#REF!</definedName>
    <definedName name="_fei2" hidden="1">#REF!</definedName>
    <definedName name="_fei2sl" hidden="1">#REF!</definedName>
    <definedName name="_feifez" hidden="1">#REF!</definedName>
    <definedName name="_feifl" hidden="1">#REF!</definedName>
    <definedName name="_feifle2" hidden="1">#REF!</definedName>
    <definedName name="_feiiidf" hidden="1">#REF!</definedName>
    <definedName name="_feiiql" hidden="1">#REF!</definedName>
    <definedName name="_feiiweil" hidden="1">#REF!</definedName>
    <definedName name="_feil" hidden="1">#REF!</definedName>
    <definedName name="_feil2" hidden="1">#REF!</definedName>
    <definedName name="_feil3" hidden="1">#REF!</definedName>
    <definedName name="_feil33" hidden="1">#REF!</definedName>
    <definedName name="_feild" hidden="1">#REF!</definedName>
    <definedName name="_feilf" hidden="1">#REF!</definedName>
    <definedName name="_feilff" hidden="1">#REF!</definedName>
    <definedName name="_feilli2" hidden="1">#REF!</definedName>
    <definedName name="_feillw" hidden="1">#REF!</definedName>
    <definedName name="_feilsd" hidden="1">#REF!</definedName>
    <definedName name="_feilss2" hidden="1">#REF!</definedName>
    <definedName name="_feilsse" hidden="1">#REF!</definedName>
    <definedName name="_felle" hidden="1">#REF!</definedName>
    <definedName name="_feoifif" hidden="1">#REF!</definedName>
    <definedName name="_feoiio2z" hidden="1">#REF!</definedName>
    <definedName name="_feoijfoij" hidden="1">#REF!</definedName>
    <definedName name="_feopw" hidden="1">#REF!</definedName>
    <definedName name="_feoq2" hidden="1">#REF!</definedName>
    <definedName name="_fereils" hidden="1">#REF!</definedName>
    <definedName name="_ferereril" hidden="1">#REF!</definedName>
    <definedName name="_fesdil" hidden="1">#REF!</definedName>
    <definedName name="_feseils" hidden="1">#REF!</definedName>
    <definedName name="_fesil" hidden="1">#REF!</definedName>
    <definedName name="_ffddl" hidden="1">#REF!</definedName>
    <definedName name="_ffeeiil2" hidden="1">#REF!</definedName>
    <definedName name="_ffefil3" hidden="1">#REF!</definedName>
    <definedName name="_ffeiile" hidden="1">#REF!</definedName>
    <definedName name="_ffeil" hidden="1">#REF!</definedName>
    <definedName name="_ffeil2" hidden="1">#REF!</definedName>
    <definedName name="_ffeilol" hidden="1">#REF!</definedName>
    <definedName name="_ffeilssl" hidden="1">#REF!</definedName>
    <definedName name="_ffeipe" hidden="1">#REF!</definedName>
    <definedName name="_ffiill" hidden="1">#REF!</definedName>
    <definedName name="_ffill" hidden="1">#REF!</definedName>
    <definedName name="_ffkefe" hidden="1">#REF!</definedName>
    <definedName name="_fgegeil" hidden="1">#REF!</definedName>
    <definedName name="_fggg">#REF!</definedName>
    <definedName name="_ficil2" hidden="1">#REF!</definedName>
    <definedName name="_fidoifdoi" hidden="1">#REF!</definedName>
    <definedName name="_fieeli" hidden="1">#REF!</definedName>
    <definedName name="_fiefie" hidden="1">#REF!</definedName>
    <definedName name="_fiefiel" hidden="1">#REF!</definedName>
    <definedName name="_fiefieli3" hidden="1">#REF!</definedName>
    <definedName name="_fiefieofo3" hidden="1">#REF!</definedName>
    <definedName name="_fiefiol" hidden="1">#REF!</definedName>
    <definedName name="_fiefl3" hidden="1">#REF!</definedName>
    <definedName name="_fieflefi" hidden="1">#REF!</definedName>
    <definedName name="_fieflilsz" hidden="1">#REF!</definedName>
    <definedName name="_fieflwsz" hidden="1">#REF!</definedName>
    <definedName name="_fiefoeieil" hidden="1">#REF!</definedName>
    <definedName name="_fiefoieoi" hidden="1">#REF!</definedName>
    <definedName name="_fiei" hidden="1">#REF!</definedName>
    <definedName name="_fieige" hidden="1">#REF!</definedName>
    <definedName name="_fieiogjmml" hidden="1">#REF!</definedName>
    <definedName name="_fiel" hidden="1">#REF!</definedName>
    <definedName name="_fielef2" hidden="1">#REF!</definedName>
    <definedName name="_fielfci" hidden="1">#REF!</definedName>
    <definedName name="_fielfld" hidden="1">#REF!</definedName>
    <definedName name="_fielifli" hidden="1">#REF!</definedName>
    <definedName name="_fielifwle2" hidden="1">#REF!</definedName>
    <definedName name="_fiell" hidden="1">#REF!</definedName>
    <definedName name="_fieoss" hidden="1">#REF!</definedName>
    <definedName name="_fieoz" hidden="1">#REF!</definedName>
    <definedName name="_fiieiove" hidden="1">#REF!</definedName>
    <definedName name="_fiioeo3" hidden="1">#REF!</definedName>
    <definedName name="_Fil" hidden="1">#REF!</definedName>
    <definedName name="_fil2" hidden="1">#REF!</definedName>
    <definedName name="_fil3" hidden="1">#REF!</definedName>
    <definedName name="_file2" hidden="1">#REF!</definedName>
    <definedName name="_filell2" hidden="1">#REF!</definedName>
    <definedName name="_Fill" hidden="1">#REF!</definedName>
    <definedName name="_fill1" hidden="1">#REF!</definedName>
    <definedName name="_fill2" hidden="1">#REF!</definedName>
    <definedName name="_fill3" hidden="1">#REF!</definedName>
    <definedName name="_fille" hidden="1">#REF!</definedName>
    <definedName name="_fills" hidden="1">#REF!</definedName>
    <definedName name="_xlnm._FilterDatabase" localSheetId="3" hidden="1">물량산출서!$A$2:$E$2</definedName>
    <definedName name="_xlnm._FilterDatabase" hidden="1">#REF!</definedName>
    <definedName name="_fiooe" hidden="1">#REF!</definedName>
    <definedName name="_fiqoek" hidden="1">#REF!</definedName>
    <definedName name="_fiqpziem" hidden="1">#REF!</definedName>
    <definedName name="_fjnfqip" hidden="1">#REF!</definedName>
    <definedName name="_fjowo" hidden="1">#REF!</definedName>
    <definedName name="_fkdfie3" hidden="1">#REF!</definedName>
    <definedName name="_fkefie" hidden="1">#REF!</definedName>
    <definedName name="_fkefilel" hidden="1">#REF!</definedName>
    <definedName name="_fkeifeil" hidden="1">#REF!</definedName>
    <definedName name="_fkekfe" hidden="1">#REF!</definedName>
    <definedName name="_fkldfifewo" hidden="1">#REF!</definedName>
    <definedName name="_fkvviil" hidden="1">#REF!</definedName>
    <definedName name="_fldflei" hidden="1">#REF!</definedName>
    <definedName name="_flelflei" hidden="1">#REF!</definedName>
    <definedName name="_flfilf" hidden="1">#REF!</definedName>
    <definedName name="_fll2" hidden="1">#REF!</definedName>
    <definedName name="_flle2i" hidden="1">#REF!</definedName>
    <definedName name="_floooccz" hidden="1">#REF!</definedName>
    <definedName name="_fmikill" hidden="1">#REF!</definedName>
    <definedName name="_fneflkef" hidden="1">#REF!</definedName>
    <definedName name="_foewoifoi" hidden="1">#REF!</definedName>
    <definedName name="_foieoeil" hidden="1">#REF!</definedName>
    <definedName name="_fpeepdck" hidden="1">#REF!</definedName>
    <definedName name="_fpefpeif" hidden="1">#REF!</definedName>
    <definedName name="_fpfpil" hidden="1">#REF!</definedName>
    <definedName name="_fpief" hidden="1">#REF!</definedName>
    <definedName name="_fqeoedl" hidden="1">#REF!</definedName>
    <definedName name="_fqiel22" hidden="1">#REF!</definedName>
    <definedName name="_fsata">#REF!</definedName>
    <definedName name="_fsreit" hidden="1">#REF!</definedName>
    <definedName name="_ftilg" hidden="1">#REF!</definedName>
    <definedName name="_fv990" hidden="1">#REF!</definedName>
    <definedName name="_fw90rw0e" hidden="1">#REF!</definedName>
    <definedName name="_fweisz" hidden="1">#REF!</definedName>
    <definedName name="_fwleil" hidden="1">#REF!</definedName>
    <definedName name="_fwlle2" hidden="1">#REF!</definedName>
    <definedName name="_fwoefoif" hidden="1">#REF!</definedName>
    <definedName name="_fzieoif" hidden="1">#REF!</definedName>
    <definedName name="_g2llil" hidden="1">#REF!</definedName>
    <definedName name="_gaile" hidden="1">#REF!</definedName>
    <definedName name="_gbadfs">#REF!</definedName>
    <definedName name="_gbasdd">#REF!</definedName>
    <definedName name="_geiaadl" hidden="1">#REF!</definedName>
    <definedName name="_geiggii" hidden="1">#REF!</definedName>
    <definedName name="_geiila" hidden="1">#REF!</definedName>
    <definedName name="_geild" hidden="1">#REF!</definedName>
    <definedName name="_geili" hidden="1">#REF!</definedName>
    <definedName name="_geill" hidden="1">#REF!</definedName>
    <definedName name="_geilzed" hidden="1">#REF!</definedName>
    <definedName name="_gerril" hidden="1">#REF!</definedName>
    <definedName name="_gfhoioi" hidden="1">#REF!</definedName>
    <definedName name="_ggaile" hidden="1">#REF!</definedName>
    <definedName name="_ggbbakdk">#REF!</definedName>
    <definedName name="_GHH1">#REF!</definedName>
    <definedName name="_GHH2">#REF!</definedName>
    <definedName name="_ghihil" hidden="1">#REF!</definedName>
    <definedName name="_gielzld" hidden="1">#REF!</definedName>
    <definedName name="_gierlaz" hidden="1">#REF!</definedName>
    <definedName name="_giigie" hidden="1">#REF!</definedName>
    <definedName name="_gill" hidden="1">#REF!</definedName>
    <definedName name="_gkjqi" hidden="1">#REF!</definedName>
    <definedName name="_gnandifi" hidden="1">#REF!</definedName>
    <definedName name="_gqill" hidden="1">#REF!</definedName>
    <definedName name="_hhill" hidden="1">#REF!</definedName>
    <definedName name="_hierl" hidden="1">#REF!</definedName>
    <definedName name="_hill" hidden="1">#REF!</definedName>
    <definedName name="_hollister" hidden="1">#REF!</definedName>
    <definedName name="_HSH1">#REF!</definedName>
    <definedName name="_HSH2">#REF!</definedName>
    <definedName name="_hun1">[14]설계조건!#REF!</definedName>
    <definedName name="_hun2">[14]설계조건!#REF!</definedName>
    <definedName name="_iceberg" hidden="1">#REF!</definedName>
    <definedName name="_iiieepp" hidden="1">#REF!</definedName>
    <definedName name="_iiildni" hidden="1">#REF!</definedName>
    <definedName name="_iiilel" hidden="1">#REF!</definedName>
    <definedName name="_iill" hidden="1">#REF!</definedName>
    <definedName name="_ikiidl" hidden="1">#REF!</definedName>
    <definedName name="_IL1">#REF!</definedName>
    <definedName name="_ilikilk" hidden="1">#REF!</definedName>
    <definedName name="_iofwwoi" hidden="1">#REF!</definedName>
    <definedName name="_ioioioo" hidden="1">#REF!</definedName>
    <definedName name="_ioiwey" hidden="1">#REF!</definedName>
    <definedName name="_ippipq" hidden="1">#REF!</definedName>
    <definedName name="_ixxidil" hidden="1">#REF!</definedName>
    <definedName name="_JEA1">#REF!</definedName>
    <definedName name="_JEA2">#REF!</definedName>
    <definedName name="_jill" hidden="1">#REF!</definedName>
    <definedName name="_kdfdsd" hidden="1">#REF!</definedName>
    <definedName name="_kdfflfe" hidden="1">#REF!</definedName>
    <definedName name="_kdfleof" hidden="1">#REF!</definedName>
    <definedName name="_kdfloi3" hidden="1">#REF!</definedName>
    <definedName name="_keeril" hidden="1">#REF!</definedName>
    <definedName name="_keoiewo" hidden="1">#REF!</definedName>
    <definedName name="_Key1" hidden="1">#REF!</definedName>
    <definedName name="_Key2" hidden="1">#REF!</definedName>
    <definedName name="_kfjerlie">#REF!</definedName>
    <definedName name="_kill" hidden="1">#REF!</definedName>
    <definedName name="_kkiil" hidden="1">#REF!</definedName>
    <definedName name="_kkillli" hidden="1">#REF!</definedName>
    <definedName name="_levis" hidden="1">#REF!</definedName>
    <definedName name="_lielsz" hidden="1">#REF!</definedName>
    <definedName name="_lill" hidden="1">#REF!</definedName>
    <definedName name="_ll15">#REF!</definedName>
    <definedName name="_LP1">'[2]부하(성남)'!#REF!</definedName>
    <definedName name="_LP2">#REF!</definedName>
    <definedName name="_LPB1">[3]부하계산서!#REF!</definedName>
    <definedName name="_LPK1">[3]부하계산서!#REF!</definedName>
    <definedName name="_LU1">'[2]부하(성남)'!#REF!</definedName>
    <definedName name="_LU2">'[2]부하(성남)'!#REF!</definedName>
    <definedName name="_LV01">'[2]부하(성남)'!#REF!</definedName>
    <definedName name="_MaL1">#REF!</definedName>
    <definedName name="_MaL2">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didkl" hidden="1">#REF!</definedName>
    <definedName name="_mdiidld" hidden="1">#REF!</definedName>
    <definedName name="_mdill" hidden="1">#REF!</definedName>
    <definedName name="_mewowo" hidden="1">#REF!</definedName>
    <definedName name="_mfill" hidden="1">#REF!</definedName>
    <definedName name="_mgfill" hidden="1">#REF!</definedName>
    <definedName name="_mhw1">#REF!</definedName>
    <definedName name="_mielel" hidden="1">#REF!</definedName>
    <definedName name="_miilelld" hidden="1">#REF!</definedName>
    <definedName name="_mill" hidden="1">#REF!</definedName>
    <definedName name="_mqdidl" hidden="1">#REF!</definedName>
    <definedName name="_mvw1">#REF!</definedName>
    <definedName name="_naeil" hidden="1">#REF!</definedName>
    <definedName name="_naiel" hidden="1">#REF!</definedName>
    <definedName name="_naill" hidden="1">#REF!</definedName>
    <definedName name="_ncikl" hidden="1">#REF!</definedName>
    <definedName name="_ndiel" hidden="1">#REF!</definedName>
    <definedName name="_ndill" hidden="1">#REF!</definedName>
    <definedName name="_ngsndi" hidden="1">#REF!</definedName>
    <definedName name="_nilei" hidden="1">#REF!</definedName>
    <definedName name="_nilief" hidden="1">#REF!</definedName>
    <definedName name="_nill" hidden="1">#REF!</definedName>
    <definedName name="_NMB96">#REF!</definedName>
    <definedName name="_NP1">#REF!</definedName>
    <definedName name="_NP2">#REF!</definedName>
    <definedName name="_NSH1">#REF!</definedName>
    <definedName name="_NSH2">#REF!</definedName>
    <definedName name="_nsill" hidden="1">#REF!</definedName>
    <definedName name="_nsoidi" hidden="1">#REF!</definedName>
    <definedName name="_oill" hidden="1">#REF!</definedName>
    <definedName name="_oillu" hidden="1">#REF!</definedName>
    <definedName name="_Order1" hidden="1">255</definedName>
    <definedName name="_Order2" hidden="1">255</definedName>
    <definedName name="_P1">#REF!</definedName>
    <definedName name="_pa1">#REF!</definedName>
    <definedName name="_pa2">#REF!</definedName>
    <definedName name="_paeil" hidden="1">#REF!</definedName>
    <definedName name="_paeilax" hidden="1">#REF!</definedName>
    <definedName name="_paielo" hidden="1">#REF!</definedName>
    <definedName name="_paiill" hidden="1">#REF!</definedName>
    <definedName name="_paile" hidden="1">#REF!</definedName>
    <definedName name="_paill" hidden="1">#REF!</definedName>
    <definedName name="_Parse_Out" hidden="1">[15]갑지!#REF!</definedName>
    <definedName name="_PB1">'[4]#REF'!$A$1:$J$45</definedName>
    <definedName name="_PB2">'[4]#REF'!$K$1:$T$45</definedName>
    <definedName name="_PB3">'[4]#REF'!$U$1:$AD$45</definedName>
    <definedName name="_pe22">#REF!</definedName>
    <definedName name="_pedill" hidden="1">#REF!</definedName>
    <definedName name="_peeil" hidden="1">#REF!</definedName>
    <definedName name="_pefpepf" hidden="1">#REF!</definedName>
    <definedName name="_pegrill" hidden="1">#REF!</definedName>
    <definedName name="_peill" hidden="1">#REF!</definedName>
    <definedName name="_peip" hidden="1">#REF!</definedName>
    <definedName name="_peoioep" hidden="1">#REF!</definedName>
    <definedName name="_pepck" hidden="1">#REF!</definedName>
    <definedName name="_pepckg" hidden="1">#REF!</definedName>
    <definedName name="_pepeoiio" hidden="1">#REF!</definedName>
    <definedName name="_perig" hidden="1">#REF!</definedName>
    <definedName name="_perriw" hidden="1">#REF!</definedName>
    <definedName name="_pew2l" hidden="1">#REF!</definedName>
    <definedName name="_pfil" hidden="1">#REF!</definedName>
    <definedName name="_phkdie" hidden="1">#REF!</definedName>
    <definedName name="_PI48">#REF!</definedName>
    <definedName name="_PI60">#REF!</definedName>
    <definedName name="_piagli" hidden="1">#REF!</definedName>
    <definedName name="_pie2" hidden="1">#REF!</definedName>
    <definedName name="_piepg" hidden="1">#REF!</definedName>
    <definedName name="_piewoeih" hidden="1">#REF!</definedName>
    <definedName name="_pill" hidden="1">#REF!</definedName>
    <definedName name="_pill22" hidden="1">#REF!</definedName>
    <definedName name="_pillz" hidden="1">#REF!</definedName>
    <definedName name="_pioea" hidden="1">#REF!</definedName>
    <definedName name="_piwoeill" hidden="1">#REF!</definedName>
    <definedName name="_pjkls" hidden="1">#REF!</definedName>
    <definedName name="_pl1">#REF!</definedName>
    <definedName name="_PL2">#REF!</definedName>
    <definedName name="_PL3">#REF!</definedName>
    <definedName name="_poeisz" hidden="1">#REF!</definedName>
    <definedName name="_poiee" hidden="1">#REF!</definedName>
    <definedName name="_poieez" hidden="1">#REF!</definedName>
    <definedName name="_poieezd" hidden="1">#REF!</definedName>
    <definedName name="_poieow" hidden="1">#REF!</definedName>
    <definedName name="_poill" hidden="1">#REF!</definedName>
    <definedName name="_poizei" hidden="1">#REF!</definedName>
    <definedName name="_poqieilz" hidden="1">#REF!</definedName>
    <definedName name="_ppill" hidden="1">#REF!</definedName>
    <definedName name="_pppeidi" hidden="1">#REF!</definedName>
    <definedName name="_ppqei" hidden="1">#REF!</definedName>
    <definedName name="_pqeiod" hidden="1">#REF!</definedName>
    <definedName name="_pqkslx" hidden="1">#REF!</definedName>
    <definedName name="_prada" hidden="1">#REF!</definedName>
    <definedName name="_PSC19">#REF!</definedName>
    <definedName name="_psiddil" hidden="1">#REF!</definedName>
    <definedName name="_psill" hidden="1">#REF!</definedName>
    <definedName name="_qadif" hidden="1">#REF!</definedName>
    <definedName name="_qdazil" hidden="1">#REF!</definedName>
    <definedName name="_qeewii" hidden="1">#REF!</definedName>
    <definedName name="_qfjfjfep" hidden="1">#REF!</definedName>
    <definedName name="_qieox" hidden="1">#REF!</definedName>
    <definedName name="_qill" hidden="1">#REF!</definedName>
    <definedName name="_qixln" hidden="1">#REF!</definedName>
    <definedName name="_qkiidl" hidden="1">#REF!</definedName>
    <definedName name="_qkzkl" hidden="1">#REF!</definedName>
    <definedName name="_qlzidle" hidden="1">#REF!</definedName>
    <definedName name="_qpdieez" hidden="1">#REF!</definedName>
    <definedName name="_qpei" hidden="1">#REF!</definedName>
    <definedName name="_qpeozkd" hidden="1">#REF!</definedName>
    <definedName name="_qpfife" hidden="1">#REF!</definedName>
    <definedName name="_qpsm" hidden="1">#REF!</definedName>
    <definedName name="_qpxoe" hidden="1">#REF!</definedName>
    <definedName name="_qqeils" hidden="1">#REF!</definedName>
    <definedName name="_qs1">[14]설계조건!#REF!</definedName>
    <definedName name="_qs12">[14]설계조건!#REF!</definedName>
    <definedName name="_qs2">[14]설계조건!#REF!</definedName>
    <definedName name="_qs22">[14]설계조건!#REF!</definedName>
    <definedName name="_R10㎝">#REF!</definedName>
    <definedName name="_R12㎝">#REF!</definedName>
    <definedName name="_R15㎝">#REF!</definedName>
    <definedName name="_R18㎝">#REF!</definedName>
    <definedName name="_R20㎝">#REF!</definedName>
    <definedName name="_R25㎝">#REF!</definedName>
    <definedName name="_R30㎝">#REF!</definedName>
    <definedName name="_R4㎝이하">#REF!</definedName>
    <definedName name="_R5㎝">#REF!</definedName>
    <definedName name="_R6㎝">#REF!</definedName>
    <definedName name="_R7㎝">#REF!</definedName>
    <definedName name="_R8㎝">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eirelfel" hidden="1">#REF!</definedName>
    <definedName name="_reiril" hidden="1">#REF!</definedName>
    <definedName name="_riel" hidden="1">#REF!</definedName>
    <definedName name="_rill" hidden="1">#REF!</definedName>
    <definedName name="_riririel" hidden="1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RO110">#REF!</definedName>
    <definedName name="_RO22">#REF!</definedName>
    <definedName name="_RO35">#REF!</definedName>
    <definedName name="_RO45">#REF!</definedName>
    <definedName name="_RO60">#REF!</definedName>
    <definedName name="_RO80">#REF!</definedName>
    <definedName name="_s1">#REF!</definedName>
    <definedName name="_satabs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dabs">#REF!</definedName>
    <definedName name="_sdlstab">#REF!</definedName>
    <definedName name="_seiell2" hidden="1">#REF!</definedName>
    <definedName name="_sfile" hidden="1">#REF!</definedName>
    <definedName name="_sh2">[5]SG!$A$1:$G$961</definedName>
    <definedName name="_SHH1">#REF!</definedName>
    <definedName name="_SHH2">#REF!</definedName>
    <definedName name="_SHH3">#REF!</definedName>
    <definedName name="_sieieildl" hidden="1">#REF!</definedName>
    <definedName name="_sieisl" hidden="1">#REF!</definedName>
    <definedName name="_sill" hidden="1">#REF!</definedName>
    <definedName name="_sill2" hidden="1">#REF!</definedName>
    <definedName name="_sin1">#REF!</definedName>
    <definedName name="_sin2">#REF!</definedName>
    <definedName name="_sitlabszz">#REF!</definedName>
    <definedName name="_sldilw" hidden="1">#REF!</definedName>
    <definedName name="_soiwill" hidden="1">#REF!</definedName>
    <definedName name="_Sort" hidden="1">#REF!</definedName>
    <definedName name="_sp1">#REF!</definedName>
    <definedName name="_sp2">#REF!</definedName>
    <definedName name="_sp3">#REF!</definedName>
    <definedName name="_SS1">#REF!</definedName>
    <definedName name="_SS2">#REF!</definedName>
    <definedName name="_ssoeoiif2" hidden="1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t5">#REF!</definedName>
    <definedName name="_Table1_In1" hidden="1">#REF!</definedName>
    <definedName name="_Table1_Out" hidden="1">#REF!</definedName>
    <definedName name="_TC1">#REF!</definedName>
    <definedName name="_TC2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ON1">#REF!</definedName>
    <definedName name="_TON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Ty1">#REF!</definedName>
    <definedName name="_Ty2">#REF!</definedName>
    <definedName name="_uaiellis2" hidden="1">#REF!</definedName>
    <definedName name="_uaill" hidden="1">#REF!</definedName>
    <definedName name="_udfill" hidden="1">#REF!</definedName>
    <definedName name="_udifildlif" hidden="1">#REF!</definedName>
    <definedName name="_udill" hidden="1">#REF!</definedName>
    <definedName name="_ueiic" hidden="1">#REF!</definedName>
    <definedName name="_UH1">#REF!</definedName>
    <definedName name="_uiel" hidden="1">#REF!</definedName>
    <definedName name="_uil3" hidden="1">#REF!</definedName>
    <definedName name="_uilel" hidden="1">#REF!</definedName>
    <definedName name="_uill" hidden="1">#REF!</definedName>
    <definedName name="_UP1">[3]부하계산서!#REF!</definedName>
    <definedName name="_UP2">[3]부하계산서!#REF!</definedName>
    <definedName name="_usieilldi" hidden="1">#REF!</definedName>
    <definedName name="_usill" hidden="1">#REF!</definedName>
    <definedName name="_uuill" hidden="1">#REF!</definedName>
    <definedName name="_uweil" hidden="1">#REF!</definedName>
    <definedName name="_vaidlif" hidden="1">#REF!</definedName>
    <definedName name="_vaiilld" hidden="1">#REF!</definedName>
    <definedName name="_vaill" hidden="1">#REF!</definedName>
    <definedName name="_vcvfddfl" hidden="1">#REF!</definedName>
    <definedName name="_veail" hidden="1">#REF!</definedName>
    <definedName name="_veil" hidden="1">#REF!</definedName>
    <definedName name="_vfdifdl" hidden="1">#REF!</definedName>
    <definedName name="_vfdill" hidden="1">#REF!</definedName>
    <definedName name="_vfdilla" hidden="1">#REF!</definedName>
    <definedName name="_vholi" hidden="1">#REF!</definedName>
    <definedName name="_vhw1">#REF!</definedName>
    <definedName name="_vidoifio" hidden="1">#REF!</definedName>
    <definedName name="_vieldc" hidden="1">#REF!</definedName>
    <definedName name="_vielsl" hidden="1">#REF!</definedName>
    <definedName name="_viileled" hidden="1">#REF!</definedName>
    <definedName name="_vill" hidden="1">#REF!</definedName>
    <definedName name="_vorefoieoo" hidden="1">#REF!</definedName>
    <definedName name="_vvill" hidden="1">#REF!</definedName>
    <definedName name="_vvw1">#REF!</definedName>
    <definedName name="_wawaoq" hidden="1">#REF!</definedName>
    <definedName name="_WC1">#REF!</definedName>
    <definedName name="_wcidl" hidden="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[14]설계조건!#REF!</definedName>
    <definedName name="_wd2">[14]설계조건!#REF!</definedName>
    <definedName name="_wdfill" hidden="1">#REF!</definedName>
    <definedName name="_wdill" hidden="1">#REF!</definedName>
    <definedName name="_weidl" hidden="1">#REF!</definedName>
    <definedName name="_weilg" hidden="1">#REF!</definedName>
    <definedName name="_weill" hidden="1">#REF!</definedName>
    <definedName name="_weiweio" hidden="1">#REF!</definedName>
    <definedName name="_widifl" hidden="1">#REF!</definedName>
    <definedName name="_wielx" hidden="1">#REF!</definedName>
    <definedName name="_wilil" hidden="1">#REF!</definedName>
    <definedName name="_will" hidden="1">#REF!</definedName>
    <definedName name="_wille" hidden="1">#REF!</definedName>
    <definedName name="_woeirool" hidden="1">#REF!</definedName>
    <definedName name="_wsddd" hidden="1">#REF!</definedName>
    <definedName name="_wsill" hidden="1">#REF!</definedName>
    <definedName name="_WW2">#REF!</definedName>
    <definedName name="_WW3">#REF!</definedName>
    <definedName name="_WW6">#REF!</definedName>
    <definedName name="_WW7">#REF!</definedName>
    <definedName name="_WW8">#REF!</definedName>
    <definedName name="_wwowwo" hidden="1">#REF!</definedName>
    <definedName name="_wwwoz" hidden="1">#REF!</definedName>
    <definedName name="_xaill" hidden="1">#REF!</definedName>
    <definedName name="_xcill" hidden="1">#REF!</definedName>
    <definedName name="_xewail" hidden="1">#REF!</definedName>
    <definedName name="_xidilal" hidden="1">#REF!</definedName>
    <definedName name="_xill" hidden="1">#REF!</definedName>
    <definedName name="_xisi" hidden="1">#REF!</definedName>
    <definedName name="_XS1">#REF!</definedName>
    <definedName name="_XS2">#REF!</definedName>
    <definedName name="_XS3">[16]교각계산!#REF!</definedName>
    <definedName name="_XX6">#REF!</definedName>
    <definedName name="_XX7">#REF!</definedName>
    <definedName name="_xxasidl" hidden="1">#REF!</definedName>
    <definedName name="_xxdil" hidden="1">#REF!</definedName>
    <definedName name="_xxill" hidden="1">#REF!</definedName>
    <definedName name="_xzasdl" hidden="1">#REF!</definedName>
    <definedName name="_xzsidl" hidden="1">#REF!</definedName>
    <definedName name="_yill" hidden="1">#REF!</definedName>
    <definedName name="_yyill" hidden="1">#REF!</definedName>
    <definedName name="_zaill" hidden="1">#REF!</definedName>
    <definedName name="_zassaza" hidden="1">#REF!</definedName>
    <definedName name="_zceil" hidden="1">#REF!</definedName>
    <definedName name="_zeilaw" hidden="1">#REF!</definedName>
    <definedName name="_zill" hidden="1">#REF!</definedName>
    <definedName name="_ziwi" hidden="1">#REF!</definedName>
    <definedName name="_zpj" hidden="1">#REF!</definedName>
    <definedName name="_zpmei2" hidden="1">#REF!</definedName>
    <definedName name="_zpzpzp" hidden="1">#REF!</definedName>
    <definedName name="_zz1">#REF!</definedName>
    <definedName name="_zz2">#REF!</definedName>
    <definedName name="_zz3">#REF!</definedName>
    <definedName name="_zzal" hidden="1">#REF!</definedName>
    <definedName name="_zzall" hidden="1">#REF!</definedName>
    <definedName name="_zzidy" hidden="1">#REF!</definedName>
    <definedName name="_zzill" hidden="1">#REF!</definedName>
    <definedName name="_zzzail" hidden="1">#REF!</definedName>
    <definedName name="_ㄱ55">#REF!</definedName>
    <definedName name="_건축목공">#REF!</definedName>
    <definedName name="¤C315">#REF!</definedName>
    <definedName name="¤Ç315">#REF!</definedName>
    <definedName name="\">BlankMacro1</definedName>
    <definedName name="\\O">[17]견적대비표!#REF!</definedName>
    <definedName name="\0">#N/A</definedName>
    <definedName name="\a">#REF!</definedName>
    <definedName name="\b">#N/A</definedName>
    <definedName name="\c">#REF!</definedName>
    <definedName name="\d">#REF!</definedName>
    <definedName name="\e">#REF!</definedName>
    <definedName name="\f">#N/A</definedName>
    <definedName name="\g">#REF!</definedName>
    <definedName name="\h">#REF!</definedName>
    <definedName name="\i">#N/A</definedName>
    <definedName name="\j">#REF!</definedName>
    <definedName name="\k">#N/A</definedName>
    <definedName name="\l">#REF!</definedName>
    <definedName name="\m">#N/A</definedName>
    <definedName name="\n">#REF!</definedName>
    <definedName name="\o">#N/A</definedName>
    <definedName name="\p">#REF!</definedName>
    <definedName name="\P1">#REF!</definedName>
    <definedName name="\q">#N/A</definedName>
    <definedName name="\r">#REF!</definedName>
    <definedName name="\s">#REF!</definedName>
    <definedName name="\t">#N/A</definedName>
    <definedName name="\u">#REF!</definedName>
    <definedName name="\v">[17]견적대비표!#REF!</definedName>
    <definedName name="\w">[17]견적대비표!#REF!</definedName>
    <definedName name="\x">#N/A</definedName>
    <definedName name="\z">#REF!</definedName>
    <definedName name="〃">#REF!</definedName>
    <definedName name="a">#REF!</definedName>
    <definedName name="A_1">#REF!</definedName>
    <definedName name="A00">#REF!</definedName>
    <definedName name="A1.">#REF!</definedName>
    <definedName name="A1..A2_">#N/A</definedName>
    <definedName name="A1..A200_">#N/A</definedName>
    <definedName name="A1_E">#REF!</definedName>
    <definedName name="A1111111">#REF!</definedName>
    <definedName name="A12..A13_">#N/A</definedName>
    <definedName name="A315yoo1">#REF!</definedName>
    <definedName name="A8.36">#REF!</definedName>
    <definedName name="AAA">#REF!</definedName>
    <definedName name="aaaa">#REF!</definedName>
    <definedName name="AAAAA">[18]입찰안!#REF!</definedName>
    <definedName name="AAAAAA">#REF!</definedName>
    <definedName name="AAAAAAAAA">[18]입찰안!#REF!</definedName>
    <definedName name="AAAAAAAAAAAAAAAAAAA">#REF!</definedName>
    <definedName name="AB">#REF!</definedName>
    <definedName name="ABC">#REF!</definedName>
    <definedName name="AC">#REF!</definedName>
    <definedName name="AccessDatabase" hidden="1">"C:\My Documents\북부수도사업소\전원차단장치\전원차~1\전원차단장치 내역서 03월06일.mdb"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C설비">#REF!</definedName>
    <definedName name="AFF">#REF!</definedName>
    <definedName name="ag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ifjoweidmcx">'[8]#REF'!#REF!</definedName>
    <definedName name="AJHD">#REF!</definedName>
    <definedName name="akfj">'[8]#REF'!#REF!</definedName>
    <definedName name="AKJFD">#REF!</definedName>
    <definedName name="AKJFL">'[8]#REF'!#REF!</definedName>
    <definedName name="aldfkuxp">'[8]#REF'!#REF!</definedName>
    <definedName name="all4fix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FRK2">#REF!</definedName>
    <definedName name="ANFRK3">#REF!</definedName>
    <definedName name="anfrkk">#REF!</definedName>
    <definedName name="ANGLE1">#REF!</definedName>
    <definedName name="ANGLE21">#REF!</definedName>
    <definedName name="ANGLE22">#REF!</definedName>
    <definedName name="anscount" hidden="1">1</definedName>
    <definedName name="apewoi">#REF!</definedName>
    <definedName name="aqaq">'[19]ABUT수량-A1'!$T$25</definedName>
    <definedName name="area1">#REF!</definedName>
    <definedName name="area2">#REF!</definedName>
    <definedName name="area3">#REF!</definedName>
    <definedName name="as">#REF!</definedName>
    <definedName name="AS1_">#REF!</definedName>
    <definedName name="asaasa">#REF!</definedName>
    <definedName name="ASC">'[20]도장수량(하1)'!#REF!</definedName>
    <definedName name="ASCO">'[20]도장수량(하1)'!#REF!</definedName>
    <definedName name="asd">#REF!</definedName>
    <definedName name="asdhf">'[8]#REF'!#REF!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T">[21]간선계산!#REF!</definedName>
    <definedName name="AV">#REF!</definedName>
    <definedName name="AVF">#REF!</definedName>
    <definedName name="AW">[18]입찰안!#REF!</definedName>
    <definedName name="A삼">#REF!</definedName>
    <definedName name="A이">#REF!</definedName>
    <definedName name="A일">#REF!</definedName>
    <definedName name="b">#REF!</definedName>
    <definedName name="B10A1P">#REF!</definedName>
    <definedName name="b10a1t">#REF!</definedName>
    <definedName name="b10a2p">#REF!</definedName>
    <definedName name="b10a2t">#REF!</definedName>
    <definedName name="B10㎝">#REF!</definedName>
    <definedName name="B11A1P">#REF!</definedName>
    <definedName name="b11a1t">#REF!</definedName>
    <definedName name="b11a2p">#REF!</definedName>
    <definedName name="b11a2t">#REF!</definedName>
    <definedName name="B12A1P">#REF!</definedName>
    <definedName name="b12a1t">#REF!</definedName>
    <definedName name="b12a2p">#REF!</definedName>
    <definedName name="b12a2t">#REF!</definedName>
    <definedName name="B12㎝">#REF!</definedName>
    <definedName name="B13A1P">#REF!</definedName>
    <definedName name="b13a1t">#REF!</definedName>
    <definedName name="b13a2p">#REF!</definedName>
    <definedName name="b13a2t">#REF!</definedName>
    <definedName name="B14A1P">#REF!</definedName>
    <definedName name="b14a1t">#REF!</definedName>
    <definedName name="b14a2p">#REF!</definedName>
    <definedName name="b14a2t">#REF!</definedName>
    <definedName name="B15A1P">#REF!</definedName>
    <definedName name="b15a1t">#REF!</definedName>
    <definedName name="b15a2p">#REF!</definedName>
    <definedName name="b15a2t">#REF!</definedName>
    <definedName name="B15㎝">#REF!</definedName>
    <definedName name="B16A1T">#REF!</definedName>
    <definedName name="B16A2P">#REF!</definedName>
    <definedName name="B18㎝">#REF!</definedName>
    <definedName name="B1A">#REF!</definedName>
    <definedName name="B1A1P">#REF!</definedName>
    <definedName name="b1a1t">#REF!</definedName>
    <definedName name="b1a2p">#REF!</definedName>
    <definedName name="b1a2t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0㎝">#REF!</definedName>
    <definedName name="B25㎝">#REF!</definedName>
    <definedName name="B2A">#REF!</definedName>
    <definedName name="B2A1P">#REF!</definedName>
    <definedName name="b2a1t">#REF!</definedName>
    <definedName name="b2a2p">#REF!</definedName>
    <definedName name="b2a2t">#REF!</definedName>
    <definedName name="B2B">#REF!</definedName>
    <definedName name="B2C">#REF!</definedName>
    <definedName name="B2WL">#REF!</definedName>
    <definedName name="B2WR">#REF!</definedName>
    <definedName name="B30A1P">#REF!</definedName>
    <definedName name="b30a1t">#REF!</definedName>
    <definedName name="b30a2p">#REF!</definedName>
    <definedName name="b30a2t">#REF!</definedName>
    <definedName name="B30㎝">#REF!</definedName>
    <definedName name="B3A">#REF!</definedName>
    <definedName name="B3A1P">#REF!</definedName>
    <definedName name="b3a1t">#REF!</definedName>
    <definedName name="b3a2p">#REF!</definedName>
    <definedName name="b3a2t">#REF!</definedName>
    <definedName name="B3B">#REF!</definedName>
    <definedName name="b3r1h1">#REF!</definedName>
    <definedName name="b3r1h2">#REF!</definedName>
    <definedName name="B4A">#REF!</definedName>
    <definedName name="B4A1P">#REF!</definedName>
    <definedName name="b4a1t">#REF!</definedName>
    <definedName name="b4a2p">#REF!</definedName>
    <definedName name="b4a2t">#REF!</definedName>
    <definedName name="B4B">#REF!</definedName>
    <definedName name="B4㎝이하">#REF!</definedName>
    <definedName name="B5A">#REF!</definedName>
    <definedName name="B5A1P">#REF!</definedName>
    <definedName name="b5a1t">#REF!</definedName>
    <definedName name="b5a2p">#REF!</definedName>
    <definedName name="b5a2t">#REF!</definedName>
    <definedName name="B5㎝">#REF!</definedName>
    <definedName name="B6A">#REF!</definedName>
    <definedName name="B6A1P">#REF!</definedName>
    <definedName name="b6a1t">#REF!</definedName>
    <definedName name="b6a2p">#REF!</definedName>
    <definedName name="b6a2t">#REF!</definedName>
    <definedName name="B6㎝">#REF!</definedName>
    <definedName name="B7A">#REF!</definedName>
    <definedName name="B7A1P">#REF!</definedName>
    <definedName name="b7a1t">#REF!</definedName>
    <definedName name="b7a2p">#REF!</definedName>
    <definedName name="b7a2t">#REF!</definedName>
    <definedName name="B7㎝">#REF!</definedName>
    <definedName name="B8A">#REF!</definedName>
    <definedName name="B8A1P">#REF!</definedName>
    <definedName name="b8a1t">#REF!</definedName>
    <definedName name="b8a2p">#REF!</definedName>
    <definedName name="b8a2t">#REF!</definedName>
    <definedName name="B8㎝">#REF!</definedName>
    <definedName name="B9A1P">#REF!</definedName>
    <definedName name="b9a1t">#REF!</definedName>
    <definedName name="b9a2p">#REF!</definedName>
    <definedName name="b9a2t">#REF!</definedName>
    <definedName name="BA">#REF!</definedName>
    <definedName name="BA1P">#REF!</definedName>
    <definedName name="ba1t">#REF!</definedName>
    <definedName name="ba2p">#REF!</definedName>
    <definedName name="ba2t">#REF!</definedName>
    <definedName name="BB">#REF!</definedName>
    <definedName name="bbb">#REF!</definedName>
    <definedName name="BBBB">#REF!</definedName>
    <definedName name="BBC">#REF!</definedName>
    <definedName name="BC">#REF!</definedName>
    <definedName name="BCB">#REF!</definedName>
    <definedName name="BCF">'[20]도장수량(하1)'!#REF!</definedName>
    <definedName name="bcout">#REF!</definedName>
    <definedName name="BDCODE">#N/A</definedName>
    <definedName name="beta1">#REF!</definedName>
    <definedName name="BF">#REF!</definedName>
    <definedName name="BFH">#REF!</definedName>
    <definedName name="bg">ErrorHandler_1</definedName>
    <definedName name="BH">#REF!</definedName>
    <definedName name="BHU">#REF!</definedName>
    <definedName name="BM">#REF!</definedName>
    <definedName name="BMO">#REF!</definedName>
    <definedName name="bms" hidden="1">#REF!</definedName>
    <definedName name="BOM_OF_ECP">#REF!</definedName>
    <definedName name="BR">#REF!</definedName>
    <definedName name="br_ea">#REF!</definedName>
    <definedName name="br4r1">#REF!</definedName>
    <definedName name="br4r2">#REF!</definedName>
    <definedName name="BRACING">#REF!</definedName>
    <definedName name="BS">#REF!</definedName>
    <definedName name="bs_chekjum">[22]Sheet1!$A$1</definedName>
    <definedName name="bs_chekplus">[22]Sheet1!$C$1</definedName>
    <definedName name="bs_chekwave">[22]Sheet1!$E$1</definedName>
    <definedName name="BSH">#REF!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1.a1p">#REF!</definedName>
    <definedName name="c1.a1t">#REF!</definedName>
    <definedName name="c1.a2p">#REF!</definedName>
    <definedName name="c1.a2t">#REF!</definedName>
    <definedName name="c2.a1p">#REF!</definedName>
    <definedName name="c2.a1t">#REF!</definedName>
    <definedName name="c2.a2p">#REF!</definedName>
    <definedName name="c2.a2t">#REF!</definedName>
    <definedName name="cable">#REF!</definedName>
    <definedName name="CalcAgencyPrice">#REF!</definedName>
    <definedName name="case1">#REF!</definedName>
    <definedName name="case2">#REF!</definedName>
    <definedName name="CashBalance">#REF!</definedName>
    <definedName name="CC">#REF!</definedName>
    <definedName name="CCC">#REF!</definedName>
    <definedName name="CCCC">#REF!</definedName>
    <definedName name="ccdc">#REF!</definedName>
    <definedName name="CCTV및장애자편의설비">#REF!</definedName>
    <definedName name="CCTV설비">#REF!</definedName>
    <definedName name="ch_e">#REF!</definedName>
    <definedName name="ch_ea">#REF!</definedName>
    <definedName name="CHAIR">#REF!</definedName>
    <definedName name="CHANNEL">#REF!</definedName>
    <definedName name="chd">[4]직노!#REF!</definedName>
    <definedName name="CJFRHD">[23]물가자료!$C$21</definedName>
    <definedName name="CL">#REF!</definedName>
    <definedName name="co">#REF!</definedName>
    <definedName name="code">#REF!</definedName>
    <definedName name="code2">#REF!</definedName>
    <definedName name="Commission">#REF!</definedName>
    <definedName name="CON">#REF!</definedName>
    <definedName name="conc">#REF!</definedName>
    <definedName name="CONT">#REF!</definedName>
    <definedName name="costr">#REF!</definedName>
    <definedName name="COV">#REF!</definedName>
    <definedName name="CPU_시험기사">#REF!</definedName>
    <definedName name="CPU시험사001">#REF!</definedName>
    <definedName name="CPU시험사002">#REF!</definedName>
    <definedName name="CPU시험사011">#REF!</definedName>
    <definedName name="CPU시험사982">#REF!</definedName>
    <definedName name="CPU시험사991">#REF!</definedName>
    <definedName name="CPU시험사992">#REF!</definedName>
    <definedName name="_xlnm.Criteria">#REF!</definedName>
    <definedName name="Criteria_MI">[24]내역!#REF!</definedName>
    <definedName name="CT">#REF!</definedName>
    <definedName name="CTC">#REF!</definedName>
    <definedName name="CV">#REF!</definedName>
    <definedName name="D">#REF!</definedName>
    <definedName name="D.TOTAL.">#REF!</definedName>
    <definedName name="D.TOTAL..">#REF!</definedName>
    <definedName name="D_1">#REF!</definedName>
    <definedName name="D_2">#REF!</definedName>
    <definedName name="D_3">#REF!</definedName>
    <definedName name="D_4">#REF!</definedName>
    <definedName name="d1_e">#REF!</definedName>
    <definedName name="d1_ea">#REF!</definedName>
    <definedName name="D13.">#REF!</definedName>
    <definedName name="D16.">#REF!</definedName>
    <definedName name="D19.">#REF!</definedName>
    <definedName name="D19..">#REF!</definedName>
    <definedName name="D2_E">#REF!</definedName>
    <definedName name="D22.">#REF!</definedName>
    <definedName name="D22..">#REF!</definedName>
    <definedName name="D25.">#REF!</definedName>
    <definedName name="D25..">#REF!</definedName>
    <definedName name="D29.">#REF!</definedName>
    <definedName name="D29..">#REF!</definedName>
    <definedName name="d3_e">#REF!</definedName>
    <definedName name="d3_ea">#REF!</definedName>
    <definedName name="d4_e">#REF!</definedName>
    <definedName name="d4_ea">#REF!</definedName>
    <definedName name="DA">[25]단면가정!#REF!</definedName>
    <definedName name="DAA">[25]단면가정!#REF!</definedName>
    <definedName name="dabbbbsz">#REF!</definedName>
    <definedName name="dabs">#REF!</definedName>
    <definedName name="dabsbs">#REF!</definedName>
    <definedName name="DAD_DATE">#REF!</definedName>
    <definedName name="dadabs">#REF!</definedName>
    <definedName name="dadett">#REF!</definedName>
    <definedName name="dadfbba">#REF!</definedName>
    <definedName name="DAD번호">#REF!</definedName>
    <definedName name="daeta">#REF!</definedName>
    <definedName name="DAN">[26]을!#REF!</definedName>
    <definedName name="DAN_S">#N/A</definedName>
    <definedName name="danga">[27]danga!$A$1:$M$235</definedName>
    <definedName name="danga2">#REF!,#REF!</definedName>
    <definedName name="dare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">#REF!</definedName>
    <definedName name="data">#REF!</definedName>
    <definedName name="datab">#REF!</definedName>
    <definedName name="_xlnm.Database">#REF!</definedName>
    <definedName name="Database_MI">#REF!</definedName>
    <definedName name="database2">#REF!</definedName>
    <definedName name="databbbs">#REF!</definedName>
    <definedName name="databs">#REF!</definedName>
    <definedName name="databse">#REF!</definedName>
    <definedName name="datadse">#REF!</definedName>
    <definedName name="datasto">#REF!</definedName>
    <definedName name="datat">#REF!</definedName>
    <definedName name="date">#REF!</definedName>
    <definedName name="dateabs2">#REF!</definedName>
    <definedName name="datga">#REF!</definedName>
    <definedName name="datoz">#REF!</definedName>
    <definedName name="datta">#REF!</definedName>
    <definedName name="dattab">#REF!</definedName>
    <definedName name="dattabb">#REF!</definedName>
    <definedName name="dattaes">#REF!</definedName>
    <definedName name="dattobs">#REF!</definedName>
    <definedName name="DaWk7">#REF!</definedName>
    <definedName name="DB">#REF!</definedName>
    <definedName name="dbabsbs">#REF!</definedName>
    <definedName name="dbasa">#REF!</definedName>
    <definedName name="dbase">#REF!</definedName>
    <definedName name="dbasi">#REF!</definedName>
    <definedName name="dbbsa">#REF!</definedName>
    <definedName name="dbdbes">#REF!</definedName>
    <definedName name="dbdg">#REF!</definedName>
    <definedName name="dbds2">#REF!</definedName>
    <definedName name="dbds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sese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S">#REF!</definedName>
    <definedName name="DD">#REF!</definedName>
    <definedName name="ddaab">#REF!</definedName>
    <definedName name="ddaaetsa">#REF!</definedName>
    <definedName name="ddaattaa">#REF!</definedName>
    <definedName name="ddatta">#REF!</definedName>
    <definedName name="ddbbkdiz">#REF!</definedName>
    <definedName name="ddbbs">#REF!</definedName>
    <definedName name="ddbbsasd">#REF!</definedName>
    <definedName name="ddbs">#REF!</definedName>
    <definedName name="ddbss">#REF!</definedName>
    <definedName name="ddd">'[4]설직재-1'!#REF!</definedName>
    <definedName name="dddabs">#REF!</definedName>
    <definedName name="dddbba">#REF!</definedName>
    <definedName name="dddd">'[4]설직재-1'!#REF!</definedName>
    <definedName name="ddddd" hidden="1">'[28]#REF'!$A$6:$A$216</definedName>
    <definedName name="dddgaae">#REF!</definedName>
    <definedName name="ddetda">#REF!</definedName>
    <definedName name="ddfwo">#REF!</definedName>
    <definedName name="ddifiewoe">#REF!</definedName>
    <definedName name="ddits">#REF!</definedName>
    <definedName name="ddoifiowoiw">#REF!</definedName>
    <definedName name="ddtabo">#REF!</definedName>
    <definedName name="ddteza">#REF!</definedName>
    <definedName name="ddttaaz">#REF!</definedName>
    <definedName name="deasta">#REF!</definedName>
    <definedName name="deatts">#REF!</definedName>
    <definedName name="debs">#REF!</definedName>
    <definedName name="deck">#REF!</definedName>
    <definedName name="deck_ea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esign">#REF!</definedName>
    <definedName name="designout">#REF!</definedName>
    <definedName name="designTemp">#REF!</definedName>
    <definedName name="Detabase">#REF!</definedName>
    <definedName name="detabs">#REF!</definedName>
    <definedName name="detta">#REF!</definedName>
    <definedName name="df">#REF!</definedName>
    <definedName name="dfdbsbs">#REF!</definedName>
    <definedName name="dfdiiow">#REF!</definedName>
    <definedName name="dfhao">'[8]#REF'!#REF!</definedName>
    <definedName name="dfiero">#REF!</definedName>
    <definedName name="dfjalk">#REF!</definedName>
    <definedName name="DFJKSLAEO">'[8]#REF'!#REF!</definedName>
    <definedName name="dfkdkd">#REF!</definedName>
    <definedName name="dfkeiwiwo">#REF!</definedName>
    <definedName name="dfrxg">#REF!</definedName>
    <definedName name="dfsg">BlankMacro1</definedName>
    <definedName name="dfsss">BlankMacro1</definedName>
    <definedName name="dftagiei">#REF!</definedName>
    <definedName name="dgaaee">#REF!</definedName>
    <definedName name="dgbases">#REF!</definedName>
    <definedName name="DGF">'[8]#REF'!#REF!</definedName>
    <definedName name="DIA">#REF!</definedName>
    <definedName name="dia_mm">[29]말뚝지지력산정!$J$19</definedName>
    <definedName name="didfiowoweo">#REF!</definedName>
    <definedName name="dididoiba">#REF!</definedName>
    <definedName name="didso">#REF!</definedName>
    <definedName name="diede">#REF!</definedName>
    <definedName name="dipsq">#REF!</definedName>
    <definedName name="direction">#REF!</definedName>
    <definedName name="dirout">#REF!</definedName>
    <definedName name="ditita">#REF!</definedName>
    <definedName name="djfhka">#REF!</definedName>
    <definedName name="DJHFJ">#REF!</definedName>
    <definedName name="djhfs">'[8]#REF'!#REF!</definedName>
    <definedName name="DJKFJ">#REF!</definedName>
    <definedName name="djkfslkjapoapei93">'[8]#REF'!#REF!</definedName>
    <definedName name="dk">[12]중로근거!#REF!</definedName>
    <definedName name="dkdfsldfl">#REF!</definedName>
    <definedName name="dkdkttaaez">#REF!</definedName>
    <definedName name="dkdlteeeat">#REF!</definedName>
    <definedName name="dkeifldsa">#REF!</definedName>
    <definedName name="DKFAJKL">#REF!</definedName>
    <definedName name="dkfja">'[8]#REF'!#REF!</definedName>
    <definedName name="dkfjl">'[8]#REF'!#REF!</definedName>
    <definedName name="DKFJLE">#REF!</definedName>
    <definedName name="dkfjsl">'[8]#REF'!#REF!</definedName>
    <definedName name="dkfkdfs">#REF!</definedName>
    <definedName name="dkflslfsdlqp">#REF!</definedName>
    <definedName name="DKFSLK">'[8]#REF'!#REF!</definedName>
    <definedName name="dkkmha">#REF!</definedName>
    <definedName name="dklsfj">#REF!</definedName>
    <definedName name="dks">#REF!</definedName>
    <definedName name="DL">#REF!</definedName>
    <definedName name="DLAWHDDLF">#REF!</definedName>
    <definedName name="dldldl">#REF!</definedName>
    <definedName name="dldldldll" hidden="1">[30]조명시설!#REF!</definedName>
    <definedName name="dlkfjls">'[8]#REF'!#REF!</definedName>
    <definedName name="dn" hidden="1">{#N/A,#N/A,FALSE,"혼합골재"}</definedName>
    <definedName name="DNS">#REF!</definedName>
    <definedName name="Document_array">{"Book1","TOTAL.xls"}</definedName>
    <definedName name="dodidosos">#REF!</definedName>
    <definedName name="doei">#REF!</definedName>
    <definedName name="DOGUB">#REF!</definedName>
    <definedName name="doigees">#REF!</definedName>
    <definedName name="doita">#REF!</definedName>
    <definedName name="DONG">"List Box 2"</definedName>
    <definedName name="DOOR">#REF!</definedName>
    <definedName name="dp">#REF!</definedName>
    <definedName name="DPI">#REF!</definedName>
    <definedName name="dppiu">#REF!</definedName>
    <definedName name="DPU">#REF!</definedName>
    <definedName name="DRDEWF">#REF!</definedName>
    <definedName name="DRDS">#REF!</definedName>
    <definedName name="drefdfd">#REF!</definedName>
    <definedName name="drere">#REF!</definedName>
    <definedName name="drewa">#REF!</definedName>
    <definedName name="DRIVE">'[8]#REF'!#REF!</definedName>
    <definedName name="DROW">#N/A</definedName>
    <definedName name="drsg">#REF!</definedName>
    <definedName name="DRXSZH">#REF!</definedName>
    <definedName name="Ds">#REF!</definedName>
    <definedName name="Ds_h">#REF!</definedName>
    <definedName name="DsA">#REF!</definedName>
    <definedName name="dsaf">BlankMacro1</definedName>
    <definedName name="dsaghh">#REF!</definedName>
    <definedName name="dsf">BlankMacro1</definedName>
    <definedName name="dsh">#REF!</definedName>
    <definedName name="dshn">#REF!</definedName>
    <definedName name="dsifowo">#REF!</definedName>
    <definedName name="DSKFJL">#REF!</definedName>
    <definedName name="dsklf">#REF!</definedName>
    <definedName name="dslldl">#REF!</definedName>
    <definedName name="dsts">#REF!</definedName>
    <definedName name="dsv">#REF!</definedName>
    <definedName name="dsvn">#REF!</definedName>
    <definedName name="dtbs">#REF!</definedName>
    <definedName name="dtdts">#REF!</definedName>
    <definedName name="DTS">#REF!</definedName>
    <definedName name="dtsezsd">#REF!</definedName>
    <definedName name="dtste">#REF!</definedName>
    <definedName name="dumppr">#REF!</definedName>
    <definedName name="d을지">#REF!</definedName>
    <definedName name="E">#REF!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4S1">[31]Sheet1!$E$14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#REF!</definedName>
    <definedName name="E25P">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#REF!</definedName>
    <definedName name="E31M">#REF!</definedName>
    <definedName name="E31P">#REF!</definedName>
    <definedName name="E32E">#REF!</definedName>
    <definedName name="E32M">#REF!</definedName>
    <definedName name="E32P">#REF!</definedName>
    <definedName name="E33E">#REF!</definedName>
    <definedName name="E33M">#REF!</definedName>
    <definedName name="E33P">#REF!</definedName>
    <definedName name="E34E">#REF!</definedName>
    <definedName name="E34M">#REF!</definedName>
    <definedName name="E34P">#REF!</definedName>
    <definedName name="E35M">#REF!</definedName>
    <definedName name="E35P">#REF!</definedName>
    <definedName name="E36M">#REF!</definedName>
    <definedName name="E36P">#REF!</definedName>
    <definedName name="E37M">#REF!</definedName>
    <definedName name="E37P">#REF!</definedName>
    <definedName name="E38M">#REF!</definedName>
    <definedName name="E38P">#REF!</definedName>
    <definedName name="E39M">#REF!</definedName>
    <definedName name="E39P">#REF!</definedName>
    <definedName name="E3P">#REF!</definedName>
    <definedName name="E40M">#REF!</definedName>
    <definedName name="E40P">#REF!</definedName>
    <definedName name="E41M">#REF!</definedName>
    <definedName name="E41P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5S1">[31]Sheet1!$E$5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qry">BlankMacro1</definedName>
    <definedName name="EC">#REF!</definedName>
    <definedName name="Ec3Span">#REF!</definedName>
    <definedName name="ed">[32]일위대가!#REF!</definedName>
    <definedName name="edgh">#REF!</definedName>
    <definedName name="edtgh">#REF!</definedName>
    <definedName name="ee">[32]일위대가!#REF!</definedName>
    <definedName name="eee">[26]을!#REF!</definedName>
    <definedName name="EEEE">#REF!</definedName>
    <definedName name="efdaat">#REF!</definedName>
    <definedName name="efdata">#REF!</definedName>
    <definedName name="efklzz">#REF!</definedName>
    <definedName name="EIRP">'[8]#REF'!#REF!</definedName>
    <definedName name="el">[14]설계조건!#REF!</definedName>
    <definedName name="EL1A1P">#REF!</definedName>
    <definedName name="el1a1t">#REF!</definedName>
    <definedName name="el1a2p">#REF!</definedName>
    <definedName name="el1a2t">#REF!</definedName>
    <definedName name="EL2A1P">#REF!</definedName>
    <definedName name="el2a1t">#REF!</definedName>
    <definedName name="el2a2p">#REF!</definedName>
    <definedName name="el2a2t">#REF!</definedName>
    <definedName name="EL3A1P">#REF!</definedName>
    <definedName name="el3a1t">#REF!</definedName>
    <definedName name="el3a2p">#REF!</definedName>
    <definedName name="el3a2t">#REF!</definedName>
    <definedName name="elec1">#REF!</definedName>
    <definedName name="elec2">#REF!</definedName>
    <definedName name="elec3">#REF!</definedName>
    <definedName name="elec4">#REF!</definedName>
    <definedName name="elec5">#REF!</definedName>
    <definedName name="elec6">#REF!</definedName>
    <definedName name="ELP">#REF!</definedName>
    <definedName name="Emst10">[33]Sheet2!$A$2:$M$37</definedName>
    <definedName name="END">#REF!</definedName>
    <definedName name="EO">#REF!</definedName>
    <definedName name="eodkdkka0">#REF!</definedName>
    <definedName name="eoeiotott">#REF!</definedName>
    <definedName name="Epc">#REF!</definedName>
    <definedName name="Epc3Span">#REF!</definedName>
    <definedName name="epwiefjfd">#REF!</definedName>
    <definedName name="ERER">#REF!</definedName>
    <definedName name="ErrName289562463">#REF!</definedName>
    <definedName name="ErrName301948010">#REF!</definedName>
    <definedName name="ert">#REF!</definedName>
    <definedName name="ES">#REF!</definedName>
    <definedName name="Eslab">#REF!</definedName>
    <definedName name="ewoieoi">#REF!</definedName>
    <definedName name="_xlnm.Extract">#REF!</definedName>
    <definedName name="Extract_MI">#REF!</definedName>
    <definedName name="f">#REF!</definedName>
    <definedName name="F_CODE">#N/A</definedName>
    <definedName name="F_CODE1">#N/A</definedName>
    <definedName name="F_DES">#REF!</definedName>
    <definedName name="F_DESC">#N/A</definedName>
    <definedName name="F_EQ">#N/A</definedName>
    <definedName name="F_EQ0">#REF!</definedName>
    <definedName name="F_FORM">#N/A</definedName>
    <definedName name="F_INT1">#N/A</definedName>
    <definedName name="F_LA">#N/A</definedName>
    <definedName name="F_LA0">#REF!</definedName>
    <definedName name="F_LVL">#N/A</definedName>
    <definedName name="F_MA">#N/A</definedName>
    <definedName name="F_MA0">#REF!</definedName>
    <definedName name="F_PAGE">#N/A</definedName>
    <definedName name="F_QINC">#N/A</definedName>
    <definedName name="F_QMOD">#N/A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_UNIT">#N/A</definedName>
    <definedName name="F1층">#REF!</definedName>
    <definedName name="fact">#REF!</definedName>
    <definedName name="FC">#REF!</definedName>
    <definedName name="FC_B">#REF!</definedName>
    <definedName name="Fci">#REF!</definedName>
    <definedName name="Fck">#REF!</definedName>
    <definedName name="fcp">#REF!</definedName>
    <definedName name="fd">BlankMacro1</definedName>
    <definedName name="FDFDF">#REF!</definedName>
    <definedName name="fdfr">#REF!</definedName>
    <definedName name="fdgz">#REF!</definedName>
    <definedName name="FDRHGFDS">#REF!</definedName>
    <definedName name="fds">BlankMacro1</definedName>
    <definedName name="fdshfh">BlankMacro1</definedName>
    <definedName name="fdshgg">BlankMacro1</definedName>
    <definedName name="fdtdhg">#REF!</definedName>
    <definedName name="FDTRJHR">#REF!</definedName>
    <definedName name="fdvd">[34]입찰안!#REF!</definedName>
    <definedName name="FEEL">#REF!</definedName>
    <definedName name="ferff">#REF!</definedName>
    <definedName name="FEXRE">#REF!</definedName>
    <definedName name="FFDGGFD">#REF!</definedName>
    <definedName name="FFF">'[8]#REF'!#REF!</definedName>
    <definedName name="FFFF">#REF!</definedName>
    <definedName name="FFFFF">#REF!</definedName>
    <definedName name="ffffff">#REF!</definedName>
    <definedName name="FG">#REF!</definedName>
    <definedName name="FGD">'[8]#REF'!#REF!</definedName>
    <definedName name="fggfdxgr">#REF!</definedName>
    <definedName name="FGGG">#REF!</definedName>
    <definedName name="FH">#REF!</definedName>
    <definedName name="fifofl" hidden="1">#REF!</definedName>
    <definedName name="fk3kleklsle">#REF!</definedName>
    <definedName name="fkalsjdioa">'[8]#REF'!#REF!</definedName>
    <definedName name="foo">ErrorHandler_1</definedName>
    <definedName name="FOOT1">[14]설계조건!#REF!</definedName>
    <definedName name="FOOT2">[14]설계조건!#REF!</definedName>
    <definedName name="FOOT3">[14]설계조건!#REF!</definedName>
    <definedName name="FPOGDP">#REF!</definedName>
    <definedName name="Fpu">#REF!</definedName>
    <definedName name="Fpy">#REF!</definedName>
    <definedName name="FRAR">#REF!</definedName>
    <definedName name="FSWADJK">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Fㅠ3827">[35]수량산출서!#REF!</definedName>
    <definedName name="G">#REF!</definedName>
    <definedName name="G_m">#REF!</definedName>
    <definedName name="G14S1">[31]Sheet1!$G$14</definedName>
    <definedName name="G1A1P">#REF!</definedName>
    <definedName name="g1a1t">#REF!</definedName>
    <definedName name="g1a2p">#REF!</definedName>
    <definedName name="g1a2t">#REF!</definedName>
    <definedName name="G2A1P">#REF!</definedName>
    <definedName name="g2a1t">#REF!</definedName>
    <definedName name="g2a2p">#REF!</definedName>
    <definedName name="g2a2t">#REF!</definedName>
    <definedName name="G3A1P">#REF!</definedName>
    <definedName name="g3a1t">#REF!</definedName>
    <definedName name="g3a2p">#REF!</definedName>
    <definedName name="g3a2t">#REF!</definedName>
    <definedName name="G4A1P">#REF!</definedName>
    <definedName name="g4a1t">#REF!</definedName>
    <definedName name="g4a2p">#REF!</definedName>
    <definedName name="g4a2t">#REF!</definedName>
    <definedName name="G5A1P">#REF!</definedName>
    <definedName name="g5a1t">#REF!</definedName>
    <definedName name="g5a2p">#REF!</definedName>
    <definedName name="g5a2t">#REF!</definedName>
    <definedName name="G5S1">[31]Sheet1!$G$5</definedName>
    <definedName name="G6A1P">#REF!</definedName>
    <definedName name="g6a1t">#REF!</definedName>
    <definedName name="g6a2p">#REF!</definedName>
    <definedName name="g6a2t">#REF!</definedName>
    <definedName name="GAB">[26]을!#REF!</definedName>
    <definedName name="gams">#REF!</definedName>
    <definedName name="gamt">#REF!</definedName>
    <definedName name="gamw">#REF!</definedName>
    <definedName name="GC">#REF!</definedName>
    <definedName name="gdada">#REF!</definedName>
    <definedName name="gdgrdf">#REF!</definedName>
    <definedName name="GEMCO" hidden="1">#REF!</definedName>
    <definedName name="GFD">#REF!</definedName>
    <definedName name="gfdgdgdf">#REF!</definedName>
    <definedName name="gfdtrf">#REF!</definedName>
    <definedName name="gfdtrfdgdf">#REF!</definedName>
    <definedName name="gfgdfg" hidden="1">[36]차액보증!#REF!</definedName>
    <definedName name="gfggfr">#REF!</definedName>
    <definedName name="gfhs">BlankMacro1</definedName>
    <definedName name="gfhssf">BlankMacro1</definedName>
    <definedName name="gfsh">BlankMacro1</definedName>
    <definedName name="gfsreay">BlankMacro1</definedName>
    <definedName name="GG">#REF!</definedName>
    <definedName name="ggfe">#REF!</definedName>
    <definedName name="ggg">#REF!</definedName>
    <definedName name="GGGG">#REF!</definedName>
    <definedName name="GGGHGH">BlankMacro1</definedName>
    <definedName name="ggh">#REF!</definedName>
    <definedName name="GH">#REF!</definedName>
    <definedName name="ghfghf">#REF!</definedName>
    <definedName name="GHFJ">BlankMacro1</definedName>
    <definedName name="ghkd">BlankMacro1</definedName>
    <definedName name="ghkdgudgkg">BlankMacro1</definedName>
    <definedName name="ghrgfdg">#REF!</definedName>
    <definedName name="ghrgfdxtr">#REF!</definedName>
    <definedName name="gigin">[14]설계조건!#REF!</definedName>
    <definedName name="GLA1P">#REF!</definedName>
    <definedName name="gla1t">#REF!</definedName>
    <definedName name="gla2p">#REF!</definedName>
    <definedName name="gla2t">#REF!</definedName>
    <definedName name="goidoifoi">#REF!</definedName>
    <definedName name="GONGJONG">#REF!</definedName>
    <definedName name="GOYONG">[37]금액!$B$18</definedName>
    <definedName name="gregf">#REF!</definedName>
    <definedName name="grew" hidden="1">#REF!</definedName>
    <definedName name="GRFCX">#REF!</definedName>
    <definedName name="grg">#REF!</definedName>
    <definedName name="grgdgr">#REF!</definedName>
    <definedName name="grggsf">#REF!</definedName>
    <definedName name="grgrfdxzg">#REF!</definedName>
    <definedName name="grgrg">#REF!</definedName>
    <definedName name="grgvcxg">#REF!</definedName>
    <definedName name="GrphActSales">#REF!</definedName>
    <definedName name="GrphActStk">#REF!</definedName>
    <definedName name="GrphPlanSales">#REF!</definedName>
    <definedName name="GrphTgtStk">#REF!</definedName>
    <definedName name="grvds">#REF!</definedName>
    <definedName name="grZ">#REF!</definedName>
    <definedName name="gsand">#REF!</definedName>
    <definedName name="gsfhgs">BlankMacro1</definedName>
    <definedName name="gt">#REF!</definedName>
    <definedName name="GuBae">#REF!</definedName>
    <definedName name="GUM_S">#N/A</definedName>
    <definedName name="GV">#REF!</definedName>
    <definedName name="H">#REF!</definedName>
    <definedName name="h.sys">#REF!</definedName>
    <definedName name="H.TOTAL.">#REF!</definedName>
    <definedName name="H.TOTAL..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_water">'[38]3BL공동구 수량'!#REF!</definedName>
    <definedName name="H1.0m이하">#REF!</definedName>
    <definedName name="H1.2m">#REF!</definedName>
    <definedName name="H1.8m">#REF!</definedName>
    <definedName name="H10A1P">#REF!</definedName>
    <definedName name="h10a1t">#REF!</definedName>
    <definedName name="h10a2p">#REF!</definedName>
    <definedName name="h10a2t">#REF!</definedName>
    <definedName name="H11A1P">#REF!</definedName>
    <definedName name="h11a1t">#REF!</definedName>
    <definedName name="h11a2p">#REF!</definedName>
    <definedName name="H11A2T">#REF!</definedName>
    <definedName name="H13.">#REF!</definedName>
    <definedName name="H13..">#REF!</definedName>
    <definedName name="H16.">#REF!</definedName>
    <definedName name="H16..">#REF!</definedName>
    <definedName name="H19.">#REF!</definedName>
    <definedName name="H19..">#REF!</definedName>
    <definedName name="H1A1P">#REF!</definedName>
    <definedName name="h1a1t">#REF!</definedName>
    <definedName name="h1a2p">#REF!</definedName>
    <definedName name="h1a2t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.0m">#REF!</definedName>
    <definedName name="H2.5m">#REF!</definedName>
    <definedName name="H22.">#REF!</definedName>
    <definedName name="H22..">#REF!</definedName>
    <definedName name="H25.">#REF!</definedName>
    <definedName name="H25..">#REF!</definedName>
    <definedName name="H29.">#REF!</definedName>
    <definedName name="H29..">#REF!</definedName>
    <definedName name="H2A1P">#REF!</definedName>
    <definedName name="h2a1t">#REF!</definedName>
    <definedName name="h2a2p">#REF!</definedName>
    <definedName name="h2a2t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.5m">#REF!</definedName>
    <definedName name="H3A1P">#REF!</definedName>
    <definedName name="h3a1t">#REF!</definedName>
    <definedName name="h3a2p">#REF!</definedName>
    <definedName name="h3a2t">#REF!</definedName>
    <definedName name="H3AP1">#REF!</definedName>
    <definedName name="H3C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.0m">#REF!</definedName>
    <definedName name="H4.5m">#REF!</definedName>
    <definedName name="h4a1p">#REF!</definedName>
    <definedName name="h4a1t">#REF!</definedName>
    <definedName name="h4a2p">#REF!</definedName>
    <definedName name="h4a2t">#REF!</definedName>
    <definedName name="H4H">#REF!</definedName>
    <definedName name="H4L">#REF!</definedName>
    <definedName name="H4R">#REF!</definedName>
    <definedName name="H5.0m">#REF!</definedName>
    <definedName name="H5A1P">#REF!</definedName>
    <definedName name="h5a1t">#REF!</definedName>
    <definedName name="h5a2p">#REF!</definedName>
    <definedName name="h5a2t">#REF!</definedName>
    <definedName name="H5L">#REF!</definedName>
    <definedName name="H5R">#REF!</definedName>
    <definedName name="H6A1P">#REF!</definedName>
    <definedName name="h6a1t">#REF!</definedName>
    <definedName name="h6a2p">#REF!</definedName>
    <definedName name="h6a2t">#REF!</definedName>
    <definedName name="H6L">#REF!</definedName>
    <definedName name="H6R">#REF!</definedName>
    <definedName name="H7A1P">#REF!</definedName>
    <definedName name="h7a1t">#REF!</definedName>
    <definedName name="h7a2p">#REF!</definedName>
    <definedName name="h7a2t">#REF!</definedName>
    <definedName name="H7L">#REF!</definedName>
    <definedName name="H7R">#REF!</definedName>
    <definedName name="H8A1P">#REF!</definedName>
    <definedName name="h8a1t">#REF!</definedName>
    <definedName name="h8a2p">#REF!</definedName>
    <definedName name="h8a2t">#REF!</definedName>
    <definedName name="H9A">#REF!</definedName>
    <definedName name="H9A1P">#REF!</definedName>
    <definedName name="h9a1t">#REF!</definedName>
    <definedName name="h9a2p">#REF!</definedName>
    <definedName name="h9a2t">#REF!</definedName>
    <definedName name="HA">#REF!</definedName>
    <definedName name="HA1P">#REF!</definedName>
    <definedName name="ha1t">#REF!</definedName>
    <definedName name="ha2p">#REF!</definedName>
    <definedName name="ha2t">#REF!</definedName>
    <definedName name="HAFJDHO">#REF!</definedName>
    <definedName name="han" hidden="1">#REF!</definedName>
    <definedName name="hardwar" hidden="1">#REF!</definedName>
    <definedName name="HC">#REF!</definedName>
    <definedName name="hddr">#REF!</definedName>
    <definedName name="HE">#REF!</definedName>
    <definedName name="HF">#REF!</definedName>
    <definedName name="hfgr">#REF!</definedName>
    <definedName name="hfgrg">#REF!</definedName>
    <definedName name="hfgrgfdg">#REF!</definedName>
    <definedName name="hgderfd">#REF!</definedName>
    <definedName name="hgfgtr">#REF!</definedName>
    <definedName name="HH">[39]정부노임단가!$A$5:$F$215</definedName>
    <definedName name="HHH">[40]공통가설공사!#REF!</definedName>
    <definedName name="hhhh">BlankMacro1</definedName>
    <definedName name="HIT">#REF!</definedName>
    <definedName name="hjtdfgfg">#REF!</definedName>
    <definedName name="HL">#REF!</definedName>
    <definedName name="HP">#REF!</definedName>
    <definedName name="hpd">#REF!</definedName>
    <definedName name="HR">#REF!</definedName>
    <definedName name="HS">#REF!</definedName>
    <definedName name="HSH">#REF!</definedName>
    <definedName name="HSO">#REF!</definedName>
    <definedName name="HSP">#REF!</definedName>
    <definedName name="htgfdg">#REF!</definedName>
    <definedName name="hthth">#REF!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VAC1">#REF!</definedName>
    <definedName name="HWL">#REF!</definedName>
    <definedName name="HWR">#REF!</definedName>
    <definedName name="HW설치사001">#REF!</definedName>
    <definedName name="HW설치사002">#REF!</definedName>
    <definedName name="HW설치사011">#REF!</definedName>
    <definedName name="HW설치사982">#REF!</definedName>
    <definedName name="HW설치사991">#REF!</definedName>
    <definedName name="HW설치사992">#REF!</definedName>
    <definedName name="HW시험사001">#REF!</definedName>
    <definedName name="HW시험사002">#REF!</definedName>
    <definedName name="HW시험사011">#REF!</definedName>
    <definedName name="HW시험사982">#REF!</definedName>
    <definedName name="HW시험사991">#REF!</definedName>
    <definedName name="HW시험사992">#REF!</definedName>
    <definedName name="HW신규일위">[41]직노!#REF!</definedName>
    <definedName name="H사">#REF!</definedName>
    <definedName name="H삼">#REF!</definedName>
    <definedName name="H이">#REF!</definedName>
    <definedName name="H일">#REF!</definedName>
    <definedName name="I">#REF!</definedName>
    <definedName name="I_BEAM">#REF!</definedName>
    <definedName name="I_EA">#REF!</definedName>
    <definedName name="icr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g">#REF!</definedName>
    <definedName name="iibs">#REF!</definedName>
    <definedName name="iii">#REF!</definedName>
    <definedName name="ik">ErrorHandler_1</definedName>
    <definedName name="IL">#REF!</definedName>
    <definedName name="ilch">[27]ilch!$A$3:$M$25</definedName>
    <definedName name="INC_DATE">#REF!</definedName>
    <definedName name="INC번호">#REF!</definedName>
    <definedName name="IntFreeCred">#REF!</definedName>
    <definedName name="INTPUT">#REF!</definedName>
    <definedName name="INTPUTDATA">#REF!</definedName>
    <definedName name="INVERTER설치">#REF!</definedName>
    <definedName name="io">#REF!</definedName>
    <definedName name="iqoeoiewoi">#REF!</definedName>
    <definedName name="IT">#REF!</definedName>
    <definedName name="item3">[42]ITEM!$B$2:$I$858</definedName>
    <definedName name="ITNUM">#N/A</definedName>
    <definedName name="iyr">#REF!</definedName>
    <definedName name="Iㅁ1">#REF!</definedName>
    <definedName name="j">#REF!</definedName>
    <definedName name="J_1">#REF!</definedName>
    <definedName name="j1_e">#REF!</definedName>
    <definedName name="j1_ea">#REF!</definedName>
    <definedName name="ja">#REF!</definedName>
    <definedName name="JACK">#REF!</definedName>
    <definedName name="jack_ea">#REF!</definedName>
    <definedName name="JACK50TON">[43]가시설수량!$AE$203</definedName>
    <definedName name="JH">[44]정부노임단가!$A$5:$F$215</definedName>
    <definedName name="JJ">[45]정부노임단가!$A$5:$F$215</definedName>
    <definedName name="jjj">BlankMacro1</definedName>
    <definedName name="jjjjj">BlankMacro1</definedName>
    <definedName name="jk">[46]명세서!#REF!</definedName>
    <definedName name="jkl">#REF!</definedName>
    <definedName name="jklklj">#REF!</definedName>
    <definedName name="jm">ErrorHandler_1</definedName>
    <definedName name="JT">#REF!</definedName>
    <definedName name="jyhytdz">#REF!</definedName>
    <definedName name="jyjyfjy45">#REF!</definedName>
    <definedName name="K">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dfjaiow">'[8]#REF'!#REF!</definedName>
    <definedName name="KDJ">#REF!</definedName>
    <definedName name="Kea">#REF!</definedName>
    <definedName name="kfjaje">'[8]#REF'!#REF!</definedName>
    <definedName name="KFJG">#REF!</definedName>
    <definedName name="Kh">#REF!</definedName>
    <definedName name="KJIUK">#REF!</definedName>
    <definedName name="kjkcm">'[8]#REF'!#REF!</definedName>
    <definedName name="KJUGR">#REF!</definedName>
    <definedName name="KK">[44]정부노임단가!$A$5:$F$215</definedName>
    <definedName name="KKK">[47]원형1호맨홀토공수량!#REF!</definedName>
    <definedName name="Ko">#REF!</definedName>
    <definedName name="KOREA">#REF!</definedName>
    <definedName name="kpqeiwri" hidden="1">#REF!</definedName>
    <definedName name="ksjafie">'[8]#REF'!#REF!</definedName>
    <definedName name="ksk" hidden="1">#REF!</definedName>
    <definedName name="kv">#REF!</definedName>
    <definedName name="KVO">#REF!</definedName>
    <definedName name="L">[48]원형1호맨홀토공수량!#REF!</definedName>
    <definedName name="L_1">#REF!</definedName>
    <definedName name="l1_ea">#REF!</definedName>
    <definedName name="L1A1P">#REF!</definedName>
    <definedName name="l1a1t">#REF!</definedName>
    <definedName name="l1a2p">#REF!</definedName>
    <definedName name="l1a2t">#REF!</definedName>
    <definedName name="L1F">[49]FOOTING단면력!#REF!</definedName>
    <definedName name="L1L">#REF!</definedName>
    <definedName name="L2A1P">#REF!</definedName>
    <definedName name="l2a1t">#REF!</definedName>
    <definedName name="l2a2p">#REF!</definedName>
    <definedName name="l2a2t">#REF!</definedName>
    <definedName name="L2L">#REF!</definedName>
    <definedName name="L3A1P">#REF!</definedName>
    <definedName name="l3a1t">#REF!</definedName>
    <definedName name="l3a2p">#REF!</definedName>
    <definedName name="l3a2t">#REF!</definedName>
    <definedName name="L3L">#REF!</definedName>
    <definedName name="L4A1P">#REF!</definedName>
    <definedName name="l4a1t">#REF!</definedName>
    <definedName name="l4a2p">#REF!</definedName>
    <definedName name="l4a2t">#REF!</definedName>
    <definedName name="L4L">#REF!</definedName>
    <definedName name="L5A1P">#REF!</definedName>
    <definedName name="l5a1t">#REF!</definedName>
    <definedName name="l5a2p">#REF!</definedName>
    <definedName name="l5a2t">#REF!</definedName>
    <definedName name="L6A1P">#REF!</definedName>
    <definedName name="l6a1t">#REF!</definedName>
    <definedName name="l6a2p">#REF!</definedName>
    <definedName name="l6a2t">#REF!</definedName>
    <definedName name="La">#REF!</definedName>
    <definedName name="LA1P">#REF!</definedName>
    <definedName name="la1t">#REF!</definedName>
    <definedName name="la2p">#REF!</definedName>
    <definedName name="la2t">#REF!</definedName>
    <definedName name="lasdkj">'[8]#REF'!#REF!</definedName>
    <definedName name="LAST">#REF!</definedName>
    <definedName name="LB">[29]말뚝지지력산정!$L$22</definedName>
    <definedName name="LC">#REF!</definedName>
    <definedName name="LCC">'[20]도장수량(하1)'!#REF!</definedName>
    <definedName name="ldskjf">#REF!</definedName>
    <definedName name="ldtype">#REF!</definedName>
    <definedName name="Len">#REF!</definedName>
    <definedName name="lf">#REF!</definedName>
    <definedName name="lg">#REF!</definedName>
    <definedName name="LIM">#REF!</definedName>
    <definedName name="List">#REF!</definedName>
    <definedName name="LK">#REF!,#REF!</definedName>
    <definedName name="LKKLKL">BlankMacro1</definedName>
    <definedName name="lkoi" hidden="1">{"'용역비'!$A$4:$C$8"}</definedName>
    <definedName name="LKTY">BlankMacro1</definedName>
    <definedName name="ll">#REF!</definedName>
    <definedName name="LLC">#REF!</definedName>
    <definedName name="lll">#REF!</definedName>
    <definedName name="LLLL">#REF!</definedName>
    <definedName name="lllllll">#REF!</definedName>
    <definedName name="lm">ErrorHandler_1</definedName>
    <definedName name="LMO">#REF!</definedName>
    <definedName name="LP1A">'[2]부하(성남)'!#REF!</definedName>
    <definedName name="LP1B">[3]부하계산서!#REF!</definedName>
    <definedName name="LP3A">'[2]부하(성남)'!#REF!</definedName>
    <definedName name="LPB">'[2]부하(성남)'!#REF!</definedName>
    <definedName name="LPBA">[3]부하계산서!#REF!</definedName>
    <definedName name="LPI">#REF!</definedName>
    <definedName name="LPKA">[3]부하계산서!#REF!</definedName>
    <definedName name="LPKB">[3]부하계산서!#REF!</definedName>
    <definedName name="LPM">[3]부하계산서!#REF!</definedName>
    <definedName name="LPMA">[3]부하계산서!#REF!</definedName>
    <definedName name="LPO">[3]부하계산서!#REF!</definedName>
    <definedName name="LPOA">[3]부하계산서!#REF!</definedName>
    <definedName name="LS">#REF!</definedName>
    <definedName name="ls_ea">#REF!</definedName>
    <definedName name="LSE">'[20]도장수량(하1)'!#REF!</definedName>
    <definedName name="LSH">#REF!</definedName>
    <definedName name="LST">#REF!</definedName>
    <definedName name="lst_GJ">#REF!</definedName>
    <definedName name="LV02A">[3]부하계산서!#REF!</definedName>
    <definedName name="LV02B">[3]부하계산서!#REF!</definedName>
    <definedName name="LV04A">[3]부하계산서!#REF!</definedName>
    <definedName name="LV04B">[3]부하계산서!#REF!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[50]기본일위!$A:$IV</definedName>
    <definedName name="L형측구">#REF!</definedName>
    <definedName name="m">#REF!</definedName>
    <definedName name="M1A1P">#REF!</definedName>
    <definedName name="m1a1t">#REF!</definedName>
    <definedName name="m1a2p">#REF!</definedName>
    <definedName name="m1a2t">#REF!</definedName>
    <definedName name="㎡">#REF!</definedName>
    <definedName name="M2A1P">#REF!</definedName>
    <definedName name="m2a1t">#REF!</definedName>
    <definedName name="m2a2p">#REF!</definedName>
    <definedName name="m2a2t">#REF!</definedName>
    <definedName name="M3A1P">#REF!</definedName>
    <definedName name="m3a1t">#REF!</definedName>
    <definedName name="m3a2p">#REF!</definedName>
    <definedName name="m3a2t">#REF!</definedName>
    <definedName name="M4A1P">#REF!</definedName>
    <definedName name="m4a1t">#REF!</definedName>
    <definedName name="m4a2p">#REF!</definedName>
    <definedName name="m4a2t">#REF!</definedName>
    <definedName name="Macro1">[51]!Macro1</definedName>
    <definedName name="Macro10">[52]!Macro10</definedName>
    <definedName name="Macro11">[51]!Macro11</definedName>
    <definedName name="Macro12">[52]!Macro12</definedName>
    <definedName name="Macro14">[52]!Macro14</definedName>
    <definedName name="Macro2">[52]!Macro2</definedName>
    <definedName name="Macro3">[53]!Macro3</definedName>
    <definedName name="Macro4">[51]!Macro4</definedName>
    <definedName name="Macro5">[52]!Macro5</definedName>
    <definedName name="Macro6">[52]!Macro6</definedName>
    <definedName name="Macro7">[52]!Macro7</definedName>
    <definedName name="Macro8">[52]!Macro8</definedName>
    <definedName name="Macro9">[52]!Macro9</definedName>
    <definedName name="madita">#REF!</definedName>
    <definedName name="madta">#REF!</definedName>
    <definedName name="MaH">#REF!</definedName>
    <definedName name="Main">#REF!</definedName>
    <definedName name="MAINPART">#REF!</definedName>
    <definedName name="MARGINPLAN">#REF!</definedName>
    <definedName name="MARGINPROJ">#REF!</definedName>
    <definedName name="MAS_DATE">#REF!</definedName>
    <definedName name="MAS번호">#REF!</definedName>
    <definedName name="MATO">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c3Span">#REF!</definedName>
    <definedName name="MCCEA">[3]부하계산서!#REF!</definedName>
    <definedName name="MCCEB">[3]부하계산서!#REF!</definedName>
    <definedName name="MCCF">[3]부하계산서!#REF!</definedName>
    <definedName name="MCCN">'[2]부하(성남)'!#REF!</definedName>
    <definedName name="MCCP">[3]부하계산서!#REF!</definedName>
    <definedName name="MCCS">[3]부하계산서!#REF!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KJIUCX">#REF!</definedName>
    <definedName name="MMMMM">#REF!</definedName>
    <definedName name="MN">#REF!</definedName>
    <definedName name="MNHL">[51]Sheet1!$A$4:$H$5</definedName>
    <definedName name="MO">#REF!</definedName>
    <definedName name="MONEY">#REF!,#REF!</definedName>
    <definedName name="MOO">[54]우각부보강!#REF!</definedName>
    <definedName name="MOTOR__농형_전폐">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y">#REF!</definedName>
    <definedName name="Myw">#REF!</definedName>
    <definedName name="MZ">#REF!</definedName>
    <definedName name="M당무게">[55]DATE!$E$24:$E$85</definedName>
    <definedName name="N">#REF!</definedName>
    <definedName name="N1S">#REF!</definedName>
    <definedName name="N2S">#REF!</definedName>
    <definedName name="N3S">#REF!</definedName>
    <definedName name="NA">#REF!</definedName>
    <definedName name="NAM">#REF!</definedName>
    <definedName name="NC">'[20]도장수량(하1)'!#REF!</definedName>
    <definedName name="NDO">#REF!</definedName>
    <definedName name="Network">#REF!</definedName>
    <definedName name="NFB">#REF!</definedName>
    <definedName name="NH">#REF!</definedName>
    <definedName name="NI">[56]노임!$A$1:$B$65536</definedName>
    <definedName name="NN">[47]원형1호맨홀토공수량!#REF!</definedName>
    <definedName name="NNN">#REF!</definedName>
    <definedName name="NNNN">'[19]ABUT수량-A1'!$T$25</definedName>
    <definedName name="No.">#REF!</definedName>
    <definedName name="no4fix">#REF!</definedName>
    <definedName name="NOIM">[56]노임!$A$1:$B$17</definedName>
    <definedName name="NOMUBY">#REF!</definedName>
    <definedName name="NP">#REF!</definedName>
    <definedName name="NPI">#REF!</definedName>
    <definedName name="NPZ">[49]FOOTING단면력!#REF!</definedName>
    <definedName name="NS">#REF!</definedName>
    <definedName name="NSC">'[20]도장수량(하1)'!#REF!</definedName>
    <definedName name="NSE">'[20]도장수량(하1)'!#REF!</definedName>
    <definedName name="NSH">#REF!</definedName>
    <definedName name="NSO">#REF!</definedName>
    <definedName name="null">#REF!</definedName>
    <definedName name="NUMBER">#REF!</definedName>
    <definedName name="nx">#REF!</definedName>
    <definedName name="NYDATA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#REF!</definedName>
    <definedName name="o_m">#REF!</definedName>
    <definedName name="OIO">#REF!</definedName>
    <definedName name="OO">#N/A</definedName>
    <definedName name="OOO">#REF!</definedName>
    <definedName name="oooo">'[57]ABUT수량-A1'!$T$25</definedName>
    <definedName name="ooooo">#REF!</definedName>
    <definedName name="OP">#REF!</definedName>
    <definedName name="OPIU">BlankMacro1</definedName>
    <definedName name="or">[58]과천MAIN!#REF!</definedName>
    <definedName name="owoel" hidden="1">#REF!</definedName>
    <definedName name="P">#REF!</definedName>
    <definedName name="P.S.C.BEAM">#REF!</definedName>
    <definedName name="p_m">#REF!</definedName>
    <definedName name="P1X">#REF!</definedName>
    <definedName name="P1Z">[49]FOOTING단면력!#REF!</definedName>
    <definedName name="P2X">#REF!</definedName>
    <definedName name="P2Z">[49]FOOTING단면력!#REF!</definedName>
    <definedName name="Pa">#REF!</definedName>
    <definedName name="pai">#REF!</definedName>
    <definedName name="papaap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">#REF!</definedName>
    <definedName name="pe22c1">#REF!</definedName>
    <definedName name="pe22c2">#REF!</definedName>
    <definedName name="PEA">#REF!</definedName>
    <definedName name="PF">#REF!</definedName>
    <definedName name="PH">#REF!</definedName>
    <definedName name="PHG">#REF!</definedName>
    <definedName name="phi">#REF!</definedName>
    <definedName name="phiVn">#REF!</definedName>
    <definedName name="pi_e">#REF!</definedName>
    <definedName name="pi_ea">#REF!</definedName>
    <definedName name="Picture12">#REF!</definedName>
    <definedName name="piece">#REF!</definedName>
    <definedName name="piiuer" hidden="1">#REF!</definedName>
    <definedName name="pile_s">[29]말뚝지지력산정!$F$116</definedName>
    <definedName name="PILE규격">#REF!</definedName>
    <definedName name="PILE길이">[43]가시설수량!$AE$13</definedName>
    <definedName name="PIPE40">#REF!</definedName>
    <definedName name="plint_titles">#REF!</definedName>
    <definedName name="PM">#REF!</definedName>
    <definedName name="pmax">#REF!</definedName>
    <definedName name="pmin">#REF!</definedName>
    <definedName name="pmin3">#REF!</definedName>
    <definedName name="PNLW10">[3]부하계산서!#REF!</definedName>
    <definedName name="PNLW8">[3]부하계산서!#REF!</definedName>
    <definedName name="PP">'[2]부하(성남)'!#REF!</definedName>
    <definedName name="PPP">#REF!</definedName>
    <definedName name="PQ">#REF!</definedName>
    <definedName name="pqoeir">#REF!</definedName>
    <definedName name="Pr">#REF!</definedName>
    <definedName name="PRDump">#REF!</definedName>
    <definedName name="prin">#REF!</definedName>
    <definedName name="PRIN_TITLES">#REF!</definedName>
    <definedName name="print">#REF!</definedName>
    <definedName name="_xlnm.Print_Area" localSheetId="0">공사원가계산서!$A$1:$F$32</definedName>
    <definedName name="_xlnm.Print_Area" localSheetId="1">'내역서(갑지)'!$A$1:$M$23</definedName>
    <definedName name="_xlnm.Print_Area" localSheetId="2">'내역서(을지)'!$A$1:$M$110</definedName>
    <definedName name="_xlnm.Print_Area" localSheetId="3">물량산출서!$A$1:$E$111</definedName>
    <definedName name="_xlnm.Print_Area">#REF!</definedName>
    <definedName name="PRINT_AREA_MI">#N/A</definedName>
    <definedName name="PRINT_AREA_MI1">#REF!</definedName>
    <definedName name="Print_Area\C">[6]입찰안!#REF!</definedName>
    <definedName name="PRINT_TILIES">#REF!,#REF!,#REF!,#REF!,#REF!</definedName>
    <definedName name="PRINT_TILLES">[59]우수!$A$1:$IV$3,[59]우수!$A$1:$D$65536</definedName>
    <definedName name="print_tital">#REF!</definedName>
    <definedName name="PRINT_TITEL">#REF!</definedName>
    <definedName name="print_Titels">#REF!</definedName>
    <definedName name="print_titil">#REF!</definedName>
    <definedName name="PRINT_TITLE">#REF!</definedName>
    <definedName name="_xlnm.Print_Titles" localSheetId="2">'내역서(을지)'!$2:$3</definedName>
    <definedName name="_xlnm.Print_Titles" localSheetId="3">물량산출서!$2:$2</definedName>
    <definedName name="_xlnm.Print_Titles">#REF!</definedName>
    <definedName name="PRINT_TITLES_MI">#N/A</definedName>
    <definedName name="Printed_Titles">#REF!</definedName>
    <definedName name="printer">#REF!</definedName>
    <definedName name="PRINTER_AREA">#REF!</definedName>
    <definedName name="printer_Titles">#REF!</definedName>
    <definedName name="printer_ttitle">#REF!</definedName>
    <definedName name="printMtitles">#REF!</definedName>
    <definedName name="PRINTTITLES">#REF!</definedName>
    <definedName name="PRTNAME">#REF!</definedName>
    <definedName name="PS">#REF!</definedName>
    <definedName name="psie" hidden="1">#REF!</definedName>
    <definedName name="pspap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PY">#REF!</definedName>
    <definedName name="PYUUYF">BlankMacro1</definedName>
    <definedName name="Q">#REF!</definedName>
    <definedName name="QA">#REF!</definedName>
    <definedName name="QAE">#REF!</definedName>
    <definedName name="QAQA">'[60]ABUT수량-A1'!$T$25</definedName>
    <definedName name="Qe앨">#REF!</definedName>
    <definedName name="qi">[14]설계조건!#REF!</definedName>
    <definedName name="QK">#REF!</definedName>
    <definedName name="qoeio">#REF!</definedName>
    <definedName name="qor" hidden="1">[61]실행철강하도!$A$1:$A$4</definedName>
    <definedName name="QQ">SUM(#REF!)</definedName>
    <definedName name="qqaa">'[57]ABUT수량-A1'!$T$25</definedName>
    <definedName name="qqq">#REF!</definedName>
    <definedName name="QQQQ">'[62]ABUT수량-A1'!$T$25</definedName>
    <definedName name="QQQQQ">#REF!</definedName>
    <definedName name="Qten">#REF!</definedName>
    <definedName name="QTY">#N/A</definedName>
    <definedName name="QU">#REF!</definedName>
    <definedName name="qw" hidden="1">{#N/A,#N/A,FALSE,"단가표지"}</definedName>
    <definedName name="QWQW">'[60]ABUT수량-A1'!$T$25</definedName>
    <definedName name="QWS" hidden="1">#REF!</definedName>
    <definedName name="q디">#REF!</definedName>
    <definedName name="q앨">#REF!</definedName>
    <definedName name="R_">#REF!</definedName>
    <definedName name="RATE">#REF!</definedName>
    <definedName name="RawAgencyPrice">#REF!</definedName>
    <definedName name="RBData">#REF!</definedName>
    <definedName name="RC_B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#REF!</definedName>
    <definedName name="reinftype">#REF!</definedName>
    <definedName name="ReqAs">#REF!</definedName>
    <definedName name="reqbar">#REF!</definedName>
    <definedName name="Reselects">#REF!</definedName>
    <definedName name="RF">BlankMacro1</definedName>
    <definedName name="rff">[26]을!#REF!</definedName>
    <definedName name="rgfet">#REF!</definedName>
    <definedName name="rgxg">#REF!</definedName>
    <definedName name="rho">#REF!</definedName>
    <definedName name="riipd">'[8]#REF'!#REF!</definedName>
    <definedName name="RJRJ">BlankMacro1</definedName>
    <definedName name="RJRKJRKJR">BlankMacro1</definedName>
    <definedName name="RKFL">#REF!</definedName>
    <definedName name="rkq">[63]내역!#REF!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[64]터파기및재료!#REF!</definedName>
    <definedName name="RLD">#REF!</definedName>
    <definedName name="rlr">#REF!</definedName>
    <definedName name="RLTJD">BlankMacro1</definedName>
    <definedName name="Rl이">#REF!</definedName>
    <definedName name="Rl일">#REF!</definedName>
    <definedName name="rm">BlankMacro1</definedName>
    <definedName name="Rn">#REF!</definedName>
    <definedName name="rngindex">#REF!</definedName>
    <definedName name="rngindex1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erdf">#REF!</definedName>
    <definedName name="RR">#REF!</definedName>
    <definedName name="RRR">[54]우각부보강!#REF!</definedName>
    <definedName name="RRRRR">#REF!</definedName>
    <definedName name="Rten">#REF!</definedName>
    <definedName name="RTR">[20]주형!#REF!</definedName>
    <definedName name="RTS">[20]주형!#REF!</definedName>
    <definedName name="Rx">#REF!</definedName>
    <definedName name="Rxw">#REF!</definedName>
    <definedName name="Ry">#REF!</definedName>
    <definedName name="Ryw">#REF!</definedName>
    <definedName name="S">[55]DATE!$I$24:$I$85</definedName>
    <definedName name="S.C">#REF!</definedName>
    <definedName name="s_1">#REF!</definedName>
    <definedName name="s_2">#REF!</definedName>
    <definedName name="S_W_시험기사">#REF!</definedName>
    <definedName name="S2L">#REF!</definedName>
    <definedName name="sad">BlankMacro1</definedName>
    <definedName name="saerad">#REF!</definedName>
    <definedName name="SALESPLAN">#REF!</definedName>
    <definedName name="sallow">#REF!</definedName>
    <definedName name="sample">#REF!</definedName>
    <definedName name="SAN">[26]을!#REF!</definedName>
    <definedName name="sanch_2">#REF!</definedName>
    <definedName name="sanch_3">#REF!</definedName>
    <definedName name="sanch_4">#REF!</definedName>
    <definedName name="sand">#REF!,#REF!</definedName>
    <definedName name="satta">#REF!</definedName>
    <definedName name="sbarea">#REF!</definedName>
    <definedName name="SCK">#REF!</definedName>
    <definedName name="sd">#REF!</definedName>
    <definedName name="sda">#REF!</definedName>
    <definedName name="sdakfj">#REF!</definedName>
    <definedName name="SDF">#REF!</definedName>
    <definedName name="sdfg">'[57]ABUT수량-A1'!$T$25</definedName>
    <definedName name="SDFGFGDFGDFGDFG">#REF!</definedName>
    <definedName name="SDFHK">#REF!</definedName>
    <definedName name="sdfjk">#REF!</definedName>
    <definedName name="sdg" hidden="1">#REF!</definedName>
    <definedName name="sdjfkl">#REF!</definedName>
    <definedName name="SDJI">#REF!</definedName>
    <definedName name="sdodoisois">#REF!</definedName>
    <definedName name="sdsa">BlankMacro1</definedName>
    <definedName name="sdsss">#REF!</definedName>
    <definedName name="sdtstsdz">#REF!</definedName>
    <definedName name="selection">#REF!</definedName>
    <definedName name="serts">#REF!</definedName>
    <definedName name="SEVSE">#REF!</definedName>
    <definedName name="sgfsdfe" hidden="1">#REF!</definedName>
    <definedName name="sh">#REF!</definedName>
    <definedName name="shear">#REF!</definedName>
    <definedName name="SHT">#REF!</definedName>
    <definedName name="sinchook">[22]Sheet1!$A$1</definedName>
    <definedName name="sitdts">#REF!</definedName>
    <definedName name="size">#REF!</definedName>
    <definedName name="sjhgs">BlankMacro1</definedName>
    <definedName name="sjrhei">#REF!</definedName>
    <definedName name="SK">#REF!</definedName>
    <definedName name="skadjf">#REF!</definedName>
    <definedName name="skdfsk" hidden="1">#REF!</definedName>
    <definedName name="SKE">#REF!</definedName>
    <definedName name="skskdbsz">#REF!</definedName>
    <definedName name="slab">#REF!</definedName>
    <definedName name="slo">#REF!</definedName>
    <definedName name="so">[4]직노!#REF!</definedName>
    <definedName name="SODU">[65]내역서!#REF!</definedName>
    <definedName name="SOFTWARE">#REF!</definedName>
    <definedName name="soidowoe32">#REF!</definedName>
    <definedName name="SORTCODE">#N/A</definedName>
    <definedName name="sp.sys">#REF!</definedName>
    <definedName name="SPTYPE1">#REF!</definedName>
    <definedName name="SS">#REF!</definedName>
    <definedName name="ssddgra">#REF!</definedName>
    <definedName name="SSS">#REF!</definedName>
    <definedName name="SSSS">#REF!</definedName>
    <definedName name="SSSSS">#REF!</definedName>
    <definedName name="SSSSSS">#REF!</definedName>
    <definedName name="stmin">#REF!</definedName>
    <definedName name="Strand가닥수">#REF!</definedName>
    <definedName name="Strand단면적">#REF!</definedName>
    <definedName name="Strand직경">#REF!</definedName>
    <definedName name="stratio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_S">#N/A</definedName>
    <definedName name="SubDic">#REF!</definedName>
    <definedName name="SUP">#REF!</definedName>
    <definedName name="sv">#REF!</definedName>
    <definedName name="SWL">#REF!</definedName>
    <definedName name="SWR">#REF!</definedName>
    <definedName name="SW시험사001">#REF!</definedName>
    <definedName name="SW시험사002">#REF!</definedName>
    <definedName name="SW시험사011">#REF!</definedName>
    <definedName name="SW시험사982">#REF!</definedName>
    <definedName name="SW시험사991">#REF!</definedName>
    <definedName name="SW시험사992">#REF!</definedName>
    <definedName name="SY">#REF!</definedName>
    <definedName name="T">#REF!</definedName>
    <definedName name="T.B.M설치">#REF!</definedName>
    <definedName name="T_AMOUNT">#N/A</definedName>
    <definedName name="T_UPRICE">#N/A</definedName>
    <definedName name="T0">#REF!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a1p">#REF!</definedName>
    <definedName name="t1a1t">#REF!</definedName>
    <definedName name="t1a2p">#REF!</definedName>
    <definedName name="t1a2t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a1p">#REF!</definedName>
    <definedName name="t2a1t">#REF!</definedName>
    <definedName name="t2a2p">#REF!</definedName>
    <definedName name="t2a2t">#REF!</definedName>
    <definedName name="T2E">#REF!</definedName>
    <definedName name="T2M">#REF!</definedName>
    <definedName name="T2P">#REF!</definedName>
    <definedName name="T2S">#REF!</definedName>
    <definedName name="T3A1P">#REF!</definedName>
    <definedName name="t3a1t">#REF!</definedName>
    <definedName name="t3a2p">#REF!</definedName>
    <definedName name="t3a2t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">#REF!</definedName>
    <definedName name="TA1P">#REF!</definedName>
    <definedName name="ta1t">#REF!</definedName>
    <definedName name="ta2p">#REF!</definedName>
    <definedName name="ta2t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endon단면적">#REF!</definedName>
    <definedName name="tesbs">#REF!</definedName>
    <definedName name="tf4eafg">#REF!</definedName>
    <definedName name="TIT">#REF!</definedName>
    <definedName name="TITLE">#REF!</definedName>
    <definedName name="TITLE_AEAR">[66]우수공!$A$1:$IV$3,[66]우수공!$A$1:$D$65536</definedName>
    <definedName name="TITLES_PRINT">#REF!</definedName>
    <definedName name="Tl">#REF!</definedName>
    <definedName name="tll">#REF!</definedName>
    <definedName name="tllp">#REF!</definedName>
    <definedName name="TMO">#REF!</definedName>
    <definedName name="TO">#REF!</definedName>
    <definedName name="top">#REF!</definedName>
    <definedName name="tr" hidden="1">#REF!</definedName>
    <definedName name="Tra">#REF!</definedName>
    <definedName name="TRETETT">#REF!</definedName>
    <definedName name="TREZSEF">#REF!</definedName>
    <definedName name="trg">#REF!</definedName>
    <definedName name="trgre">#REF!</definedName>
    <definedName name="trhfhtrhgh">#REF!</definedName>
    <definedName name="trunc">#REF!</definedName>
    <definedName name="trvrgr">#REF!</definedName>
    <definedName name="TRVRT">#REF!</definedName>
    <definedName name="TRY5RSF">#REF!</definedName>
    <definedName name="TS">#REF!</definedName>
    <definedName name="Tsa">#REF!</definedName>
    <definedName name="TSS">[54]우각부보강!#REF!</definedName>
    <definedName name="TT">ROUND(#REF!*#REF!,0)</definedName>
    <definedName name="TTT">[47]원형1호맨홀토공수량!#REF!</definedName>
    <definedName name="TU">#REF!</definedName>
    <definedName name="TV">#REF!</definedName>
    <definedName name="TV공량">#REF!</definedName>
    <definedName name="TW">#REF!</definedName>
    <definedName name="TWA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PE">#REF!</definedName>
    <definedName name="TYTY">#REF!</definedName>
    <definedName name="U">#REF!</definedName>
    <definedName name="udst">#REF!</definedName>
    <definedName name="UH">#REF!</definedName>
    <definedName name="ul">[14]설계조건!#REF!</definedName>
    <definedName name="ULS_DATE">#REF!</definedName>
    <definedName name="ULS번호">#REF!</definedName>
    <definedName name="um">[14]설계조건!#REF!</definedName>
    <definedName name="UMh">#REF!</definedName>
    <definedName name="UMv">#REF!</definedName>
    <definedName name="UNIT">#REF!</definedName>
    <definedName name="UNITA">[3]부하계산서!#REF!</definedName>
    <definedName name="UNITAA">[3]부하계산서!#REF!</definedName>
    <definedName name="UNITB">[3]부하계산서!#REF!</definedName>
    <definedName name="UNITBB">[3]부하계산서!#REF!</definedName>
    <definedName name="UNITC">[3]부하계산서!#REF!</definedName>
    <definedName name="UNITC1">[3]부하계산서!#REF!</definedName>
    <definedName name="UNITCA">[3]부하계산서!#REF!</definedName>
    <definedName name="UNITD">[3]부하계산서!#REF!</definedName>
    <definedName name="UNITDA">[3]부하계산서!#REF!</definedName>
    <definedName name="UPS">#REF!</definedName>
    <definedName name="UPSR">[3]부하계산서!#REF!</definedName>
    <definedName name="UT">#REF!</definedName>
    <definedName name="UVh">#REF!</definedName>
    <definedName name="UVv">#REF!</definedName>
    <definedName name="uw">[14]설계조건!#REF!</definedName>
    <definedName name="uy5f">#REF!</definedName>
    <definedName name="U형수로">'[67]집수정(600-700)'!$P$4</definedName>
    <definedName name="V">#REF!</definedName>
    <definedName name="vcdgr">#REF!</definedName>
    <definedName name="vfdsvfv">[34]입찰안!#REF!</definedName>
    <definedName name="VGREFE">#REF!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RGSFG">#REF!</definedName>
    <definedName name="Vu">#REF!</definedName>
    <definedName name="vv">ErrorHandler_1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V">#REF!</definedName>
    <definedName name="vvw">#REF!</definedName>
    <definedName name="vywl2" hidden="1">{"'용역비'!$A$4:$C$8"}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E">#REF!</definedName>
    <definedName name="wale_e">#REF!</definedName>
    <definedName name="wale_ea">#REF!</definedName>
    <definedName name="WALL">[14]설계조건!#REF!</definedName>
    <definedName name="wbeta">#REF!</definedName>
    <definedName name="WC">#REF!</definedName>
    <definedName name="WCC">#REF!</definedName>
    <definedName name="WCP">#REF!</definedName>
    <definedName name="we">#REF!</definedName>
    <definedName name="WERFE">#REF!</definedName>
    <definedName name="werg">#REF!</definedName>
    <definedName name="wesbs">#REF!</definedName>
    <definedName name="wessdd">#REF!</definedName>
    <definedName name="WEW">#REF!</definedName>
    <definedName name="WF">#REF!</definedName>
    <definedName name="WFF">#REF!</definedName>
    <definedName name="wfs">#REF!</definedName>
    <definedName name="WFSD">#REF!</definedName>
    <definedName name="wh">#REF!</definedName>
    <definedName name="wkqcjf">#REF!</definedName>
    <definedName name="WL">#REF!</definedName>
    <definedName name="wla">[14]설계조건!#REF!</definedName>
    <definedName name="WLCNFRUFDML">#REF!</definedName>
    <definedName name="Wm">[14]설계조건!#REF!</definedName>
    <definedName name="wm.조골재1" hidden="1">{#N/A,#N/A,FALSE,"조골재"}</definedName>
    <definedName name="wn">[14]설계조건!#REF!</definedName>
    <definedName name="woekzd">#REF!</definedName>
    <definedName name="WON">[26]을!#REF!</definedName>
    <definedName name="WPP">#REF!</definedName>
    <definedName name="wrn.2번." hidden="1">{#N/A,#N/A,FALSE,"2~8번"}</definedName>
    <definedName name="wrn.test1." localSheetId="0" hidden="1">{#N/A,#N/A,FALSE,"명세표"}</definedName>
    <definedName name="wrn.test1." hidden="1">{#N/A,#N/A,FALSE,"명세표"}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신용찬." hidden="1">{#N/A,#N/A,TRUE,"토적및재료집계";#N/A,#N/A,TRUE,"토적및재료집계";#N/A,#N/A,TRUE,"단위량"}</definedName>
    <definedName name="wrn.연동제." hidden="1">{#N/A,#N/A,TRUE,"총괄"}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철골집계표._.5칸." localSheetId="0" hidden="1">{#N/A,#N/A,FALSE,"Sheet1"}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O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TT">[47]원형1호맨홀토공수량!#REF!</definedName>
    <definedName name="WW">'[60]ABUT수량-A1'!$T$25</definedName>
    <definedName name="www">'[57]ABUT수량-A1'!$T$25</definedName>
    <definedName name="wwww">#REF!</definedName>
    <definedName name="X">#REF!</definedName>
    <definedName name="X9701D_일위대가_List">#REF!</definedName>
    <definedName name="xfe">#REF!</definedName>
    <definedName name="XSE">#REF!</definedName>
    <definedName name="XX">#REF!</definedName>
    <definedName name="xxx">#REF!</definedName>
    <definedName name="XXXX">[18]입찰안!$P$3</definedName>
    <definedName name="y">#REF!</definedName>
    <definedName name="Y.S.KIM">#REF!,#REF!,#REF!,#REF!,#REF!,#REF!,#REF!,#REF!,#REF!,#REF!,#REF!,#REF!,#REF!,#REF!,#REF!,#REF!,#REF!,#REF!,#REF!</definedName>
    <definedName name="YC">#REF!</definedName>
    <definedName name="YDO_DATE">#REF!</definedName>
    <definedName name="YDO번호">#REF!</definedName>
    <definedName name="ygfdtrg">#REF!</definedName>
    <definedName name="YHJ">#REF!</definedName>
    <definedName name="yoo10">#REF!</definedName>
    <definedName name="yoo2">#REF!</definedName>
    <definedName name="yoo3">#REF!</definedName>
    <definedName name="yoo4">#REF!</definedName>
    <definedName name="yoo8">#REF!</definedName>
    <definedName name="yrtgftr">#REF!</definedName>
    <definedName name="ysu">#REF!</definedName>
    <definedName name="ytbty">#REF!</definedName>
    <definedName name="YYY">#REF!</definedName>
    <definedName name="Z">#REF!</definedName>
    <definedName name="Z_14B9B451_A092_11D1_9B69_0020AF7D0799_.wvu.PrintArea" localSheetId="3" hidden="1">물량산출서!$A$2:$E$2</definedName>
    <definedName name="Z_14B9B451_A092_11D1_9B69_0020AF7D0799_.wvu.PrintTitles" localSheetId="3" hidden="1">물량산출서!#REF!</definedName>
    <definedName name="za" hidden="1">[68]실행철강하도!$A$1:$A$4</definedName>
    <definedName name="ZP">#REF!</definedName>
    <definedName name="zs">ErrorHandler_1</definedName>
    <definedName name="zz">#REF!</definedName>
    <definedName name="zzsszz">#REF!</definedName>
    <definedName name="ㄱ">#REF!</definedName>
    <definedName name="ㄱ1">#REF!</definedName>
    <definedName name="ㄱㄱ" localSheetId="0" hidden="1">{#N/A,#N/A,FALSE,"명세표"}</definedName>
    <definedName name="ㄱㄱ" hidden="1">{#N/A,#N/A,FALSE,"명세표"}</definedName>
    <definedName name="ㄱㄱㄱ">#REF!</definedName>
    <definedName name="ㄱㄱㄱㄱㄱ">#REF!</definedName>
    <definedName name="ㄱㅈㅎ" hidden="1">#REF!</definedName>
    <definedName name="가">#REF!</definedName>
    <definedName name="가건물손료">#REF!</definedName>
    <definedName name="가격">#REF!</definedName>
    <definedName name="가격점수">#REF!</definedName>
    <definedName name="가구공사소계">#REF!</definedName>
    <definedName name="가나">#REF!</definedName>
    <definedName name="가나다">BlankMacro1</definedName>
    <definedName name="가나다람ㅁㅁㅁ">#REF!</definedName>
    <definedName name="가라">#REF!</definedName>
    <definedName name="가링">#REF!</definedName>
    <definedName name="가설건물면적">#REF!</definedName>
    <definedName name="가설경비">#REF!</definedName>
    <definedName name="가설공사">#REF!</definedName>
    <definedName name="가설공사노무비합계">#REF!</definedName>
    <definedName name="가설공사비">#REF!</definedName>
    <definedName name="가설공사재료비합계">#REF!</definedName>
    <definedName name="가설노무">#REF!</definedName>
    <definedName name="가설재료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H4.5">#REF!</definedName>
    <definedName name="가시나무R4">[69]데이타!$E$2</definedName>
    <definedName name="가시나무R5">[69]데이타!$E$3</definedName>
    <definedName name="가시나무R6">[69]데이타!$E$4</definedName>
    <definedName name="가시나무R8">[69]데이타!$E$5</definedName>
    <definedName name="가시나무노무8">#REF!</definedName>
    <definedName name="가시나무재료8">#REF!</definedName>
    <definedName name="가시설">#REF!</definedName>
    <definedName name="가식장">#REF!</definedName>
    <definedName name="가이즈까향1204">[69]데이타!$E$6</definedName>
    <definedName name="가이즈까향1505">[69]데이타!$E$7</definedName>
    <definedName name="가이즈까향2006">[69]데이타!$E$8</definedName>
    <definedName name="가이즈까향2008">[69]데이타!$E$9</definedName>
    <definedName name="가이즈까향2510">[69]데이타!$E$10</definedName>
    <definedName name="가중나무B10">[69]데이타!$E$19</definedName>
    <definedName name="가중나무B4">[69]데이타!$E$15</definedName>
    <definedName name="가중나무B5">[69]데이타!$E$16</definedName>
    <definedName name="가중나무B6">[69]데이타!$E$17</definedName>
    <definedName name="가중나무B8">[69]데이타!$E$18</definedName>
    <definedName name="각도1">#REF!</definedName>
    <definedName name="각재">#REF!</definedName>
    <definedName name="각종함">#REF!</definedName>
    <definedName name="간">#REF!</definedName>
    <definedName name="간노">#REF!</definedName>
    <definedName name="간노1">#REF!</definedName>
    <definedName name="간노2">#REF!</definedName>
    <definedName name="간노비">#REF!</definedName>
    <definedName name="간노율">#N/A</definedName>
    <definedName name="간재비">#REF!</definedName>
    <definedName name="간접공사비">#REF!</definedName>
    <definedName name="간접노무비">#REF!</definedName>
    <definedName name="간접재료비">#REF!</definedName>
    <definedName name="간지">#REF!</definedName>
    <definedName name="간지2">#REF!</definedName>
    <definedName name="간지3">#REF!</definedName>
    <definedName name="갈란다">ErrorHandler_1</definedName>
    <definedName name="갈매기">#REF!</definedName>
    <definedName name="감R10">[69]데이타!$E$24</definedName>
    <definedName name="감R12">[69]데이타!$E$25</definedName>
    <definedName name="감R15">[69]데이타!$E$26</definedName>
    <definedName name="감R5">[69]데이타!$E$20</definedName>
    <definedName name="감R6">[69]데이타!$E$21</definedName>
    <definedName name="감R7">[69]데이타!$E$22</definedName>
    <definedName name="감R8">[69]데이타!$E$23</definedName>
    <definedName name="감나무">#REF!</definedName>
    <definedName name="감나무H2.5">#REF!</definedName>
    <definedName name="감나무H3.0">#REF!</definedName>
    <definedName name="감속턱수량">#REF!</definedName>
    <definedName name="갑">#REF!</definedName>
    <definedName name="갑03">#REF!</definedName>
    <definedName name="갑지">#REF!</definedName>
    <definedName name="갑지8" hidden="1">{#N/A,#N/A,FALSE,"전력간선"}</definedName>
    <definedName name="강가딘">#REF!</definedName>
    <definedName name="강관">#REF!</definedName>
    <definedName name="강관파일공">#REF!</definedName>
    <definedName name="강단면적">#REF!</definedName>
    <definedName name="강당내역">#REF!</definedName>
    <definedName name="강성3Span">#REF!</definedName>
    <definedName name="강연선콘">#REF!</definedName>
    <definedName name="강의">#REF!</definedName>
    <definedName name="강재DATA">[43]단위수량!$A$4:$Z$7</definedName>
    <definedName name="강재규격">[43]단위수량!$B$4:$B$7</definedName>
    <definedName name="강재운반">[43]가시설수량!$AE$235</definedName>
    <definedName name="강탄성계수">#REF!</definedName>
    <definedName name="개나리">#REF!</definedName>
    <definedName name="개나리12">[69]데이타!$E$31</definedName>
    <definedName name="개나리3">[69]데이타!$E$27</definedName>
    <definedName name="개나리5">[69]데이타!$E$28</definedName>
    <definedName name="개나리7">[69]데이타!$E$29</definedName>
    <definedName name="개나리9">[69]데이타!$E$30</definedName>
    <definedName name="개보수">#REF!</definedName>
    <definedName name="개산분">[70]입찰안!#REF!</definedName>
    <definedName name="개쉬땅1204">[69]데이타!$E$32</definedName>
    <definedName name="개쉬땅1506">[69]데이타!$E$33</definedName>
    <definedName name="갱부">#REF!</definedName>
    <definedName name="갱부001">#REF!</definedName>
    <definedName name="갱부002">#REF!</definedName>
    <definedName name="갱부011">#REF!</definedName>
    <definedName name="갱부982">#REF!</definedName>
    <definedName name="갱부991">#REF!</definedName>
    <definedName name="갱부992">#REF!</definedName>
    <definedName name="거">#REF!</definedName>
    <definedName name="거리">'[71]H-PILE수량집계'!#REF!</definedName>
    <definedName name="거리1">#REF!</definedName>
    <definedName name="거리2">#REF!</definedName>
    <definedName name="거리3">#REF!</definedName>
    <definedName name="거리4">#REF!</definedName>
    <definedName name="거리5">#REF!</definedName>
    <definedName name="거푸집공">#REF!</definedName>
    <definedName name="건설기계운전기사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">#REF!</definedName>
    <definedName name="건설기계운전조수001">#REF!</definedName>
    <definedName name="건설기계운전조수002">#REF!</definedName>
    <definedName name="건설기계운전조수011">#REF!</definedName>
    <definedName name="건설기계운전조수982">#REF!</definedName>
    <definedName name="건설기계운전조수991">#REF!</definedName>
    <definedName name="건설기계운전조수992">#REF!</definedName>
    <definedName name="건설기계조장001">#REF!</definedName>
    <definedName name="건설기계조장002">#REF!</definedName>
    <definedName name="건설기계조장011">#REF!</definedName>
    <definedName name="건설기계조장982">#REF!</definedName>
    <definedName name="건설기계조장991">#REF!</definedName>
    <definedName name="건설기계조장992">#REF!</definedName>
    <definedName name="건조수축율">#REF!</definedName>
    <definedName name="건축">#REF!</definedName>
    <definedName name="건축공사">#REF!</definedName>
    <definedName name="건축공사1">#REF!</definedName>
    <definedName name="건축면적">#REF!</definedName>
    <definedName name="건축목공">#REF!</definedName>
    <definedName name="건축목공001">#REF!</definedName>
    <definedName name="건축목공002">#REF!</definedName>
    <definedName name="건축목공011">#REF!</definedName>
    <definedName name="건축목공982">#REF!</definedName>
    <definedName name="건축목공991">#REF!</definedName>
    <definedName name="건축목공992">#REF!</definedName>
    <definedName name="건축총괄">#REF!</definedName>
    <definedName name="검___조___부">[72]노임단가!#REF!</definedName>
    <definedName name="견">#REF!,#REF!</definedName>
    <definedName name="견___출___공">#REF!</definedName>
    <definedName name="견적">#REF!</definedName>
    <definedName name="견적갑지">#REF!</definedName>
    <definedName name="견적대비">BlankMacro1</definedName>
    <definedName name="견적대비권">#REF!</definedName>
    <definedName name="견적탱크">#REF!</definedName>
    <definedName name="견적협력업체3">#REF!,#REF!,#REF!,#REF!,#REF!,#REF!,#REF!,#REF!,#REF!,#REF!,#REF!,#REF!,#REF!,#REF!,#REF!,#REF!,#REF!,#REF!,#REF!</definedName>
    <definedName name="견출공001">#REF!</definedName>
    <definedName name="견출공002">#REF!</definedName>
    <definedName name="견출공011">#REF!</definedName>
    <definedName name="견출공982">#REF!</definedName>
    <definedName name="견출공991">#REF!</definedName>
    <definedName name="견출공992">#REF!</definedName>
    <definedName name="겹동백1002">[69]데이타!$E$145</definedName>
    <definedName name="겹동백1204">[69]데이타!$E$146</definedName>
    <definedName name="겹동백1506">[69]데이타!$E$147</definedName>
    <definedName name="겹벗R6">[69]데이타!$E$34</definedName>
    <definedName name="겹벗R8">[69]데이타!$E$35</definedName>
    <definedName name="겹철쭉0304">[69]데이타!$E$36</definedName>
    <definedName name="겹철쭉0506">[69]데이타!$E$37</definedName>
    <definedName name="겹철쭉0608">[69]데이타!$E$38</definedName>
    <definedName name="겹철쭉0810">[69]데이타!$E$39</definedName>
    <definedName name="겹철쭉0812">[69]데이타!$E$40</definedName>
    <definedName name="경">[73]일위목록!#REF!</definedName>
    <definedName name="경1">[74]기본일위!$A:$IV</definedName>
    <definedName name="경계블럭연장" hidden="1">[75]조명시설!#REF!</definedName>
    <definedName name="경과년수">#REF!</definedName>
    <definedName name="경광등">#REF!</definedName>
    <definedName name="경금">#REF!</definedName>
    <definedName name="경단">#REF!</definedName>
    <definedName name="경량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비">#REF!</definedName>
    <definedName name="經費">#REF!</definedName>
    <definedName name="경비1">#REF!</definedName>
    <definedName name="경비배부">#REF!</definedName>
    <definedName name="경비배부율">#REF!</definedName>
    <definedName name="경비율">#REF!</definedName>
    <definedName name="경비율표">#REF!</definedName>
    <definedName name="경비융" hidden="1">'[28]#REF'!$A$7:$N$581</definedName>
    <definedName name="경비참조">#REF!</definedName>
    <definedName name="경사1">#REF!</definedName>
    <definedName name="경사2">#REF!</definedName>
    <definedName name="경사3">#REF!</definedName>
    <definedName name="경사4">#REF!</definedName>
    <definedName name="경사5">#REF!</definedName>
    <definedName name="경암">#REF!</definedName>
    <definedName name="경영상태">#REF!</definedName>
    <definedName name="경유">#REF!</definedName>
    <definedName name="계">[76]매출현황!#REF!</definedName>
    <definedName name="계___령___공">[72]노임단가!#REF!</definedName>
    <definedName name="계___장___공">#REF!</definedName>
    <definedName name="계수">#REF!</definedName>
    <definedName name="계수1">#REF!</definedName>
    <definedName name="계수B5">[69]데이타!$E$41</definedName>
    <definedName name="계수B6">[69]데이타!$E$42</definedName>
    <definedName name="계수B8">[69]데이타!$E$43</definedName>
    <definedName name="계수나무6노무">#REF!</definedName>
    <definedName name="계수나무6재료">#REF!</definedName>
    <definedName name="계약공기">#REF!</definedName>
    <definedName name="계장공001">#REF!</definedName>
    <definedName name="계장공002">#REF!</definedName>
    <definedName name="계장공011">#REF!</definedName>
    <definedName name="계장공982">#REF!</definedName>
    <definedName name="계장공991">#REF!</definedName>
    <definedName name="계장공992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_급__선_원">#REF!</definedName>
    <definedName name="고광3">[69]데이타!$E$44</definedName>
    <definedName name="고광5">[69]데이타!$E$45</definedName>
    <definedName name="고급선원001">#REF!</definedName>
    <definedName name="고급선원002">#REF!</definedName>
    <definedName name="고급선원011">#REF!</definedName>
    <definedName name="고급선원982">#REF!</definedName>
    <definedName name="고급선원991">#REF!</definedName>
    <definedName name="고급선원992">#REF!</definedName>
    <definedName name="고급원자력비파괴시험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령">[77]직노!#REF!</definedName>
    <definedName name="고령1">[77]직노!#REF!</definedName>
    <definedName name="고배">'[78]전차선로 물량표'!#REF!</definedName>
    <definedName name="고배단가2">[79]한강운반비!#REF!</definedName>
    <definedName name="고압">#REF!</definedName>
    <definedName name="고압블럭수량">#REF!</definedName>
    <definedName name="고압케이블전공001">#REF!</definedName>
    <definedName name="고압케이블전공002">#REF!</definedName>
    <definedName name="고압케이블전공011">#REF!</definedName>
    <definedName name="고압케이블전공982">#REF!</definedName>
    <definedName name="고압케이블전공991">#REF!</definedName>
    <definedName name="고압케이블전공992">#REF!</definedName>
    <definedName name="고용">[80]금액!$B$18</definedName>
    <definedName name="고용1">[80]금액!$C$18</definedName>
    <definedName name="고용2">[37]금액!$C$18</definedName>
    <definedName name="고용보험료">#REF!</definedName>
    <definedName name="고재">#REF!</definedName>
    <definedName name="고정용앵커">#REF!</definedName>
    <definedName name="고정핀">#REF!</definedName>
    <definedName name="고하중용앵커">#REF!</definedName>
    <definedName name="고하중용앵커볼트">#REF!</definedName>
    <definedName name="골조">#REF!</definedName>
    <definedName name="곰솔2508">[81]데이타!$E$46</definedName>
    <definedName name="곰솔3010">[69]데이타!$E$47</definedName>
    <definedName name="곰솔H3.0xW1.0">#REF!</definedName>
    <definedName name="곰솔H3.0xW1.2xR10">#REF!</definedName>
    <definedName name="곰솔H3.5xW1.5xR12">#REF!</definedName>
    <definedName name="곰솔R10">[69]데이타!$E$48</definedName>
    <definedName name="곰솔R12">[69]데이타!$E$49</definedName>
    <definedName name="곰솔R15">[69]데이타!$E$50</definedName>
    <definedName name="곱">[55]DATE!$I$24:$I$85</definedName>
    <definedName name="공">#REF!</definedName>
    <definedName name="공___종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관로번호">#REF!</definedName>
    <definedName name="공구도로명">#REF!</definedName>
    <definedName name="공구및예비품">#REF!</definedName>
    <definedName name="공구별관로번호">[22]Sheet1!$A$4:$B$235</definedName>
    <definedName name="공구별도로명">[22]Sheet1!$D$3:$E$103</definedName>
    <definedName name="공구손료">#REF!</definedName>
    <definedName name="공급가액">[76]매출현황!#REF!</definedName>
    <definedName name="공급가액합계">#REF!</definedName>
    <definedName name="공기">#REF!</definedName>
    <definedName name="공기배출구">#REF!</definedName>
    <definedName name="공내역">[82]청천내!#REF!</definedName>
    <definedName name="공노단">[8]직재!#REF!</definedName>
    <definedName name="공동구공">#REF!</definedName>
    <definedName name="공동구공집계표">#REF!</definedName>
    <definedName name="공명">#REF!</definedName>
    <definedName name="공명1">#REF!</definedName>
    <definedName name="공문">#REF!</definedName>
    <definedName name="공비">#REF!</definedName>
    <definedName name="공사감독자">#REF!</definedName>
    <definedName name="공사금액">[83]평가데이터!$R$6:$R$8</definedName>
    <definedName name="공사기간">#REF!</definedName>
    <definedName name="공사명">#REF!</definedName>
    <definedName name="공사범위">#REF!</definedName>
    <definedName name="공사비">#REF!</definedName>
    <definedName name="공사비1310">#REF!</definedName>
    <definedName name="공사비1315">#REF!</definedName>
    <definedName name="공사비1320">#REF!</definedName>
    <definedName name="공사비135">#REF!</definedName>
    <definedName name="공사비2005">#REF!</definedName>
    <definedName name="공사비2010">#REF!</definedName>
    <definedName name="공사비2015">#REF!</definedName>
    <definedName name="공사비2020">#REF!</definedName>
    <definedName name="공사비2505">#REF!</definedName>
    <definedName name="공사비2510">#REF!</definedName>
    <definedName name="공사비2515">#REF!</definedName>
    <definedName name="공사비2520">#REF!</definedName>
    <definedName name="공사비내역">#REF!</definedName>
    <definedName name="공사비집">#REF!</definedName>
    <definedName name="공사어음기간">#REF!</definedName>
    <definedName name="공사어음비율">#REF!</definedName>
    <definedName name="공사원가">#REF!</definedName>
    <definedName name="공사원가명세서">#REF!</definedName>
    <definedName name="공사원가명세서분석표1">[84]경산!#REF!</definedName>
    <definedName name="공사위치">#REF!</definedName>
    <definedName name="공사현금비율">#REF!</definedName>
    <definedName name="공일">#REF!</definedName>
    <definedName name="공정">#REF!</definedName>
    <definedName name="공정1">BlankMacro1</definedName>
    <definedName name="공정수량">#REF!</definedName>
    <definedName name="공정정" hidden="1">{"'별표'!$N$220"}</definedName>
    <definedName name="공정집계">#REF!</definedName>
    <definedName name="공정표" hidden="1">{"'별표'!$N$220"}</definedName>
    <definedName name="공제" hidden="1">[85]조명시설!#REF!</definedName>
    <definedName name="공종">#REF!</definedName>
    <definedName name="공종01">#REF!</definedName>
    <definedName name="공종02">#REF!</definedName>
    <definedName name="공종03">#REF!</definedName>
    <definedName name="공종04">#REF!</definedName>
    <definedName name="공종05">#REF!</definedName>
    <definedName name="공종06">#REF!</definedName>
    <definedName name="공종07">#REF!</definedName>
    <definedName name="공종08">#REF!</definedName>
    <definedName name="공종09">#REF!</definedName>
    <definedName name="공종10">#REF!</definedName>
    <definedName name="공종명">#REF!</definedName>
    <definedName name="공종별대비표">#REF!</definedName>
    <definedName name="공통가설">#REF!</definedName>
    <definedName name="공통가설공사">#REF!</definedName>
    <definedName name="공통경비">#REF!</definedName>
    <definedName name="공통노무비">#REF!</definedName>
    <definedName name="공통일위">#REF!</definedName>
    <definedName name="공통재료비">#REF!</definedName>
    <definedName name="관0.3_0.7">#REF!</definedName>
    <definedName name="관0.3m미만">#REF!</definedName>
    <definedName name="관0.8_1.1">#REF!</definedName>
    <definedName name="관1.2_1.5">#REF!</definedName>
    <definedName name="관T">#REF!</definedName>
    <definedName name="관경">#REF!</definedName>
    <definedName name="관경1">#REF!</definedName>
    <definedName name="관급">#REF!,#REF!,#REF!</definedName>
    <definedName name="관급1310">#REF!</definedName>
    <definedName name="관급1315">#REF!</definedName>
    <definedName name="관급1320">#REF!</definedName>
    <definedName name="관급135">#REF!</definedName>
    <definedName name="관급2005">#REF!</definedName>
    <definedName name="관급2010">#REF!</definedName>
    <definedName name="관급2015">#REF!</definedName>
    <definedName name="관급2020">#REF!</definedName>
    <definedName name="관급2505">#REF!</definedName>
    <definedName name="관급2510">#REF!</definedName>
    <definedName name="관급2515">#REF!</definedName>
    <definedName name="관급2520">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람로단가산출">#REF!</definedName>
    <definedName name="관로공사">#REF!</definedName>
    <definedName name="관목">#REF!</definedName>
    <definedName name="관목계">#REF!</definedName>
    <definedName name="관세">'[86]국내조달(통합-1)'!$I$2</definedName>
    <definedName name="관세1">'[87]국내조달(통합-1)'!$I$2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제원">#REF!</definedName>
    <definedName name="관지수링">#REF!</definedName>
    <definedName name="관치수">'[88]2호맨홀공제수량'!$A$5:$C$11</definedName>
    <definedName name="괄">#REF!</definedName>
    <definedName name="광나무1003">[69]데이타!$E$51</definedName>
    <definedName name="광나무1203">[69]데이타!$E$52</definedName>
    <definedName name="광나무1506">[69]데이타!$E$53</definedName>
    <definedName name="광원기">#REF!</definedName>
    <definedName name="광케이블기사">#REF!</definedName>
    <definedName name="광케이블설치사001">#REF!</definedName>
    <definedName name="광케이블설치사002">#REF!</definedName>
    <definedName name="광케이블설치사011">#REF!</definedName>
    <definedName name="광케이블설치사982">#REF!</definedName>
    <definedName name="광케이블설치사991">#REF!</definedName>
    <definedName name="광케이블설치사992">#REF!</definedName>
    <definedName name="광통신__기사">#REF!</definedName>
    <definedName name="광통신설치사001">#REF!</definedName>
    <definedName name="광통신설치사002">#REF!</definedName>
    <definedName name="광통신설치사011">#REF!</definedName>
    <definedName name="광통신설치사982">#REF!</definedName>
    <definedName name="광통신설치사991">#REF!</definedName>
    <definedName name="광통신설치사992">#REF!</definedName>
    <definedName name="광편백0405">[69]데이타!$E$153</definedName>
    <definedName name="광편백0507">[69]데이타!$E$154</definedName>
    <definedName name="광편백0509">[69]데이타!$E$155</definedName>
    <definedName name="교대접합공">#REF!</definedName>
    <definedName name="교면방수">#REF!</definedName>
    <definedName name="교명판및설명판">#REF!</definedName>
    <definedName name="교목계">#REF!</definedName>
    <definedName name="교정" hidden="1">{#N/A,#N/A,FALSE,"전력간선"}</definedName>
    <definedName name="교좌받침공">#REF!</definedName>
    <definedName name="교통안전표지판">#REF!</definedName>
    <definedName name="교폭">#REF!</definedName>
    <definedName name="구">#REF!</definedName>
    <definedName name="구매자재비">#REF!</definedName>
    <definedName name="구분">BlankMacro1</definedName>
    <definedName name="구분1">BlankMacro1</definedName>
    <definedName name="구상나무1505">[69]데이타!$E$69</definedName>
    <definedName name="구상나무2008">[69]데이타!$E$70</definedName>
    <definedName name="구상나무2510">[69]데이타!$E$71</definedName>
    <definedName name="구상나무3012">[69]데이타!$E$72</definedName>
    <definedName name="구조">#REF!</definedName>
    <definedName name="구조물공">[89]내역!#REF!</definedName>
    <definedName name="구조물집계">[90]터파기및재료!#REF!</definedName>
    <definedName name="구조토적1">[91]기본일위!$A:$IV</definedName>
    <definedName name="굴취보통인부">#REF!</definedName>
    <definedName name="굴취조경공">#REF!</definedName>
    <definedName name="궤___도___공">#REF!</definedName>
    <definedName name="궤도공001">#REF!</definedName>
    <definedName name="궤도공002">#REF!</definedName>
    <definedName name="궤도공011">#REF!</definedName>
    <definedName name="궤도공982">#REF!</definedName>
    <definedName name="궤도공991">#REF!</definedName>
    <definedName name="궤도공992">#REF!</definedName>
    <definedName name="규격">[55]DATE!$C$24:$C$85</definedName>
    <definedName name="규모">#REF!</definedName>
    <definedName name="그래서">ErrorHandler_1</definedName>
    <definedName name="그레이더">350000</definedName>
    <definedName name="그리스">#REF!</definedName>
    <definedName name="근원경">#REF!</definedName>
    <definedName name="근입장">#REF!</definedName>
    <definedName name="금경비단가">#REF!</definedName>
    <definedName name="금관급자재대">#REF!</definedName>
    <definedName name="금금공사개요6">#REF!</definedName>
    <definedName name="금노무비단가">#REF!</definedName>
    <definedName name="금마타리">#REF!</definedName>
    <definedName name="금물가상승비">#REF!</definedName>
    <definedName name="금변2금간접노무비">#REF!</definedName>
    <definedName name="금변2금고용보험료">#REF!</definedName>
    <definedName name="금변2금공급가액">#REF!</definedName>
    <definedName name="금변2금공사원가">#REF!</definedName>
    <definedName name="금변2금기타경비">#REF!</definedName>
    <definedName name="금변2금도급액">#REF!</definedName>
    <definedName name="금변2금부가가치세">#REF!</definedName>
    <definedName name="금변2금산재보험료">#REF!</definedName>
    <definedName name="금변2금순공사원가">#REF!</definedName>
    <definedName name="금변2금안전관리비">#REF!</definedName>
    <definedName name="금변2금이윤">#REF!</definedName>
    <definedName name="금변2금일반관리비">#REF!</definedName>
    <definedName name="금변2전간접노무비">#REF!</definedName>
    <definedName name="금변2전고용보험료">#REF!</definedName>
    <definedName name="금변2전공급가액">#REF!</definedName>
    <definedName name="금변2전공사원가">#REF!</definedName>
    <definedName name="금변2전기타경비">#REF!</definedName>
    <definedName name="금변2전도급액">#REF!</definedName>
    <definedName name="금변2전부가가치세">#REF!</definedName>
    <definedName name="금변2전산재보험료">#REF!</definedName>
    <definedName name="금변2전순공사원가">#REF!</definedName>
    <definedName name="금변2전안전관리비">#REF!</definedName>
    <definedName name="금변2전이윤">#REF!</definedName>
    <definedName name="금변2전일반관리비">#REF!</definedName>
    <definedName name="금변관급자재대">#REF!</definedName>
    <definedName name="금변금간접노무비">#REF!</definedName>
    <definedName name="금변금고용보험료">#REF!</definedName>
    <definedName name="금변금공급가액">#REF!</definedName>
    <definedName name="금변금공사개요6">#REF!</definedName>
    <definedName name="금변금공사원가">#REF!</definedName>
    <definedName name="금변금기타경비">#REF!</definedName>
    <definedName name="금변금도급액">#REF!</definedName>
    <definedName name="금변금보상비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제이윤">#REF!</definedName>
    <definedName name="금변금총공사비">#REF!</definedName>
    <definedName name="금변금폐기물처리비">#REF!</definedName>
    <definedName name="금변기간접노무비">#REF!</definedName>
    <definedName name="금변기고용보험료">#REF!</definedName>
    <definedName name="금변기공급가액">#REF!</definedName>
    <definedName name="금변기공사원가">#REF!</definedName>
    <definedName name="금변기기타경비">#REF!</definedName>
    <definedName name="금변기도급액">#REF!</definedName>
    <definedName name="금변기부가가치세">#REF!</definedName>
    <definedName name="금변기산재보험료">#REF!</definedName>
    <definedName name="금변기순공사원가">#REF!</definedName>
    <definedName name="금변기안전관리비">#REF!</definedName>
    <definedName name="금변기이윤">#REF!</definedName>
    <definedName name="금변기일반관리비">#REF!</definedName>
    <definedName name="금변물가상승액">#REF!</definedName>
    <definedName name="금변변금공사원가">#REF!</definedName>
    <definedName name="금변변기공사원가">#REF!</definedName>
    <definedName name="금변변장공사원가">#REF!</definedName>
    <definedName name="금변변전공사원가">#REF!</definedName>
    <definedName name="금변보상비">#REF!</definedName>
    <definedName name="금변장간접노무비">#REF!</definedName>
    <definedName name="금변장고용보험료">#REF!</definedName>
    <definedName name="금변장공급가액">#REF!</definedName>
    <definedName name="금변장공사원가">#REF!</definedName>
    <definedName name="금변장기타경비">#REF!</definedName>
    <definedName name="금변장도급액">#REF!</definedName>
    <definedName name="금변장부가가치세">#REF!</definedName>
    <definedName name="금변장산재보험료">#REF!</definedName>
    <definedName name="금변장순공사원가">#REF!</definedName>
    <definedName name="금변장안전관리비">#REF!</definedName>
    <definedName name="금변장이윤">#REF!</definedName>
    <definedName name="금변장일반관리비">#REF!</definedName>
    <definedName name="금변전간접노무비">#REF!</definedName>
    <definedName name="금변전고용보험료">#REF!</definedName>
    <definedName name="금변전공급가액">#REF!</definedName>
    <definedName name="금변전공사개요6">#REF!</definedName>
    <definedName name="금변전공사원가">#REF!</definedName>
    <definedName name="금변전기타경비">#REF!</definedName>
    <definedName name="금변전도급액">#REF!</definedName>
    <definedName name="금변전보상비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총공사비">#REF!</definedName>
    <definedName name="금변전폐기물처리비">#REF!</definedName>
    <definedName name="금변폐기물처리비">#REF!</definedName>
    <definedName name="금보상비">#REF!</definedName>
    <definedName name="금속A소계">#REF!</definedName>
    <definedName name="금속B소계">#REF!</definedName>
    <definedName name="금속C소계">#REF!</definedName>
    <definedName name="금속D소계">#REF!</definedName>
    <definedName name="금속E소계">#REF!</definedName>
    <definedName name="금속경비">#REF!</definedName>
    <definedName name="금속공사">#REF!</definedName>
    <definedName name="금속노무">#REF!</definedName>
    <definedName name="금속재료">#REF!</definedName>
    <definedName name="금송1006">[69]데이타!$E$73</definedName>
    <definedName name="금송1208">[69]데이타!$E$74</definedName>
    <definedName name="금송1510">[69]데이타!$E$75</definedName>
    <definedName name="금액">#REF!</definedName>
    <definedName name="금액구분">#REF!</definedName>
    <definedName name="금재료비단가">#REF!</definedName>
    <definedName name="금전공사개요6">#REF!</definedName>
    <definedName name="금폐기물처리비">#REF!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급가액">#REF!</definedName>
    <definedName name="금회금공사원가">#REF!</definedName>
    <definedName name="금회금기타경비">#REF!</definedName>
    <definedName name="금회금도급액">#REF!</definedName>
    <definedName name="금회금보상비">#REF!</definedName>
    <definedName name="금회금부가가치세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총공사비">#REF!</definedName>
    <definedName name="금회금폐기물처리비">#REF!</definedName>
    <definedName name="금회기간접노무비">#REF!</definedName>
    <definedName name="금회기고용보험료">#REF!</definedName>
    <definedName name="금회기공사원가">#REF!</definedName>
    <definedName name="금회기기타경비">#REF!</definedName>
    <definedName name="금회기산재보험료">#REF!</definedName>
    <definedName name="금회기안전관리비">#REF!</definedName>
    <definedName name="금회기이윤">#REF!</definedName>
    <definedName name="금회기일반관리비">#REF!</definedName>
    <definedName name="금회변금간접노무비">#REF!</definedName>
    <definedName name="금회변금고용보험료">#REF!</definedName>
    <definedName name="금회변금공급가액">#REF!</definedName>
    <definedName name="금회변금공사원가">#REF!</definedName>
    <definedName name="금회변금기타경비">#REF!</definedName>
    <definedName name="금회변금도급액">#REF!</definedName>
    <definedName name="금회변금보상비">#REF!</definedName>
    <definedName name="금회변금부가가치세">#REF!</definedName>
    <definedName name="금회변금산재보험료">#REF!</definedName>
    <definedName name="금회변금순공사원가">#REF!</definedName>
    <definedName name="금회변금안전관리비">#REF!</definedName>
    <definedName name="금회변금이윤">#REF!</definedName>
    <definedName name="금회변금일반관리비">#REF!</definedName>
    <definedName name="금회변금총공사비">#REF!</definedName>
    <definedName name="금회변금폐기물처리비">#REF!</definedName>
    <definedName name="금회변금환경보전비">#REF!</definedName>
    <definedName name="금회변기간접노무비">#REF!</definedName>
    <definedName name="금회변기고용보험료">#REF!</definedName>
    <definedName name="금회변기공급가액">#REF!</definedName>
    <definedName name="금회변기공사원가">#REF!</definedName>
    <definedName name="금회변기기타경비">#REF!</definedName>
    <definedName name="금회변기도급액">#REF!</definedName>
    <definedName name="금회변기보상비">#REF!</definedName>
    <definedName name="금회변기부가가치세">#REF!</definedName>
    <definedName name="금회변기산재보험료">#REF!</definedName>
    <definedName name="금회변기순공사원가">#REF!</definedName>
    <definedName name="금회변기안전관리비">#REF!</definedName>
    <definedName name="금회변기이윤">#REF!</definedName>
    <definedName name="금회변기일반관리비">#REF!</definedName>
    <definedName name="금회변기총공사비">#REF!</definedName>
    <definedName name="금회변기폐기물처리비">#REF!</definedName>
    <definedName name="금회변기환경보전비">#REF!</definedName>
    <definedName name="금회변변금간접노무비">#REF!</definedName>
    <definedName name="금회변변금고용보험료">#REF!</definedName>
    <definedName name="금회변변금공급가액">#REF!</definedName>
    <definedName name="금회변변금공사원가">#REF!</definedName>
    <definedName name="금회변변금기타경비">#REF!</definedName>
    <definedName name="금회변변금도급액">#REF!</definedName>
    <definedName name="금회변변금보상비">#REF!</definedName>
    <definedName name="금회변변금부가가치세">#REF!</definedName>
    <definedName name="금회변변금산재보험료">#REF!</definedName>
    <definedName name="금회변변금순공사원가">#REF!</definedName>
    <definedName name="금회변변금안전관리비">#REF!</definedName>
    <definedName name="금회변변금이윤">#REF!</definedName>
    <definedName name="금회변변금일반관리비">#REF!</definedName>
    <definedName name="금회변변금제이윤">#REF!</definedName>
    <definedName name="금회변변금총공사비">#REF!</definedName>
    <definedName name="금회변변금폐기물처리비">#REF!</definedName>
    <definedName name="금회변변금환경보전비">#REF!</definedName>
    <definedName name="금회변변기간접노무비">#REF!</definedName>
    <definedName name="금회변변기고용보험료">#REF!</definedName>
    <definedName name="금회변변기공급가액">#REF!</definedName>
    <definedName name="금회변변기공사원가">#REF!</definedName>
    <definedName name="금회변변기기타경비">#REF!</definedName>
    <definedName name="금회변변기도급액">#REF!</definedName>
    <definedName name="금회변변기보상비">#REF!</definedName>
    <definedName name="금회변변기부가가치세">#REF!</definedName>
    <definedName name="금회변변기산재보험료">#REF!</definedName>
    <definedName name="금회변변기순공사원가">#REF!</definedName>
    <definedName name="금회변변기안전관리비">#REF!</definedName>
    <definedName name="금회변변기이윤">#REF!</definedName>
    <definedName name="금회변변기일반관리비">#REF!</definedName>
    <definedName name="금회변변기총공사비">#REF!</definedName>
    <definedName name="금회변변기폐기물처리비">#REF!</definedName>
    <definedName name="금회변변기환경보전비">#REF!</definedName>
    <definedName name="금회변변장간접노무비">#REF!</definedName>
    <definedName name="금회변변장고용보험료">#REF!</definedName>
    <definedName name="금회변변장공급가액">#REF!</definedName>
    <definedName name="금회변변장공사원가">#REF!</definedName>
    <definedName name="금회변변장기타경비">#REF!</definedName>
    <definedName name="금회변변장도급액">#REF!</definedName>
    <definedName name="금회변변장보상비">#REF!</definedName>
    <definedName name="금회변변장부가가치세">#REF!</definedName>
    <definedName name="금회변변장산재보험료">#REF!</definedName>
    <definedName name="금회변변장순공사원가">#REF!</definedName>
    <definedName name="금회변변장안전관리비">#REF!</definedName>
    <definedName name="금회변변장이윤">#REF!</definedName>
    <definedName name="금회변변장일반관리비">#REF!</definedName>
    <definedName name="금회변변장총공사비">#REF!</definedName>
    <definedName name="금회변변장폐기물처리비">#REF!</definedName>
    <definedName name="금회변변장환경보전비">#REF!</definedName>
    <definedName name="금회변변전간접노무비">#REF!</definedName>
    <definedName name="금회변변전고용보험료">#REF!</definedName>
    <definedName name="금회변변전공급가액">#REF!</definedName>
    <definedName name="금회변변전공사원가">#REF!</definedName>
    <definedName name="금회변변전기타경비">#REF!</definedName>
    <definedName name="금회변변전도급액">#REF!</definedName>
    <definedName name="금회변변전보상비">#REF!</definedName>
    <definedName name="금회변변전부가가치세">#REF!</definedName>
    <definedName name="금회변변전산재보험료">#REF!</definedName>
    <definedName name="금회변변전순공사원가">#REF!</definedName>
    <definedName name="금회변변전안전관리비">#REF!</definedName>
    <definedName name="금회변변전이윤">#REF!</definedName>
    <definedName name="금회변변전일반관리비">#REF!</definedName>
    <definedName name="금회변변전제이윤">#REF!</definedName>
    <definedName name="금회변변전총공사비">#REF!</definedName>
    <definedName name="금회변변전폐기물처리비">#REF!</definedName>
    <definedName name="금회변변전환경보전비">#REF!</definedName>
    <definedName name="금회변보상비">#REF!</definedName>
    <definedName name="금회변장간접노무비">#REF!</definedName>
    <definedName name="금회변장고용보험료">#REF!</definedName>
    <definedName name="금회변장공급가액">#REF!</definedName>
    <definedName name="금회변장공사원가">#REF!</definedName>
    <definedName name="금회변장기타경비">#REF!</definedName>
    <definedName name="금회변장도급액">#REF!</definedName>
    <definedName name="금회변장보상비">#REF!</definedName>
    <definedName name="금회변장부가가치세">#REF!</definedName>
    <definedName name="금회변장산재보험료">#REF!</definedName>
    <definedName name="금회변장순공사원가">#REF!</definedName>
    <definedName name="금회변장안전관리비">#REF!</definedName>
    <definedName name="금회변장이윤">#REF!</definedName>
    <definedName name="금회변장일반관리비">#REF!</definedName>
    <definedName name="금회변장총공사비">#REF!</definedName>
    <definedName name="금회변장폐기물처리비">#REF!</definedName>
    <definedName name="금회변장환경보전비">#REF!</definedName>
    <definedName name="금회변전간접노무비">#REF!</definedName>
    <definedName name="금회변전고용보험료">#REF!</definedName>
    <definedName name="금회변전공급가액">#REF!</definedName>
    <definedName name="금회변전공사원가">#REF!</definedName>
    <definedName name="금회변전기타경비">#REF!</definedName>
    <definedName name="금회변전도급액">#REF!</definedName>
    <definedName name="금회변전보상비">#REF!</definedName>
    <definedName name="금회변전부가가치세">#REF!</definedName>
    <definedName name="금회변전산재보험료">#REF!</definedName>
    <definedName name="금회변전순공사원가">#REF!</definedName>
    <definedName name="금회변전안전관리비">#REF!</definedName>
    <definedName name="금회변전이윤">#REF!</definedName>
    <definedName name="금회변전일반관리비">#REF!</definedName>
    <definedName name="금회변전총공사비">#REF!</definedName>
    <definedName name="금회변전폐기물처리비">#REF!</definedName>
    <definedName name="금회변전환경보전비">#REF!</definedName>
    <definedName name="금회장공사원가">#REF!</definedName>
    <definedName name="금회전공급가액">#REF!</definedName>
    <definedName name="금회전공사원가">#REF!</definedName>
    <definedName name="금회전도급액">#REF!</definedName>
    <definedName name="금회전보상비">#REF!</definedName>
    <definedName name="금회전부가가치세">#REF!</definedName>
    <definedName name="금회전총공사비">#REF!</definedName>
    <definedName name="금회전폐기물처리비">#REF!</definedName>
    <definedName name="기">[1]집계!#REF!</definedName>
    <definedName name="기___계___공">#REF!</definedName>
    <definedName name="기___와___공">[72]노임단가!#REF!</definedName>
    <definedName name="기경">#REF!</definedName>
    <definedName name="기경1">#REF!</definedName>
    <definedName name="기계">#REF!</definedName>
    <definedName name="기계__설치공">#REF!</definedName>
    <definedName name="기계3">BlankMacro1</definedName>
    <definedName name="기계경비">#REF!</definedName>
    <definedName name="기계경비1">[92]기본일위!$A:$IV</definedName>
    <definedName name="기계경비2">#REF!</definedName>
    <definedName name="기계경비3">#REF!</definedName>
    <definedName name="기계공">#REF!</definedName>
    <definedName name="기계공001">#REF!</definedName>
    <definedName name="기계공002">#REF!</definedName>
    <definedName name="기계공011">#REF!</definedName>
    <definedName name="기계공982">#REF!</definedName>
    <definedName name="기계공991">#REF!</definedName>
    <definedName name="기계공992">#REF!</definedName>
    <definedName name="기계되경">#REF!</definedName>
    <definedName name="기계되노">#REF!</definedName>
    <definedName name="기계되재">#REF!</definedName>
    <definedName name="기계설치공001">#REF!</definedName>
    <definedName name="기계설치공002">#REF!</definedName>
    <definedName name="기계설치공011">#REF!</definedName>
    <definedName name="기계설치공982">#REF!</definedName>
    <definedName name="기계설치공991">#REF!</definedName>
    <definedName name="기계설치공992">#REF!</definedName>
    <definedName name="기계운전">#REF!</definedName>
    <definedName name="기계운전기사">#REF!</definedName>
    <definedName name="기계운전사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금공사원가">#REF!</definedName>
    <definedName name="기기">#REF!</definedName>
    <definedName name="기기신설">#REF!</definedName>
    <definedName name="기기철거">#REF!</definedName>
    <definedName name="기노">#REF!</definedName>
    <definedName name="기노1">#REF!</definedName>
    <definedName name="기누공사원가">#REF!</definedName>
    <definedName name="기도공사원가">#REF!</definedName>
    <definedName name="기사야">#REF!</definedName>
    <definedName name="기사주">#REF!</definedName>
    <definedName name="기성">#REF!</definedName>
    <definedName name="기성1">#N/A</definedName>
    <definedName name="기성금공사원가">#REF!</definedName>
    <definedName name="기성누공사원가">#REF!</definedName>
    <definedName name="기성도공사원가">#REF!</definedName>
    <definedName name="기성어음금액">#REF!</definedName>
    <definedName name="기성어음기간">#REF!</definedName>
    <definedName name="기성어음비율">#REF!</definedName>
    <definedName name="기성전공사원가">#REF!</definedName>
    <definedName name="기성전안전관리비">#REF!</definedName>
    <definedName name="기성지급시기">#REF!</definedName>
    <definedName name="기성품">BlankMacro1</definedName>
    <definedName name="기성현금금액">#REF!</definedName>
    <definedName name="기성현금비율">#REF!</definedName>
    <definedName name="기술능력">#REF!</definedName>
    <definedName name="기이">#REF!</definedName>
    <definedName name="기재">#REF!</definedName>
    <definedName name="기재1">#REF!</definedName>
    <definedName name="기전공사원가">#REF!</definedName>
    <definedName name="기조일위대가">#REF!</definedName>
    <definedName name="기존">BlankMacro1</definedName>
    <definedName name="기준">#REF!</definedName>
    <definedName name="기초">#REF!</definedName>
    <definedName name="기초공사">#REF!</definedName>
    <definedName name="기초금액">#REF!</definedName>
    <definedName name="기초길이">#REF!</definedName>
    <definedName name="기초단가">#REF!</definedName>
    <definedName name="기초단가1">#REF!</definedName>
    <definedName name="기초일위">#REF!</definedName>
    <definedName name="기초일위대가1">#REF!</definedName>
    <definedName name="기초폭300">[12]대로근거!#REF!</definedName>
    <definedName name="기초폭350">[12]대로근거!#REF!</definedName>
    <definedName name="기타">[93]집계표!$A$1:$M$2</definedName>
    <definedName name="기타1">#REF!</definedName>
    <definedName name="기타2">#REF!</definedName>
    <definedName name="기타경비">#REF!</definedName>
    <definedName name="기타자재">#REF!</definedName>
    <definedName name="길이1">#REF!</definedName>
    <definedName name="김" localSheetId="0" hidden="1">{#N/A,#N/A,FALSE,"명세표"}</definedName>
    <definedName name="김" hidden="1">{#N/A,#N/A,FALSE,"명세표"}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종현">#REF!</definedName>
    <definedName name="깊이">#REF!</definedName>
    <definedName name="꽁">ErrorHandler_1</definedName>
    <definedName name="꽁꽁">ErrorHandler_1</definedName>
    <definedName name="꽃복숭아R3">[69]데이타!$E$58</definedName>
    <definedName name="꽃복숭아R4">[69]데이타!$E$59</definedName>
    <definedName name="꽃복숭아R5">[69]데이타!$E$60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꽃사과R10">[69]데이타!$E$64</definedName>
    <definedName name="꽃사과R4">[69]데이타!$E$61</definedName>
    <definedName name="꽃사과R6">[69]데이타!$E$62</definedName>
    <definedName name="꽃사과R8">[69]데이타!$E$63</definedName>
    <definedName name="꽃아그배R10">[69]데이타!$E$68</definedName>
    <definedName name="꽃아그배R4">[69]데이타!$E$65</definedName>
    <definedName name="꽃아그배R6">[69]데이타!$E$66</definedName>
    <definedName name="꽃아그배R8">[69]데이타!$E$67</definedName>
    <definedName name="꽃창포">#REF!</definedName>
    <definedName name="꽃향유">#REF!</definedName>
    <definedName name="꽝꽝0304">[69]데이타!$E$54</definedName>
    <definedName name="꽝꽝0406">[69]데이타!$E$55</definedName>
    <definedName name="꽝꽝0508">[69]데이타!$E$56</definedName>
    <definedName name="꽝꽝0610">[69]데이타!$E$57</definedName>
    <definedName name="ㄳㄳ">#REF!</definedName>
    <definedName name="ㄳㄳㄳㄳ" hidden="1">{"'용역비'!$A$4:$C$8"}</definedName>
    <definedName name="ㄴ">#REF!</definedName>
    <definedName name="ㄴㄱㄹ" hidden="1">#REF!</definedName>
    <definedName name="ㄴㄴ">'[8]#REF'!#REF!</definedName>
    <definedName name="ㄴㄴㄴ" localSheetId="0" hidden="1">{#N/A,#N/A,FALSE,"명세표"}</definedName>
    <definedName name="ㄴㄴㄴ" hidden="1">{#N/A,#N/A,FALSE,"명세표"}</definedName>
    <definedName name="ㄴㄴㄴㄴ" hidden="1">#REF!</definedName>
    <definedName name="ㄴㄴㄴㄴㄴ" hidden="1">#REF!</definedName>
    <definedName name="ㄴㄴㄴㄴㄴㄴ">#REF!</definedName>
    <definedName name="ㄴㄴㄴㄴㄴㄴㄴㄴㄴㄴ">#REF!</definedName>
    <definedName name="ㄴㄴㄴㄴㄴㅁ">#REF!</definedName>
    <definedName name="ㄴㄴㅁㅁㅇㄴ">#REF!</definedName>
    <definedName name="ㄴㄴㅇㅇㄴ">#REF!</definedName>
    <definedName name="ㄴ댜러ㅏ니아ㅣㅋ">'[8]#REF'!#REF!</definedName>
    <definedName name="ㄴㄹㅇㄴㄹㅇ">#REF!</definedName>
    <definedName name="ㄴ러ㅏ">#REF!</definedName>
    <definedName name="ㄴㅁ" hidden="1">#REF!</definedName>
    <definedName name="ㄴㅁㅁ">#REF!</definedName>
    <definedName name="ㄴㅁㅇㅇㄴㅇ">#REF!</definedName>
    <definedName name="ㄴㅁㅇㅇㄴㅇㄴ">#REF!</definedName>
    <definedName name="ㄴㅇ">#REF!</definedName>
    <definedName name="ㄴㅇㄴㄴㅁㅁ">#REF!</definedName>
    <definedName name="ㄴㅇㄹ">#REF!</definedName>
    <definedName name="ㄴㅇㄹㄴㄹ">#REF!</definedName>
    <definedName name="ㄴㅇㄹㅇㄷ">#REF!</definedName>
    <definedName name="ㄴ아러">#REF!</definedName>
    <definedName name="ㄴ어">'[8]#REF'!#REF!</definedName>
    <definedName name="ㄴ어ㅏㅑ">#REF!</definedName>
    <definedName name="ㄴ이라ㅓ">#REF!</definedName>
    <definedName name="ㄴ이ㅏ매">'[8]#REF'!#REF!</definedName>
    <definedName name="나">#REF!</definedName>
    <definedName name="나.">#REF!</definedName>
    <definedName name="나무">#REF!</definedName>
    <definedName name="나ㅓ리먀">'[8]#REF'!#REF!</definedName>
    <definedName name="나ㅣ러재ㅑ">#REF!</definedName>
    <definedName name="낙상홍1004">[69]데이타!$E$76</definedName>
    <definedName name="낙상홍1506">[69]데이타!$E$77</definedName>
    <definedName name="낙상홍1808">[69]데이타!$E$78</definedName>
    <definedName name="낙상홍2010">[69]데이타!$E$79</definedName>
    <definedName name="낙상홍2515">[69]데이타!$E$80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우송R10">[69]데이타!$E$84</definedName>
    <definedName name="낙우송R12">[69]데이타!$E$85</definedName>
    <definedName name="낙우송R5">[69]데이타!$E$81</definedName>
    <definedName name="낙우송R6">[69]데이타!$E$82</definedName>
    <definedName name="낙우송R8">[69]데이타!$E$83</definedName>
    <definedName name="낙찰예정사">#REF!</definedName>
    <definedName name="낙찰율">#REF!</definedName>
    <definedName name="낙찰율적용가">#REF!</definedName>
    <definedName name="낙하물방지공">#REF!</definedName>
    <definedName name="난간">#REF!</definedName>
    <definedName name="난이도계수">#REF!</definedName>
    <definedName name="남덕">BlankMacro1</definedName>
    <definedName name="남덕1">BlankMacro1</definedName>
    <definedName name="남럼">'[8]#REF'!#REF!</definedName>
    <definedName name="남어">'[8]#REF'!#REF!</definedName>
    <definedName name="남천H1.2">#REF!</definedName>
    <definedName name="내">#REF!</definedName>
    <definedName name="내___장___공">#REF!</definedName>
    <definedName name="내_선__전_공">#REF!</definedName>
    <definedName name="내녁">#REF!</definedName>
    <definedName name="내선전공">#REF!</definedName>
    <definedName name="내선전공001">#REF!</definedName>
    <definedName name="내선전공002">#REF!</definedName>
    <definedName name="내선전공011">#REF!</definedName>
    <definedName name="내선전공982">#REF!</definedName>
    <definedName name="내선전공991">#REF!</definedName>
    <definedName name="내선전공992">#REF!</definedName>
    <definedName name="내역">#REF!</definedName>
    <definedName name="내역00년">#REF!</definedName>
    <definedName name="내역1">#REF!</definedName>
    <definedName name="내역2">#REF!</definedName>
    <definedName name="내역갑지" hidden="1">{"'용역비'!$A$4:$C$8"}</definedName>
    <definedName name="내역서">#REF!</definedName>
    <definedName name="내역서1">#REF!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역증감">#REF!</definedName>
    <definedName name="내장공">'[94]노임단가(이름)'!$C$32</definedName>
    <definedName name="내장공001">#REF!</definedName>
    <definedName name="내장공002">#REF!</definedName>
    <definedName name="내장공011">#REF!</definedName>
    <definedName name="내장공982">#REF!</definedName>
    <definedName name="내장공991">#REF!</definedName>
    <definedName name="내장공992">#REF!</definedName>
    <definedName name="내전">[95]노무비!$B$2</definedName>
    <definedName name="내충격수도관_200m_m">#REF!</definedName>
    <definedName name="낵역4">#REF!</definedName>
    <definedName name="너">'[8]#REF'!#REF!</definedName>
    <definedName name="널자">'[8]#REF'!#REF!</definedName>
    <definedName name="년">#REF!</definedName>
    <definedName name="노">#REF!</definedName>
    <definedName name="노___즐___공">#REF!</definedName>
    <definedName name="노금">#REF!</definedName>
    <definedName name="노단">#REF!</definedName>
    <definedName name="노르웨이R12">[69]데이타!$E$90</definedName>
    <definedName name="노르웨이R15">[69]데이타!$E$91</definedName>
    <definedName name="노르웨이R4">[69]데이타!$E$86</definedName>
    <definedName name="노르웨이R5">[69]데이타!$E$87</definedName>
    <definedName name="노르웨이R6">[69]데이타!$E$88</definedName>
    <definedName name="노르웨이R8">[69]데이타!$E$89</definedName>
    <definedName name="노무">#REF!</definedName>
    <definedName name="노무공량">#REF!</definedName>
    <definedName name="노무단가">#REF!</definedName>
    <definedName name="노무비">#REF!</definedName>
    <definedName name="勞務費">#REF!</definedName>
    <definedName name="노무비1">[96]수목표준대가!$J$1:$J$65536</definedName>
    <definedName name="노무비단가">#REF!</definedName>
    <definedName name="노무비정리">#REF!</definedName>
    <definedName name="노반경">#REF!</definedName>
    <definedName name="노반노무">#REF!</definedName>
    <definedName name="노반재료">#REF!</definedName>
    <definedName name="노부비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#REF!</definedName>
    <definedName name="노임1">BlankMacro1</definedName>
    <definedName name="노임단가">#REF!</definedName>
    <definedName name="노임단가표" hidden="1">{"'용역비'!$A$4:$C$8"}</definedName>
    <definedName name="노임품명">#REF!</definedName>
    <definedName name="노즐공">'[97]02하반기노임'!#REF!</definedName>
    <definedName name="노즐공001">#REF!</definedName>
    <definedName name="노즐공002">#REF!</definedName>
    <definedName name="노즐공011">#REF!</definedName>
    <definedName name="노즐공982">#REF!</definedName>
    <definedName name="노즐공991">#REF!</definedName>
    <definedName name="노즐공992">#REF!</definedName>
    <definedName name="노출직">#REF!</definedName>
    <definedName name="노출직부">#REF!</definedName>
    <definedName name="녹지노">#REF!</definedName>
    <definedName name="녹지재">#REF!</definedName>
    <definedName name="농로">#REF!</definedName>
    <definedName name="높">#REF!</definedName>
    <definedName name="높이">#REF!</definedName>
    <definedName name="높이300">[12]대로근거!#REF!</definedName>
    <definedName name="높이350">[12]대로근거!#REF!</definedName>
    <definedName name="눈주목">#REF!</definedName>
    <definedName name="눈주목H0.5">#REF!</definedName>
    <definedName name="눈향L06">[69]데이타!$E$92</definedName>
    <definedName name="눈향L08">[69]데이타!$E$93</definedName>
    <definedName name="눈향L10">[69]데이타!$E$94</definedName>
    <definedName name="눈향L14">[69]데이타!$E$95</definedName>
    <definedName name="눈향L20">[69]데이타!$E$96</definedName>
    <definedName name="느릅R10">[69]데이타!$E$100</definedName>
    <definedName name="느릅R4">[69]데이타!$E$97</definedName>
    <definedName name="느릅R5">[69]데이타!$E$98</definedName>
    <definedName name="느릅R8">[81]데이타!$E$99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느티R10">[81]데이타!$E$104</definedName>
    <definedName name="느티R12">[69]데이타!$E$105</definedName>
    <definedName name="느티R15">[69]데이타!$E$106</definedName>
    <definedName name="느티R18">[69]데이타!$E$107</definedName>
    <definedName name="느티R20">[69]데이타!$E$108</definedName>
    <definedName name="느티R25">[69]데이타!$E$109</definedName>
    <definedName name="느티R30">[69]데이타!$E$110</definedName>
    <definedName name="느티R5">[69]데이타!$E$101</definedName>
    <definedName name="느티R6">[69]데이타!$E$102</definedName>
    <definedName name="느티R8">[69]데이타!$E$103</definedName>
    <definedName name="느티나무">#REF!</definedName>
    <definedName name="느티나무H4.0xR12">#REF!</definedName>
    <definedName name="느티나무H4.5xR20">#REF!</definedName>
    <definedName name="느티나무H4.5xR25">#REF!</definedName>
    <definedName name="능소화R2">[69]데이타!$E$111</definedName>
    <definedName name="능소화R4">[69]데이타!$E$112</definedName>
    <definedName name="능소화R6">[69]데이타!$E$113</definedName>
    <definedName name="니럼">'[8]#REF'!#REF!</definedName>
    <definedName name="ㄷ">#REF!</definedName>
    <definedName name="ㄷ378">#REF!</definedName>
    <definedName name="ㄷ59">#REF!</definedName>
    <definedName name="ㄷㄱㄷㅅㅅㅅ">#REF!</definedName>
    <definedName name="ㄷㄷ">'[98]이토변실(A3-LINE)'!$O$62</definedName>
    <definedName name="ㄷㄷㄷ">'[60]ABUT수량-A1'!$T$25</definedName>
    <definedName name="ㄷㄷㄷㄷ">#REF!</definedName>
    <definedName name="ㄷㄷㄷㄷㄷㄷ">#REF!</definedName>
    <definedName name="ㄷㄷㅈ">#REF!</definedName>
    <definedName name="ㄷㄹ1">#REF!</definedName>
    <definedName name="ㄷㄹㄹㅇ">#REF!</definedName>
    <definedName name="ㄷㄹㅇㄴ">#REF!</definedName>
    <definedName name="ㄷㄹㅇㄴㄹ">#REF!</definedName>
    <definedName name="ㄷㅁㅁ">#REF!</definedName>
    <definedName name="ㄷㅂㄱㅈㄱㄷㅈㅂㄱㄷ">#REF!</definedName>
    <definedName name="ㄷㅇㄴ">#REF!</definedName>
    <definedName name="ㄷㅇㄹ">#REF!</definedName>
    <definedName name="ㄷㅇㄹㄴ">#REF!</definedName>
    <definedName name="다">#REF!</definedName>
    <definedName name="다.">#REF!</definedName>
    <definedName name="다목">#REF!</definedName>
    <definedName name="다와">#REF!</definedName>
    <definedName name="닥___트___공">#REF!</definedName>
    <definedName name="닥니야지">'[8]#REF'!#REF!</definedName>
    <definedName name="닥트공001">#REF!</definedName>
    <definedName name="닥트공002">#REF!</definedName>
    <definedName name="닥트공011">#REF!</definedName>
    <definedName name="닥트공982">#REF!</definedName>
    <definedName name="닥트공991">#REF!</definedName>
    <definedName name="닥트공992">#REF!</definedName>
    <definedName name="단_가">#REF!</definedName>
    <definedName name="단_가2">'[8]#REF'!#REF!</definedName>
    <definedName name="단_가3">'[8]#REF'!#REF!</definedName>
    <definedName name="단_가4">'[8]#REF'!#REF!</definedName>
    <definedName name="단_가5">'[8]#REF'!#REF!</definedName>
    <definedName name="단_가6">'[8]#REF'!#REF!</definedName>
    <definedName name="단가">#REF!</definedName>
    <definedName name="단가1">#REF!</definedName>
    <definedName name="단가2">#REF!,#REF!</definedName>
    <definedName name="단가3">'[99]단가대비표 (3)'!$A$5:$P$161</definedName>
    <definedName name="단가4">#REF!</definedName>
    <definedName name="단가5">#REF!</definedName>
    <definedName name="단가검토">#REF!</definedName>
    <definedName name="단가다">#REF!</definedName>
    <definedName name="단가대비">#REF!</definedName>
    <definedName name="단가대상표">#REF!</definedName>
    <definedName name="단가대상표1">#REF!</definedName>
    <definedName name="단가비교">#REF!</definedName>
    <definedName name="단가비교표">#REF!</definedName>
    <definedName name="단가산출">#REF!</definedName>
    <definedName name="단가임">#REF!</definedName>
    <definedName name="단가적용표">#REF!</definedName>
    <definedName name="단가조건영역">#REF!</definedName>
    <definedName name="단가조건표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표">[100]내역서2안!#REF!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관M">[55]DATE!$H$24:$H$85</definedName>
    <definedName name="단뎀로라">250000</definedName>
    <definedName name="단말처리재">#REF!</definedName>
    <definedName name="단면2모">#REF!</definedName>
    <definedName name="단면2모멘트">#REF!</definedName>
    <definedName name="단면적3Span">#REF!</definedName>
    <definedName name="단빔플랜지">#REF!</definedName>
    <definedName name="단수">#REF!</definedName>
    <definedName name="단위">#REF!</definedName>
    <definedName name="단위공량10">'[8]일위대가(4층원격)'!#REF!</definedName>
    <definedName name="단위공량11">'[8]일위대가(4층원격)'!#REF!</definedName>
    <definedName name="단위공량12">'[8]일위대가(4층원격)'!#REF!</definedName>
    <definedName name="단위공량13">'[8]일위대가(4층원격)'!#REF!</definedName>
    <definedName name="단위공량14">'[8]일위대가(4층원격)'!#REF!</definedName>
    <definedName name="단위공량15">'[8]일위대가(4층원격)'!#REF!</definedName>
    <definedName name="단위공량16">'[8]일위대가(4층원격)'!#REF!</definedName>
    <definedName name="단위공량17">'[8]일위대가(4층원격)'!#REF!</definedName>
    <definedName name="단위공량2">[8]일위대가!#REF!</definedName>
    <definedName name="단위공량3">[8]일위대가!#REF!</definedName>
    <definedName name="단위공량4">'[8]일위대가(4층원격)'!#REF!</definedName>
    <definedName name="단위공량5">'[8]일위대가(4층원격)'!#REF!</definedName>
    <definedName name="단위공량6">'[8]일위대가(4층원격)'!#REF!</definedName>
    <definedName name="단위공량7">'[8]일위대가(4층원격)'!#REF!</definedName>
    <definedName name="단위공량8">'[8]일위대가(4층원격)'!#REF!</definedName>
    <definedName name="단위공량9">'[8]#REF'!#REF!</definedName>
    <definedName name="단위량">BlankMacro1</definedName>
    <definedName name="단차">#REF!</definedName>
    <definedName name="담쟁이L03">[69]데이타!$E$114</definedName>
    <definedName name="담쟁이넝쿨수량산출">#REF!</definedName>
    <definedName name="당사예가사정율">#REF!</definedName>
    <definedName name="당사투찰금액">#REF!</definedName>
    <definedName name="당초">BlankMacro1</definedName>
    <definedName name="당초간접노무비">#REF!</definedName>
    <definedName name="당초고용보험료">#REF!</definedName>
    <definedName name="당초공급가액">#REF!</definedName>
    <definedName name="당초공사원가">#REF!</definedName>
    <definedName name="당초기타경비">#REF!</definedName>
    <definedName name="당초도급액">#REF!</definedName>
    <definedName name="당초부가가치세">#REF!</definedName>
    <definedName name="당초산재보험료">#REF!</definedName>
    <definedName name="당초순공사원가">#REF!</definedName>
    <definedName name="당초안전관리비">#REF!</definedName>
    <definedName name="당초이윤">#REF!</definedName>
    <definedName name="당초일반관리비">#REF!</definedName>
    <definedName name="당초총공사비">#REF!</definedName>
    <definedName name="대">#REF!</definedName>
    <definedName name="대___장___공">[72]노임단가!#REF!</definedName>
    <definedName name="대가">#REF!,#REF!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나무">[101]식재일위대가!#REF!</definedName>
    <definedName name="대리석포장" hidden="1">{#N/A,#N/A,TRUE,"총괄"}</definedName>
    <definedName name="대리석포장1" hidden="1">{#N/A,#N/A,TRUE,"총괄"}</definedName>
    <definedName name="대상표">#REF!</definedName>
    <definedName name="대왕참R10">[69]데이타!$E$118</definedName>
    <definedName name="대왕참R4">[69]데이타!$E$115</definedName>
    <definedName name="대왕참R6">[69]데이타!$E$116</definedName>
    <definedName name="대왕참R8">[69]데이타!$E$117</definedName>
    <definedName name="대전내역서_대전추가비교표_List">#REF!</definedName>
    <definedName name="대지면적">#REF!</definedName>
    <definedName name="대지면적평">#REF!</definedName>
    <definedName name="대체구거">#REF!</definedName>
    <definedName name="대추R10">[69]데이타!$E$123</definedName>
    <definedName name="대추R4">[69]데이타!$E$119</definedName>
    <definedName name="대추R5">[69]데이타!$E$120</definedName>
    <definedName name="대추R6">[69]데이타!$E$121</definedName>
    <definedName name="대추R8">[69]데이타!$E$122</definedName>
    <definedName name="댈타5">#REF!</definedName>
    <definedName name="더하기">[55]DATE!$J$24:$J$85</definedName>
    <definedName name="덤프">250000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덩굴장미3">[69]데이타!$E$128</definedName>
    <definedName name="덩굴장미4">[69]데이타!$E$129</definedName>
    <definedName name="덩굴장미5">[69]데이타!$E$130</definedName>
    <definedName name="데이타">#REF!</definedName>
    <definedName name="데이타베이스">#REF!</definedName>
    <definedName name="데크기초">#REF!</definedName>
    <definedName name="데크코트">#REF!</definedName>
    <definedName name="뎡유">#REF!</definedName>
    <definedName name="도">#REF!</definedName>
    <definedName name="도___배___공">#REF!</definedName>
    <definedName name="도___장___공">#REF!</definedName>
    <definedName name="도___편___수">#REF!</definedName>
    <definedName name="도근점">#REF!</definedName>
    <definedName name="도급가">#REF!</definedName>
    <definedName name="도급공사">#REF!</definedName>
    <definedName name="도급공사비">#REF!</definedName>
    <definedName name="도급금액">#REF!</definedName>
    <definedName name="도급단가">#REF!</definedName>
    <definedName name="도급예산액">#REF!</definedName>
    <definedName name="도급예상액">#REF!</definedName>
    <definedName name="도로우측">#REF!</definedName>
    <definedName name="도로좌측">#REF!</definedName>
    <definedName name="도로중심">#REF!</definedName>
    <definedName name="도로폭">#REF!</definedName>
    <definedName name="도목수">[72]노임단가!#REF!</definedName>
    <definedName name="도배공001">#REF!</definedName>
    <definedName name="도배공002">#REF!</definedName>
    <definedName name="도배공011">#REF!</definedName>
    <definedName name="도배공982">#REF!</definedName>
    <definedName name="도배공991">#REF!</definedName>
    <definedName name="도배공992">#REF!</definedName>
    <definedName name="도배소계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장경비">#REF!</definedName>
    <definedName name="도장공">#REF!</definedName>
    <definedName name="도장공001">#REF!</definedName>
    <definedName name="도장공002">#REF!</definedName>
    <definedName name="도장공011">#REF!</definedName>
    <definedName name="도장공982">#REF!</definedName>
    <definedName name="도장공991">#REF!</definedName>
    <definedName name="도장공992">#REF!</definedName>
    <definedName name="도장공사">#REF!</definedName>
    <definedName name="도장노무">#REF!</definedName>
    <definedName name="도장소계">#REF!</definedName>
    <definedName name="도장재료">#REF!</definedName>
    <definedName name="도쟈6P">250000</definedName>
    <definedName name="도편수001">#REF!</definedName>
    <definedName name="도편수002">#REF!</definedName>
    <definedName name="도편수011">#REF!</definedName>
    <definedName name="도편수982">#REF!</definedName>
    <definedName name="도편수991">#REF!</definedName>
    <definedName name="도편수992">#REF!</definedName>
    <definedName name="독립형E">#REF!</definedName>
    <definedName name="독일가문비1206">[69]데이타!$E$131</definedName>
    <definedName name="독일가문비1508">[69]데이타!$E$132</definedName>
    <definedName name="독일가문비2010">[69]데이타!$E$133</definedName>
    <definedName name="독일가문비2512">[69]데이타!$E$134</definedName>
    <definedName name="독일가문비3015">[69]데이타!$E$135</definedName>
    <definedName name="독일가문비3518">[69]데이타!$E$136</definedName>
    <definedName name="돈나무0504">[69]데이타!$E$137</definedName>
    <definedName name="돈나무0805">[69]데이타!$E$138</definedName>
    <definedName name="돈나무1007">[69]데이타!$E$139</definedName>
    <definedName name="돈나무1210">[69]데이타!$E$140</definedName>
    <definedName name="돌단풍">#REF!</definedName>
    <definedName name="동">[102]개요!$C$19</definedName>
    <definedName name="동_발_공__터_널">#REF!</definedName>
    <definedName name="동력1">#REF!</definedName>
    <definedName name="동바리">#REF!</definedName>
    <definedName name="동바리공">#REF!</definedName>
    <definedName name="동발공_터널">#REF!</definedName>
    <definedName name="동발공_터널001">#REF!</definedName>
    <definedName name="동발공_터널002">#REF!</definedName>
    <definedName name="동발공_터널011">#REF!</definedName>
    <definedName name="동발공_터널982">#REF!</definedName>
    <definedName name="동발공_터널991">#REF!</definedName>
    <definedName name="동발공_터널992">#REF!</definedName>
    <definedName name="동방층">#REF!</definedName>
    <definedName name="동백1002">[69]데이타!$E$141</definedName>
    <definedName name="동백1204">[69]데이타!$E$142</definedName>
    <definedName name="동백1506">[69]데이타!$E$143</definedName>
    <definedName name="동백1808">[69]데이타!$E$144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백나무H2.0">#REF!</definedName>
    <definedName name="동부지분율">#REF!</definedName>
    <definedName name="동상">#REF!</definedName>
    <definedName name="동상1">#REF!</definedName>
    <definedName name="동상2">#REF!</definedName>
    <definedName name="동시" hidden="1">{#N/A,#N/A,FALSE,"전력간선"}</definedName>
    <definedName name="동신갑지">#REF!</definedName>
    <definedName name="동신을지">#REF!</definedName>
    <definedName name="동원">#REF!</definedName>
    <definedName name="동원1">#REF!</definedName>
    <definedName name="되메우기">#REF!</definedName>
    <definedName name="되메우기경">#REF!</definedName>
    <definedName name="되메우기노">#REF!</definedName>
    <definedName name="되메우기재">#REF!</definedName>
    <definedName name="되메인경">#REF!</definedName>
    <definedName name="되메인노">#REF!</definedName>
    <definedName name="되메인재">#REF!</definedName>
    <definedName name="두겁노">#REF!</definedName>
    <definedName name="두겁재">#REF!</definedName>
    <definedName name="두부">#REF!</definedName>
    <definedName name="드_잡_이__공">#REF!</definedName>
    <definedName name="드잡이공001">#REF!</definedName>
    <definedName name="드잡이공002">#REF!</definedName>
    <definedName name="드잡이공011">#REF!</definedName>
    <definedName name="드잡이공982">#REF!</definedName>
    <definedName name="드잡이공991">#REF!</definedName>
    <definedName name="드잡이공992">#REF!</definedName>
    <definedName name="등R2">[69]데이타!$E$156</definedName>
    <definedName name="등R4">[69]데이타!$E$157</definedName>
    <definedName name="등R6">[69]데이타!$E$158</definedName>
    <definedName name="등R8">[69]데이타!$E$159</definedName>
    <definedName name="등록번호2">[76]매출현황!#REF!</definedName>
    <definedName name="때죽R10">[69]데이타!$E$127</definedName>
    <definedName name="때죽R4">[69]데이타!$E$124</definedName>
    <definedName name="때죽R6">[69]데이타!$E$125</definedName>
    <definedName name="때죽R8">[69]데이타!$E$126</definedName>
    <definedName name="때죽나무H3.0">#REF!</definedName>
    <definedName name="띠장규격">#REF!</definedName>
    <definedName name="띠장설치">[43]가시설수량!$AE$52</definedName>
    <definedName name="띠장연결개소">[43]가시설수량!$AE$79</definedName>
    <definedName name="ㄹ">#REF!</definedName>
    <definedName name="ㄹ120">[4]패널!#REF!</definedName>
    <definedName name="ㄹ221">#REF!</definedName>
    <definedName name="ㄹㄴㅇㄹㅇ">[103]입찰안!#REF!</definedName>
    <definedName name="ㄹㄹ" hidden="1">[85]조명시설!#REF!</definedName>
    <definedName name="ㄹㄹㄹ" localSheetId="0" hidden="1">{#N/A,#N/A,FALSE,"명세표"}</definedName>
    <definedName name="ㄹㄹㄹ" hidden="1">{#N/A,#N/A,FALSE,"명세표"}</definedName>
    <definedName name="ㄹㄹㄹㄹ">#REF!</definedName>
    <definedName name="ㄹㄻㅈㄷㅇㅁㄴㅇㄹ">#REF!</definedName>
    <definedName name="ㄹ쇼">[104]Sheet1!$A$1:$AF$342</definedName>
    <definedName name="ㄹㅇ">#REF!</definedName>
    <definedName name="ㄹㅇㄶ" hidden="1">#REF!</definedName>
    <definedName name="ㄹㅇㄶ옿" hidden="1">'[105]N賃率-職'!$I$5:$I$30</definedName>
    <definedName name="ㄹㅇㅅㄱㄷ">#REF!</definedName>
    <definedName name="ㄹ호" hidden="1">#REF!</definedName>
    <definedName name="라">#REF!</definedName>
    <definedName name="라바콘">#REF!</definedName>
    <definedName name="라ㅓ니">'[8]#REF'!#REF!</definedName>
    <definedName name="램머경">#REF!</definedName>
    <definedName name="램머노무">#REF!</definedName>
    <definedName name="램머재료">#REF!</definedName>
    <definedName name="러ㅗㄴ머ㅏㄹ">#REF!</definedName>
    <definedName name="레180">#REF!</definedName>
    <definedName name="레210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철">#REF!</definedName>
    <definedName name="레미콘철노">#REF!</definedName>
    <definedName name="레미콘철재">#REF!</definedName>
    <definedName name="렌즈">#REF!</definedName>
    <definedName name="련수">#REF!</definedName>
    <definedName name="롬나ㅓ">'[8]#REF'!#REF!</definedName>
    <definedName name="루___핑___공">[72]노임단가!#REF!</definedName>
    <definedName name="류">ErrorHandler_1</definedName>
    <definedName name="리___벳___공">[72]노임단가!#REF!</definedName>
    <definedName name="리브두께">#REF!</definedName>
    <definedName name="리브폭">#REF!</definedName>
    <definedName name="ㄻㅇㄴㄻㄴㅇ">#REF!</definedName>
    <definedName name="ㄿㅇㄴ">[103]입찰안!#REF!</definedName>
    <definedName name="ㅀ">BlankMacro1</definedName>
    <definedName name="ㅀㄹㅇㄴ">BlankMacro1</definedName>
    <definedName name="ㅁ">#REF!</definedName>
    <definedName name="ㅁ01">#REF!</definedName>
    <definedName name="ㅁ1">[106]터파기및재료!#REF!</definedName>
    <definedName name="ㅁ1100">#REF!</definedName>
    <definedName name="ㅁ1140">#REF!</definedName>
    <definedName name="ㅁ1180">#REF!</definedName>
    <definedName name="ㅁ1382">#REF!</definedName>
    <definedName name="ㅁ15">[107]연결관암거!#REF!</definedName>
    <definedName name="ㅁ170">[108]저!#REF!</definedName>
    <definedName name="ㅁ2">[84]경산!#REF!</definedName>
    <definedName name="ㅁ30">#REF!</definedName>
    <definedName name="ㅁ331">#REF!</definedName>
    <definedName name="ㅁ384K5">[1]집계!#REF!</definedName>
    <definedName name="ㅁ4">[109]기계내역!#REF!</definedName>
    <definedName name="ㅁ545">#REF!</definedName>
    <definedName name="ㅁ60">[41]직노!#REF!</definedName>
    <definedName name="ㅁ63">#REF!</definedName>
    <definedName name="ㅁ636">#REF!</definedName>
    <definedName name="ㅁ8529">[110]일반공사!#REF!</definedName>
    <definedName name="ㅁa1140">#REF!</definedName>
    <definedName name="ㅁㄴ">#REF!</definedName>
    <definedName name="ㅁㄴㅇ">#REF!</definedName>
    <definedName name="ㅁㄴㅇㄱㄻㅈㄷㄱㄹ">#REF!</definedName>
    <definedName name="ㅁㄴㅇㄻㄷㅈㄱㄹ">#REF!</definedName>
    <definedName name="ㅁㄴㅇㄻㅁㅁㅁ">#REF!</definedName>
    <definedName name="ㅁㄴㅇㄻㅈㄷㄱ">#REF!</definedName>
    <definedName name="ㅁㄴㅇㅁㄴㅇ" hidden="1">#REF!</definedName>
    <definedName name="ㅁㄴㅇㅎㄹ호">#REF!</definedName>
    <definedName name="ㅁㄷㄱㄻ">#REF!</definedName>
    <definedName name="ㅁㄷㄺㅁㄷㄹ">#REF!</definedName>
    <definedName name="ㅁㄹ">#REF!</definedName>
    <definedName name="ㅁㅀㅁㅈㄷㄹ">#REF!</definedName>
    <definedName name="ㅁㅁ">#REF!</definedName>
    <definedName name="ㅁㅁ158">#REF!</definedName>
    <definedName name="ㅁㅁ185">#REF!</definedName>
    <definedName name="ㅁㅁㅁ">#REF!</definedName>
    <definedName name="ㅁㅁㅁㄴㄴㄴ">#REF!</definedName>
    <definedName name="ㅁㅁㅁㅁ">BlankMacro1</definedName>
    <definedName name="ㅁㅁㅁㅁㅁㅁ" hidden="1">#REF!</definedName>
    <definedName name="ㅁㅇㄹ">#REF!</definedName>
    <definedName name="ㅁㅇㄹㅈㄷㄱㄹ">#REF!</definedName>
    <definedName name="ㅁㅇ리">'[8]#REF'!#REF!</definedName>
    <definedName name="ㅁㅇㄻ">#REF!</definedName>
    <definedName name="ㅁㅇㄻㄴㅇㄹ">#REF!</definedName>
    <definedName name="ㅁㅇㄻㄴㅇㄹㅇㅁㄴㅇㄹ">#REF!</definedName>
    <definedName name="ㅁㅇㄻㄷㄱㄹ">#REF!</definedName>
    <definedName name="ㅁㅇㄻㄷㄺ">#REF!</definedName>
    <definedName name="ㅁㅇㄻㅇㄹ">#REF!</definedName>
    <definedName name="ㅁㅇㄻㅈㄷㄱ">#REF!</definedName>
    <definedName name="ㅁㅇㅎㄻㄷㄱㄹ">#REF!</definedName>
    <definedName name="ㅁㅇㅎㅁㄷㄱ">#REF!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가목R3">[69]데이타!$E$160</definedName>
    <definedName name="마가목R5">[69]데이타!$E$161</definedName>
    <definedName name="마가목R7">[69]데이타!$E$162</definedName>
    <definedName name="마마마">#REF!</definedName>
    <definedName name="마부_우마차포함">[72]노임단가!#REF!</definedName>
    <definedName name="마스콘수량">#REF!</definedName>
    <definedName name="마음">#REF!,#REF!</definedName>
    <definedName name="마찰각">#REF!</definedName>
    <definedName name="마카담로라">250000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말발도리1003">[69]데이타!$E$163</definedName>
    <definedName name="말발도리1204">[69]데이타!$E$164</definedName>
    <definedName name="말발도리1506">[69]데이타!$E$165</definedName>
    <definedName name="매입형C1">#REF!</definedName>
    <definedName name="매입형C2">#REF!</definedName>
    <definedName name="매입형C3">#REF!</definedName>
    <definedName name="매자0804">[69]데이타!$E$166</definedName>
    <definedName name="매자1005">[69]데이타!$E$167</definedName>
    <definedName name="매크로1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매화R10">[69]데이타!$E$174</definedName>
    <definedName name="매화R4">[69]데이타!$E$171</definedName>
    <definedName name="매화R6">[69]데이타!$E$172</definedName>
    <definedName name="매화R8">[69]데이타!$E$173</definedName>
    <definedName name="맥문동">#REF!</definedName>
    <definedName name="맨홀규격">#REF!</definedName>
    <definedName name="맨홀뚜껑">#REF!</definedName>
    <definedName name="맨홀자재집계표">[111]원형1호맨홀토공수량!#REF!</definedName>
    <definedName name="맨홀토공단위수량">#REF!</definedName>
    <definedName name="맨홀평균높이산출">#REF!</definedName>
    <definedName name="맨홀호수">#REF!</definedName>
    <definedName name="머" localSheetId="0" hidden="1">{#N/A,#N/A,FALSE,"명세표"}</definedName>
    <definedName name="머" hidden="1">{#N/A,#N/A,FALSE,"명세표"}</definedName>
    <definedName name="멋진승하0">#REF!</definedName>
    <definedName name="메2">#REF!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메타B10">[69]데이타!$E$179</definedName>
    <definedName name="메타B12">[69]데이타!$E$180</definedName>
    <definedName name="메타B15">[69]데이타!$E$181</definedName>
    <definedName name="메타B18">[69]데이타!$E$182</definedName>
    <definedName name="메타B4">[69]데이타!$E$175</definedName>
    <definedName name="메타B5">[69]데이타!$E$176</definedName>
    <definedName name="메타B6">[69]데이타!$E$177</definedName>
    <definedName name="메타B8">[69]데이타!$E$178</definedName>
    <definedName name="멘트">#REF!</definedName>
    <definedName name="면적">BlankMacro1</definedName>
    <definedName name="면적1">#REF!</definedName>
    <definedName name="명원">#REF!</definedName>
    <definedName name="명자0604">[69]데이타!$E$183</definedName>
    <definedName name="명자0805">[69]데이타!$E$184</definedName>
    <definedName name="명자1006">[69]데이타!$E$185</definedName>
    <definedName name="명자1208">[69]데이타!$E$186</definedName>
    <definedName name="명칭">#REF!</definedName>
    <definedName name="모">#REF!</definedName>
    <definedName name="모감주R10">[69]데이타!$E$190</definedName>
    <definedName name="모감주R4">[69]데이타!$E$187</definedName>
    <definedName name="모감주R6">[69]데이타!$E$188</definedName>
    <definedName name="모감주R8">[69]데이타!$E$189</definedName>
    <definedName name="모감주나무H3.0xR10">#REF!</definedName>
    <definedName name="모과2005">[69]데이타!$E$191</definedName>
    <definedName name="모과2507">[69]데이타!$E$192</definedName>
    <definedName name="모과R10">[69]데이타!$E$195</definedName>
    <definedName name="모과R12">[69]데이타!$E$196</definedName>
    <definedName name="모과R15">[69]데이타!$E$197</definedName>
    <definedName name="모과R20">[69]데이타!$E$198</definedName>
    <definedName name="모과R25">[69]데이타!$E$199</definedName>
    <definedName name="모과R5">[69]데이타!$E$193</definedName>
    <definedName name="모과R8">[69]데이타!$E$194</definedName>
    <definedName name="모과나무">#REF!</definedName>
    <definedName name="모과나무H2.5">#REF!</definedName>
    <definedName name="모과나무H3.5">#REF!</definedName>
    <definedName name="모라">BlankMacro1</definedName>
    <definedName name="모란5가지">[69]데이타!$E$200</definedName>
    <definedName name="모란6가지">[69]데이타!$E$201</definedName>
    <definedName name="모래">#REF!</definedName>
    <definedName name="모래__분사공">[72]노임단가!#REF!</definedName>
    <definedName name="모래1">#REF!</definedName>
    <definedName name="모래300">[12]대로근거!#REF!</definedName>
    <definedName name="모래350">[12]대로근거!#REF!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터경">#REF!</definedName>
    <definedName name="모터노무비">#REF!</definedName>
    <definedName name="모터재료">#REF!</definedName>
    <definedName name="모형01">[112]직노!#REF!</definedName>
    <definedName name="목________도">#REF!</definedName>
    <definedName name="목__조_각_공">#REF!</definedName>
    <definedName name="목공경비">#REF!</definedName>
    <definedName name="목공노무">#REF!</definedName>
    <definedName name="목공사">#REF!</definedName>
    <definedName name="목공사소계">#REF!</definedName>
    <definedName name="목공재료">#REF!</definedName>
    <definedName name="목도">#REF!</definedName>
    <definedName name="목도001">#REF!</definedName>
    <definedName name="목도002">#REF!</definedName>
    <definedName name="목도011">#REF!</definedName>
    <definedName name="목도982">#REF!</definedName>
    <definedName name="목도991">#REF!</definedName>
    <definedName name="목도992">#REF!</definedName>
    <definedName name="목도공">#REF!</definedName>
    <definedName name="목련R10">[69]데이타!$E$206</definedName>
    <definedName name="목련R12">[69]데이타!$E$207</definedName>
    <definedName name="목련R15">[69]데이타!$E$208</definedName>
    <definedName name="목련R20">[69]데이타!$E$209</definedName>
    <definedName name="목련R4">[69]데이타!$E$202</definedName>
    <definedName name="목련R5">[69]데이타!$E$203</definedName>
    <definedName name="목련R6">[69]데이타!$E$204</definedName>
    <definedName name="목련R8">[69]데이타!$E$205</definedName>
    <definedName name="목록">#REF!</definedName>
    <definedName name="목록대상표">#REF!</definedName>
    <definedName name="목백합">#REF!</definedName>
    <definedName name="목서1506">[69]데이타!$E$213</definedName>
    <definedName name="목서2012">[69]데이타!$E$214</definedName>
    <definedName name="목서2515">[69]데이타!$E$215</definedName>
    <definedName name="목수국1006">[69]데이타!$E$210</definedName>
    <definedName name="목수국1208">[69]데이타!$E$211</definedName>
    <definedName name="목수국1510">[69]데이타!$E$212</definedName>
    <definedName name="목재가공">#REF!</definedName>
    <definedName name="목조각공001">#REF!</definedName>
    <definedName name="목조각공002">#REF!</definedName>
    <definedName name="목조각공011">#REF!</definedName>
    <definedName name="목조각공982">#REF!</definedName>
    <definedName name="목조각공991">#REF!</definedName>
    <definedName name="목조각공992">#REF!</definedName>
    <definedName name="목차1">[113]기본일위!$A:$IV</definedName>
    <definedName name="목차2">[113]기본일위!$A:$IV</definedName>
    <definedName name="목차3">[113]기본일위!$A:$IV</definedName>
    <definedName name="몰라">[4]직노!#REF!</definedName>
    <definedName name="몰탈">#REF!</definedName>
    <definedName name="몰탈노">#REF!</definedName>
    <definedName name="몰탈재">#REF!</definedName>
    <definedName name="무궁화">#REF!</definedName>
    <definedName name="무궁화1003">[69]데이타!$E$216</definedName>
    <definedName name="무궁화1203">[69]데이타!$E$217</definedName>
    <definedName name="무궁화1504">[69]데이타!$E$218</definedName>
    <definedName name="무궁화1805">[69]데이타!$E$219</definedName>
    <definedName name="무궁화2006">[69]데이타!$E$220</definedName>
    <definedName name="무근">#REF!</definedName>
    <definedName name="무기질노">#REF!</definedName>
    <definedName name="무기질재">#REF!</definedName>
    <definedName name="무선안테나공001">#REF!</definedName>
    <definedName name="무선안테나공002">#REF!</definedName>
    <definedName name="무선안테나공011">#REF!</definedName>
    <definedName name="무선안테나공982">#REF!</definedName>
    <definedName name="무선안테나공991">#REF!</definedName>
    <definedName name="무선안테나공992">#REF!</definedName>
    <definedName name="무수축콘크리트">#REF!</definedName>
    <definedName name="무안">[95]노무비!$B$12</definedName>
    <definedName name="문서의_처음">#REF!</definedName>
    <definedName name="문의처">#REF!</definedName>
    <definedName name="물">#REF!</definedName>
    <definedName name="물가">#REF!</definedName>
    <definedName name="물가2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상승액">#REF!</definedName>
    <definedName name="물가자료">#REF!</definedName>
    <definedName name="물경">#REF!</definedName>
    <definedName name="물노무">#REF!</definedName>
    <definedName name="물량산출근거">#REF!</definedName>
    <definedName name="물량산출서">#REF!</definedName>
    <definedName name="물재료">#REF!</definedName>
    <definedName name="물탱크">#REF!</definedName>
    <definedName name="물푸기">#REF!</definedName>
    <definedName name="물푸레R5">[69]데이타!$E$221</definedName>
    <definedName name="물푸레R6">[69]데이타!$E$222</definedName>
    <definedName name="물푸레R8">[69]데이타!$E$223</definedName>
    <definedName name="뮤">#REF!</definedName>
    <definedName name="뮤2">#REF!</definedName>
    <definedName name="미___장___공">#REF!</definedName>
    <definedName name="미_장_공">#REF!</definedName>
    <definedName name="미선0804">[69]데이타!$E$224</definedName>
    <definedName name="미선1206">[69]데이타!$E$225</definedName>
    <definedName name="미송원목">#REF!</definedName>
    <definedName name="미장B공과잡비">#REF!</definedName>
    <definedName name="미장B소계">#REF!</definedName>
    <definedName name="미장C소계">#REF!</definedName>
    <definedName name="미장경비">#REF!</definedName>
    <definedName name="미장공">#REF!</definedName>
    <definedName name="미장공001">#REF!</definedName>
    <definedName name="미장공002">#REF!</definedName>
    <definedName name="미장공011">#REF!</definedName>
    <definedName name="미장공982">#REF!</definedName>
    <definedName name="미장공991">#REF!</definedName>
    <definedName name="미장공992">#REF!</definedName>
    <definedName name="미장공과잡비">#REF!</definedName>
    <definedName name="미장공사">#REF!</definedName>
    <definedName name="미장노무">#REF!</definedName>
    <definedName name="미장소계">#REF!</definedName>
    <definedName name="미장재료">#REF!</definedName>
    <definedName name="밀도1">#REF!</definedName>
    <definedName name="밀크몰탈">#REF!</definedName>
    <definedName name="ㅂ">#REF!</definedName>
    <definedName name="ㅂㅁㄷㅎ">#REF!</definedName>
    <definedName name="ㅂㅂ">#REF!</definedName>
    <definedName name="ㅂㅂㅂ" hidden="1">{"'용역비'!$A$4:$C$8"}</definedName>
    <definedName name="ㅂㅂㅂㅂ" localSheetId="0" hidden="1">{#N/A,#N/A,FALSE,"명세표"}</definedName>
    <definedName name="ㅂㅂㅂㅂ" hidden="1">{#N/A,#N/A,FALSE,"명세표"}</definedName>
    <definedName name="ㅂㅂㅂㅂㅂㅂㅂ" localSheetId="0" hidden="1">{#N/A,#N/A,FALSE,"명세표"}</definedName>
    <definedName name="ㅂㅂㅂㅂㅂㅂㅂ" hidden="1">{#N/A,#N/A,FALSE,"명세표"}</definedName>
    <definedName name="ㅂㅈ">#REF!</definedName>
    <definedName name="ㅂㅈㅂㅈㅂㅈ">#REF!</definedName>
    <definedName name="ㅂㅎㅁㅇㅀ">#REF!</definedName>
    <definedName name="ㅂㅎㅎㅁ">#REF!</definedName>
    <definedName name="바">#REF!</definedName>
    <definedName name="바닥재소계">#REF!</definedName>
    <definedName name="바리">#REF!</definedName>
    <definedName name="바보">[4]I一般比!#REF!</definedName>
    <definedName name="바스콘">#REF!</definedName>
    <definedName name="바이브레타공">[72]노임단가!#REF!</definedName>
    <definedName name="바이오">#REF!</definedName>
    <definedName name="바탕">#REF!</definedName>
    <definedName name="박태기">#REF!</definedName>
    <definedName name="박피">#REF!</definedName>
    <definedName name="반송1012">[69]데이타!$E$148</definedName>
    <definedName name="반송1215">[69]데이타!$E$149</definedName>
    <definedName name="반송1518">[69]데이타!$E$150</definedName>
    <definedName name="반송1520">[69]데이타!$E$151</definedName>
    <definedName name="반송2022">[69]데이타!$E$152</definedName>
    <definedName name="반여수량">#REF!</definedName>
    <definedName name="받침철물">#REF!</definedName>
    <definedName name="발주구분">#REF!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___수___공">#REF!</definedName>
    <definedName name="방류펌프">#REF!</definedName>
    <definedName name="방송공량">#REF!</definedName>
    <definedName name="방송설비">#REF!</definedName>
    <definedName name="방수경비">#REF!</definedName>
    <definedName name="방수공">#REF!</definedName>
    <definedName name="방수공001">#REF!</definedName>
    <definedName name="방수공002">#REF!</definedName>
    <definedName name="방수공011">#REF!</definedName>
    <definedName name="방수공982">#REF!</definedName>
    <definedName name="방수공991">#REF!</definedName>
    <definedName name="방수공992">#REF!</definedName>
    <definedName name="방수공과잡비">#REF!</definedName>
    <definedName name="방수공사">#REF!</definedName>
    <definedName name="방수노무">#REF!</definedName>
    <definedName name="방수소계">#REF!</definedName>
    <definedName name="방수재료">#REF!</definedName>
    <definedName name="방청용몰탈">#REF!</definedName>
    <definedName name="방청페인트">#REF!</definedName>
    <definedName name="방호벽">#REF!</definedName>
    <definedName name="배___관___공">#REF!</definedName>
    <definedName name="배_전__전_공">#REF!</definedName>
    <definedName name="배관">#REF!</definedName>
    <definedName name="배관공">#REF!</definedName>
    <definedName name="배관공001">#REF!</definedName>
    <definedName name="배관공002">#REF!</definedName>
    <definedName name="배관공011">#REF!</definedName>
    <definedName name="배관공982">#REF!</definedName>
    <definedName name="배관공991">#REF!</definedName>
    <definedName name="배관공992">#REF!</definedName>
    <definedName name="배관공계">#REF!</definedName>
    <definedName name="배관공수율" hidden="1">'[114]N賃率-職'!$I$5:$I$30</definedName>
    <definedName name="배롱나무">#REF!</definedName>
    <definedName name="배롱나무H2.5xR7">#REF!</definedName>
    <definedName name="배롱나무H3.5xR20">#REF!</definedName>
    <definedName name="배면방수">#REF!</definedName>
    <definedName name="배수관1">[115]기본일위!$A:$IV</definedName>
    <definedName name="배수관날개벽집계">#REF!</definedName>
    <definedName name="배수관이음관일위2">#REF!</definedName>
    <definedName name="배수관일위2">#REF!</definedName>
    <definedName name="배수관제작직관">#REF!</definedName>
    <definedName name="배수구">#REF!</definedName>
    <definedName name="배수로2">#REF!</definedName>
    <definedName name="배전반">#REF!</definedName>
    <definedName name="배전반1">#REF!</definedName>
    <definedName name="배전야">#REF!</definedName>
    <definedName name="배전전공">#REF!</definedName>
    <definedName name="배전전공001">#REF!</definedName>
    <definedName name="배전전공002">#REF!</definedName>
    <definedName name="배전전공011">#REF!</definedName>
    <definedName name="배전전공982">#REF!</definedName>
    <definedName name="배전전공991">#REF!</definedName>
    <definedName name="배전전공992">#REF!</definedName>
    <definedName name="배전주">#REF!</definedName>
    <definedName name="배전활선전공001">#REF!</definedName>
    <definedName name="배전활선전공002">#REF!</definedName>
    <definedName name="배전활선전공011">#REF!</definedName>
    <definedName name="배전활선전공982">#REF!</definedName>
    <definedName name="배전활선전공991">#REF!</definedName>
    <definedName name="배전활선전공992">#REF!</definedName>
    <definedName name="배점">#REF!</definedName>
    <definedName name="백철쭉H0.3">#REF!</definedName>
    <definedName name="백호02">230000</definedName>
    <definedName name="백호06">300000</definedName>
    <definedName name="백호10">250000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버팀1단">[43]단위수량!$D$10</definedName>
    <definedName name="버팀2단">[43]단위수량!$D$11</definedName>
    <definedName name="버팀간격">#REF!</definedName>
    <definedName name="버팀규격">#REF!</definedName>
    <definedName name="버팀목">#REF!</definedName>
    <definedName name="버팀목EA">#REF!</definedName>
    <definedName name="버팀및띠장연결">[43]가시설수량!$AE$168</definedName>
    <definedName name="버팀수량">#REF!</definedName>
    <definedName name="버팀제작">[43]가시설수량!$AE$138</definedName>
    <definedName name="번호">#REF!</definedName>
    <definedName name="벌___목___부">#REF!</definedName>
    <definedName name="벌목공011">#REF!</definedName>
    <definedName name="벌목부001">#REF!</definedName>
    <definedName name="벌목부002">#REF!</definedName>
    <definedName name="벌목부982">#REF!</definedName>
    <definedName name="벌목부991">#REF!</definedName>
    <definedName name="벌목부992">#REF!</definedName>
    <definedName name="법면보호블럭">#REF!</definedName>
    <definedName name="벨트컨베이어작업공">[72]노임단가!#REF!</definedName>
    <definedName name="벽_돌__블_럭__제_작_공">#REF!</definedName>
    <definedName name="벽높이">#REF!</definedName>
    <definedName name="벽돌_블럭_제작공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982">#REF!</definedName>
    <definedName name="벽돌_블록_제작공991">#REF!</definedName>
    <definedName name="벽돌_블록_제작공992">#REF!</definedName>
    <definedName name="벽체">#REF!</definedName>
    <definedName name="변간접노무비">#REF!</definedName>
    <definedName name="변경간접노무비">#REF!</definedName>
    <definedName name="변경개요1">#REF!</definedName>
    <definedName name="변경개요2">#REF!</definedName>
    <definedName name="변경개요3">#REF!</definedName>
    <definedName name="변경개요4">#REF!</definedName>
    <definedName name="변경고용보험료">#REF!</definedName>
    <definedName name="변경공급가액">#REF!</definedName>
    <definedName name="변경공사원가">#REF!</definedName>
    <definedName name="변경기타경비">#REF!</definedName>
    <definedName name="변경도급액">#REF!</definedName>
    <definedName name="변경부가가치세">#REF!</definedName>
    <definedName name="변경비">#REF!</definedName>
    <definedName name="변경산재보험료">#REF!</definedName>
    <definedName name="변경순공사원가">#REF!</definedName>
    <definedName name="변경안전관리비">#REF!</definedName>
    <definedName name="변경이윤">#REF!</definedName>
    <definedName name="변경일반관리비">#REF!</definedName>
    <definedName name="변경총공사비">#REF!</definedName>
    <definedName name="변고용보험료">#REF!</definedName>
    <definedName name="변공급가액">#REF!</definedName>
    <definedName name="변관경비금액">#REF!</definedName>
    <definedName name="변관경비단가">#REF!</definedName>
    <definedName name="변관급자재">#REF!</definedName>
    <definedName name="변관노무비금액">#REF!</definedName>
    <definedName name="변관노무비단가">#REF!</definedName>
    <definedName name="변관수량">#REF!</definedName>
    <definedName name="변관임시">#REF!</definedName>
    <definedName name="변관재료비금액">#REF!</definedName>
    <definedName name="변관재료비단가">#REF!</definedName>
    <definedName name="변기타경비">#REF!</definedName>
    <definedName name="변노무비">#REF!</definedName>
    <definedName name="변변관급자재">#REF!</definedName>
    <definedName name="변변관임시">#REF!</definedName>
    <definedName name="변변수수료">#REF!</definedName>
    <definedName name="변부가가치세">#REF!</definedName>
    <definedName name="변산재보험료">#REF!</definedName>
    <definedName name="변수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전전공">'[97]02하반기노임'!#REF!</definedName>
    <definedName name="변전전공001">#REF!</definedName>
    <definedName name="변전전공002">#REF!</definedName>
    <definedName name="변전전공011">#REF!</definedName>
    <definedName name="변전전공982">#REF!</definedName>
    <definedName name="변전전공991">#REF!</definedName>
    <definedName name="변전전공992">#REF!</definedName>
    <definedName name="변제간접노무비">#REF!</definedName>
    <definedName name="변제공급가액">#REF!</definedName>
    <definedName name="변제기타경비">#REF!</definedName>
    <definedName name="변제도급액">#REF!</definedName>
    <definedName name="변제부가가치세">#REF!</definedName>
    <definedName name="변제산재보험료">#REF!</definedName>
    <definedName name="변제순공사원가">#REF!</definedName>
    <definedName name="변제안전관리비">#REF!</definedName>
    <definedName name="변제이윤">#REF!</definedName>
    <definedName name="변제일반관리비">#REF!</definedName>
    <definedName name="보">#REF!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걸이">[43]가시설수량!$AE$39</definedName>
    <definedName name="보도" hidden="1">{#N/A,#N/A,TRUE,"총괄"}</definedName>
    <definedName name="보도경계블럭수량">#REF!</definedName>
    <definedName name="보도노">#REF!</definedName>
    <definedName name="보도재">#REF!</definedName>
    <definedName name="보링공_지질조사">#REF!</definedName>
    <definedName name="보링공_지질조사001">#REF!</definedName>
    <definedName name="보링공_지질조사002">#REF!</definedName>
    <definedName name="보링공_지질조사011">#REF!</definedName>
    <definedName name="보링공_지질조사982">#REF!</definedName>
    <definedName name="보링공_지질조사991">#REF!</definedName>
    <definedName name="보링공_지질조사992">#REF!</definedName>
    <definedName name="보습제">#REF!</definedName>
    <definedName name="보안공001">#REF!</definedName>
    <definedName name="보안공002">#REF!</definedName>
    <definedName name="보안공011">#REF!</definedName>
    <definedName name="보안공982">#REF!</definedName>
    <definedName name="보안공991">#REF!</definedName>
    <definedName name="보안공992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공001">#REF!</definedName>
    <definedName name="보온공002">#REF!</definedName>
    <definedName name="보온공011">#REF!</definedName>
    <definedName name="보온공982">#REF!</definedName>
    <definedName name="보온공991">#REF!</definedName>
    <definedName name="보온공992">#REF!</definedName>
    <definedName name="보온공계">#REF!</definedName>
    <definedName name="보완자료복사">#REF!</definedName>
    <definedName name="보인">#REF!</definedName>
    <definedName name="보일러공001">#REF!</definedName>
    <definedName name="보일러공002">#REF!</definedName>
    <definedName name="보일러공011">#REF!</definedName>
    <definedName name="보일러공982">#REF!</definedName>
    <definedName name="보일러공991">#REF!</definedName>
    <definedName name="보일러공992">#REF!</definedName>
    <definedName name="보조">#REF!</definedName>
    <definedName name="보조1">#REF!</definedName>
    <definedName name="보조2">#REF!</definedName>
    <definedName name="보조기층">#REF!</definedName>
    <definedName name="보조기층ㄹ">#REF!</definedName>
    <definedName name="보조기층부설">#REF!</definedName>
    <definedName name="보지">ErrorHandler_1</definedName>
    <definedName name="보차도경계블럭수량">#REF!</definedName>
    <definedName name="보통">'[116]01상노임'!$C$48</definedName>
    <definedName name="보통선원001">#REF!</definedName>
    <definedName name="보통선원002">#REF!</definedName>
    <definedName name="보통선원011">#REF!</definedName>
    <definedName name="보통선원982">#REF!</definedName>
    <definedName name="보통선원991">#REF!</definedName>
    <definedName name="보통선원992">#REF!</definedName>
    <definedName name="보통야">#REF!</definedName>
    <definedName name="보통인">'[117]01상노임'!$C$48</definedName>
    <definedName name="보통인부">#REF!</definedName>
    <definedName name="보통인부001">#REF!</definedName>
    <definedName name="보통인부002">#REF!</definedName>
    <definedName name="보통인부011">#REF!</definedName>
    <definedName name="보통인부982">#REF!</definedName>
    <definedName name="보통인부991">#REF!</definedName>
    <definedName name="보통인부992">#REF!</definedName>
    <definedName name="보통인부B10">[69]식재인부!$C$24</definedName>
    <definedName name="보통인부B4이하">[69]식재인부!$C$18</definedName>
    <definedName name="보통인부B5">[69]식재인부!$C$19</definedName>
    <definedName name="보통인부B6">[69]식재인부!$C$20</definedName>
    <definedName name="보통인부B8">[69]식재인부!$C$22</definedName>
    <definedName name="보통인부R10">[69]식재인부!$C$54</definedName>
    <definedName name="보통인부R12">[69]식재인부!$C$56</definedName>
    <definedName name="보통인부R15">[69]식재인부!$C$59</definedName>
    <definedName name="보통인부R4이하">[69]식재인부!$C$48</definedName>
    <definedName name="보통인부R5">[69]식재인부!$C$49</definedName>
    <definedName name="보통인부R6">[69]식재인부!$C$50</definedName>
    <definedName name="보통인부R7">[69]식재인부!$C$51</definedName>
    <definedName name="보통인부R8">[69]식재인부!$C$52</definedName>
    <definedName name="보통인부계">#REF!</definedName>
    <definedName name="보통주">#REF!</definedName>
    <definedName name="보험">'[86]국내조달(통합-1)'!$I$1</definedName>
    <definedName name="보험1">'[87]국내조달(통합-1)'!$I$1</definedName>
    <definedName name="보험2">'[118]국내조달(통합-1)'!$I$1</definedName>
    <definedName name="복사">#REF!</definedName>
    <definedName name="복사계수1">#REF!</definedName>
    <definedName name="복지" hidden="1">#REF!</definedName>
    <definedName name="복토">#REF!</definedName>
    <definedName name="본동경비">#REF!</definedName>
    <definedName name="본동계">#REF!</definedName>
    <definedName name="본동노무">#REF!</definedName>
    <definedName name="본동재료">#REF!</definedName>
    <definedName name="볼펜">ErrorHandler_1</definedName>
    <definedName name="부가">'[86]국내조달(통합-1)'!$J$2</definedName>
    <definedName name="부가1">'[87]국내조달(통합-1)'!$J$2</definedName>
    <definedName name="부가2">'[118]국내조달(통합-1)'!$J$2</definedName>
    <definedName name="부가가치세">#REF!</definedName>
    <definedName name="附加價値稅">#REF!</definedName>
    <definedName name="부가세">[76]매출현황!#REF!</definedName>
    <definedName name="부대">'[86]국내조달(통합-1)'!$J$1</definedName>
    <definedName name="부대1">'[87]국내조달(통합-1)'!$J$1</definedName>
    <definedName name="부대2">'[118]국내조달(통합-1)'!$J$1</definedName>
    <definedName name="부대갑지1">#REF!</definedName>
    <definedName name="부대공집계">[90]터파기및재료!#REF!</definedName>
    <definedName name="부대일위대가">#REF!</definedName>
    <definedName name="부직포노">#REF!</definedName>
    <definedName name="부직포재">#REF!</definedName>
    <definedName name="부표번호">[119]일반부표!$B$213,[119]일반부표!$A$20,[119]일반부표!$A$28,[119]일반부표!$A$37,[119]일반부표!$A$46,[119]일반부표!$A$54,[119]일반부표!$A$62,[119]일반부표!$A$71,[119]일반부표!$A$80,[119]일반부표!$A$88,[119]일반부표!$A$96,[119]일반부표!$A$105,[119]일반부표!$A$112,[119]일반부표!$A$122,[119]일반부표!$A$130,[119]일반부표!$A$139,[119]일반부표!$A$145,[119]일반부표!$A$156,[119]일반부표!$A$165,[119]일반부표!$A$173,[119]일반부표!$A$180,[119]일반부표!$A$190,[119]일반부표!$A$198,[119]일반부표!$A$207</definedName>
    <definedName name="부하_부하명">#REF!</definedName>
    <definedName name="분고">#REF!</definedName>
    <definedName name="분담13">#REF!</definedName>
    <definedName name="분담20">#REF!</definedName>
    <definedName name="분담25">#REF!</definedName>
    <definedName name="분둘레">#REF!</definedName>
    <definedName name="분류">[120]일위목록!#REF!</definedName>
    <definedName name="분리">'[121]빗물받이(910-510-410)'!$P$4</definedName>
    <definedName name="분반경">#REF!</definedName>
    <definedName name="분상부체적">#REF!</definedName>
    <definedName name="분석">[122]시설투자!#REF!</definedName>
    <definedName name="분수경">#REF!</definedName>
    <definedName name="분수노">#REF!</definedName>
    <definedName name="분수재">#REF!</definedName>
    <definedName name="분전반">BlankMacro1</definedName>
    <definedName name="분전함견적">#REF!</definedName>
    <definedName name="분종둘레">#REF!</definedName>
    <definedName name="분중량">#REF!</definedName>
    <definedName name="분체적">#REF!</definedName>
    <definedName name="분표면적">#REF!</definedName>
    <definedName name="불도자15경">#REF!</definedName>
    <definedName name="불도자15노무">#REF!</definedName>
    <definedName name="불도자15재료">#REF!</definedName>
    <definedName name="브라운">ErrorHandler_1</definedName>
    <definedName name="브라운아이즈">ErrorHandler_1</definedName>
    <definedName name="브이c">#REF!</definedName>
    <definedName name="비___계___공">#REF!</definedName>
    <definedName name="비___목">#REF!</definedName>
    <definedName name="비_계_공">#REF!</definedName>
    <definedName name="비계">#REF!</definedName>
    <definedName name="비계공">#REF!</definedName>
    <definedName name="비계공001">#REF!</definedName>
    <definedName name="비계공002">#REF!</definedName>
    <definedName name="비계공011">#REF!</definedName>
    <definedName name="비계공982">#REF!</definedName>
    <definedName name="비계공991">#REF!</definedName>
    <definedName name="비계공992">#REF!</definedName>
    <definedName name="비교표">#REF!</definedName>
    <definedName name="비교표1">[123]기본일위!$A:$IV</definedName>
    <definedName name="비교표2">[124]기본일위!$A:$IV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열1">#REF!</definedName>
    <definedName name="비유다">250000</definedName>
    <definedName name="비율">#REF!</definedName>
    <definedName name="비중량1">#REF!</definedName>
    <definedName name="비체적1">#REF!</definedName>
    <definedName name="비틀림모멘트">#REF!</definedName>
    <definedName name="빔간격">#REF!</definedName>
    <definedName name="빔높이">#REF!</definedName>
    <definedName name="빗물받이1">#REF!</definedName>
    <definedName name="빗물받이2">#REF!</definedName>
    <definedName name="뿌리돌림보통이눕">#REF!</definedName>
    <definedName name="뿌리돌림보통인부">#REF!</definedName>
    <definedName name="뿌리돌림조경공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ㅍ">#REF!</definedName>
    <definedName name="사">#REF!</definedName>
    <definedName name="사고석">#REF!</definedName>
    <definedName name="사공_배포함">[72]노임단가!#REF!</definedName>
    <definedName name="사급자재비">#REF!</definedName>
    <definedName name="사다리">#REF!</definedName>
    <definedName name="사람이">ErrorHandler_1</definedName>
    <definedName name="사랑">BlankMacro1</definedName>
    <definedName name="사리도경">#REF!</definedName>
    <definedName name="사리도노무">#REF!</definedName>
    <definedName name="사리도재료">#REF!</definedName>
    <definedName name="사용자목록">[125]등록자료!$G$6:$G$25</definedName>
    <definedName name="사용자코드">[125]등록자료!$G$2</definedName>
    <definedName name="사이지">#REF!</definedName>
    <definedName name="사인">#REF!</definedName>
    <definedName name="사인원가" hidden="1">'[4]#REF'!#REF!</definedName>
    <definedName name="사인일위">#REF!</definedName>
    <definedName name="사진대지2">#REF!</definedName>
    <definedName name="사철나무H1.2">#REF!</definedName>
    <definedName name="사팔">#REF!</definedName>
    <definedName name="사하중1">#REF!</definedName>
    <definedName name="사하중2">#REF!</definedName>
    <definedName name="사하중3">#REF!</definedName>
    <definedName name="사하중4">#REF!</definedName>
    <definedName name="사하중계수">#REF!</definedName>
    <definedName name="산">#REF!</definedName>
    <definedName name="산근">#REF!</definedName>
    <definedName name="산소루베">#REF!</definedName>
    <definedName name="산소리터">#REF!</definedName>
    <definedName name="산재">#REF!</definedName>
    <definedName name="산재1">#REF!</definedName>
    <definedName name="산재2">#REF!</definedName>
    <definedName name="산재보험료">#REF!</definedName>
    <definedName name="산정">#REF!</definedName>
    <definedName name="산철쭉">#REF!</definedName>
    <definedName name="산출">#REF!</definedName>
    <definedName name="산출1">[126]산출내역서집계표!$D$6:$L$116</definedName>
    <definedName name="산출2">#REF!</definedName>
    <definedName name="산출근거">#REF!</definedName>
    <definedName name="산출근거1">#REF!</definedName>
    <definedName name="산출금양">[126]산출내역서집계표!$AB$2:$AR$143</definedName>
    <definedName name="산출내역">#REF!</definedName>
    <definedName name="산출식">#REF!</definedName>
    <definedName name="산표">#REF!</definedName>
    <definedName name="살수차">220000</definedName>
    <definedName name="삼각노">#REF!</definedName>
    <definedName name="삼각재">#REF!</definedName>
    <definedName name="삼노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삼재">#REF!</definedName>
    <definedName name="상급원자력기술자">'[97]02하반기노임'!#REF!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982">#REF!</definedName>
    <definedName name="상급원자력기술자991">#REF!</definedName>
    <definedName name="상급원자력기술자992">#REF!</definedName>
    <definedName name="상부">#REF!</definedName>
    <definedName name="상부1">#REF!</definedName>
    <definedName name="상부2">#REF!</definedName>
    <definedName name="상부펌프카015">#REF!</definedName>
    <definedName name="상부펌프카15">#REF!</definedName>
    <definedName name="상부플랜지두께">#REF!</definedName>
    <definedName name="상선">#REF!</definedName>
    <definedName name="상수도공">#REF!</definedName>
    <definedName name="상수도공집계표">#REF!</definedName>
    <definedName name="상수집">[127]터파기및재료!#REF!</definedName>
    <definedName name="상수집계">[90]터파기및재료!#REF!</definedName>
    <definedName name="상진이">#REF!</definedName>
    <definedName name="상하차경비35">#REF!</definedName>
    <definedName name="상하차경비40">#REF!</definedName>
    <definedName name="상하차경비45">#REF!</definedName>
    <definedName name="상하차경비5">#REF!</definedName>
    <definedName name="상하차경비50">#REF!</definedName>
    <definedName name="상하차노무비35">#REF!</definedName>
    <definedName name="상하차노무비40">#REF!</definedName>
    <definedName name="상하차노무비45">#REF!</definedName>
    <definedName name="상하차노무비5">#REF!</definedName>
    <definedName name="상하차노무비50">#REF!</definedName>
    <definedName name="상하차재료비35">#REF!</definedName>
    <definedName name="상하차재료비40">#REF!</definedName>
    <definedName name="상하차재료비45">#REF!</definedName>
    <definedName name="상하차재료비5">#REF!</definedName>
    <definedName name="상하차재료비50">#REF!</definedName>
    <definedName name="상호2">[76]매출현황!#REF!</definedName>
    <definedName name="상환기간">#REF!</definedName>
    <definedName name="색인">#REF!</definedName>
    <definedName name="색재2">#REF!</definedName>
    <definedName name="생경">#REF!</definedName>
    <definedName name="생경1">#REF!</definedName>
    <definedName name="생노">#REF!</definedName>
    <definedName name="생노1">#REF!</definedName>
    <definedName name="생이">#REF!</definedName>
    <definedName name="생재">#REF!</definedName>
    <definedName name="생재1">#REF!</definedName>
    <definedName name="샤프">ErrorHandler_1</definedName>
    <definedName name="샷_시_공">#REF!</definedName>
    <definedName name="샷시공">#REF!</definedName>
    <definedName name="샷시공001">#REF!</definedName>
    <definedName name="샷시공002">#REF!</definedName>
    <definedName name="샷시공011">#REF!</definedName>
    <definedName name="샷시공982">#REF!</definedName>
    <definedName name="샷시공991">#REF!</definedName>
    <definedName name="샷시공992">#REF!</definedName>
    <definedName name="서양측백H3.0">#REF!</definedName>
    <definedName name="서울">#REF!</definedName>
    <definedName name="석">#REF!</definedName>
    <definedName name="석__조_각_공">#REF!</definedName>
    <definedName name="석_공">#REF!</definedName>
    <definedName name="석A소계">#REF!</definedName>
    <definedName name="석B소계">#REF!</definedName>
    <definedName name="석공">#REF!</definedName>
    <definedName name="석공001">#REF!</definedName>
    <definedName name="석공002">#REF!</definedName>
    <definedName name="석공011">#REF!</definedName>
    <definedName name="석공982">#REF!</definedName>
    <definedName name="석공991">#REF!</definedName>
    <definedName name="석공992">#REF!</definedName>
    <definedName name="석공경비">#REF!</definedName>
    <definedName name="석공노무">#REF!</definedName>
    <definedName name="석공사">#REF!</definedName>
    <definedName name="석공재료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조각공001">#REF!</definedName>
    <definedName name="석조각공002">#REF!</definedName>
    <definedName name="석조각공011">#REF!</definedName>
    <definedName name="석조각공982">#REF!</definedName>
    <definedName name="석조각공991">#REF!</definedName>
    <definedName name="석조각공992">#REF!</definedName>
    <definedName name="석축">BlankMacro1</definedName>
    <definedName name="석축1">[128]기본일위!$A:$IV</definedName>
    <definedName name="석항" localSheetId="0" hidden="1">{#N/A,#N/A,FALSE,"명세표"}</definedName>
    <definedName name="석항" hidden="1">{#N/A,#N/A,FALSE,"명세표"}</definedName>
    <definedName name="선________부">#REF!</definedName>
    <definedName name="선___반___공">[72]노임단가!#REF!</definedName>
    <definedName name="선로신설">#REF!</definedName>
    <definedName name="선로철거">#REF!</definedName>
    <definedName name="선부001">#REF!</definedName>
    <definedName name="선부002">#REF!</definedName>
    <definedName name="선부011">#REF!</definedName>
    <definedName name="선부982">#REF!</definedName>
    <definedName name="선부991">#REF!</definedName>
    <definedName name="선부992">#REF!</definedName>
    <definedName name="선수어음금액">#REF!</definedName>
    <definedName name="선수어음기간">#REF!</definedName>
    <definedName name="선수어음비율">#REF!</definedName>
    <definedName name="선수율">#REF!</definedName>
    <definedName name="선수현금금액">#REF!</definedName>
    <definedName name="선수현금비율">#REF!</definedName>
    <definedName name="선투입금액">#REF!</definedName>
    <definedName name="선팽창계수">#REF!</definedName>
    <definedName name="설계">#REF!</definedName>
    <definedName name="설계내역">#REF!</definedName>
    <definedName name="설계변경5">#REF!</definedName>
    <definedName name="설계변경항목">#N/A</definedName>
    <definedName name="설계비계산2">#REF!</definedName>
    <definedName name="설계설명서">#REF!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계속도">#REF!</definedName>
    <definedName name="설비">#REF!</definedName>
    <definedName name="설비2">#REF!</definedName>
    <definedName name="설비공사">#REF!</definedName>
    <definedName name="설정산">BlankMacro1</definedName>
    <definedName name="설집">#REF!</definedName>
    <definedName name="섬유1종">#REF!</definedName>
    <definedName name="성">#REF!</definedName>
    <definedName name="성명2">[76]매출현황!#REF!</definedName>
    <definedName name="성북갑">#REF!</definedName>
    <definedName name="세로갑지">#REF!</definedName>
    <definedName name="세부내역">#REF!</definedName>
    <definedName name="세액합계">#REF!</definedName>
    <definedName name="셧터공">[72]노임단가!#REF!</definedName>
    <definedName name="소">[129]내역서!$A$10:$I$1175</definedName>
    <definedName name="소갑">#REF!</definedName>
    <definedName name="소개소">#REF!</definedName>
    <definedName name="소계">#REF!</definedName>
    <definedName name="소계1">#REF!</definedName>
    <definedName name="소계10">#REF!</definedName>
    <definedName name="소계2">#REF!</definedName>
    <definedName name="소계3">#REF!</definedName>
    <definedName name="소계4">#REF!</definedName>
    <definedName name="소계5">#REF!</definedName>
    <definedName name="소계6">#REF!</definedName>
    <definedName name="소계7">#REF!</definedName>
    <definedName name="소계8">#REF!</definedName>
    <definedName name="소계9">#REF!</definedName>
    <definedName name="소관경">#REF!</definedName>
    <definedName name="소나무">#REF!</definedName>
    <definedName name="소나무H2.5">#REF!</definedName>
    <definedName name="소나무H3.0">#REF!</definedName>
    <definedName name="소나무H4.0">#REF!</definedName>
    <definedName name="소나무H5.0">#REF!</definedName>
    <definedName name="소방">#REF!</definedName>
    <definedName name="소방설비">#REF!</definedName>
    <definedName name="소일위대가1">#REF!</definedName>
    <definedName name="소켓무게">[130]DATE!$G$24:$G$79</definedName>
    <definedName name="속도1">#REF!</definedName>
    <definedName name="송_전__전__공">#REF!</definedName>
    <definedName name="송곡교">#REF!</definedName>
    <definedName name="송전자재">[131]송전재료비!#REF!</definedName>
    <definedName name="송전전공001">#REF!</definedName>
    <definedName name="송전전공002">#REF!</definedName>
    <definedName name="송전전공011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001">#REF!</definedName>
    <definedName name="송전활선전공002">#REF!</definedName>
    <definedName name="송전활선전공982">#REF!</definedName>
    <definedName name="송전활선전공991">#REF!</definedName>
    <definedName name="송전활선전공992">#REF!</definedName>
    <definedName name="쇠흙손경비">#REF!</definedName>
    <definedName name="쇠흙손노무비">#REF!</definedName>
    <definedName name="쇠흙손재료비">#REF!</definedName>
    <definedName name="수">#REF!</definedName>
    <definedName name="수____종">#REF!</definedName>
    <definedName name="수경단가">#REF!</definedName>
    <definedName name="수경단가1">#REF!</definedName>
    <definedName name="수경일위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2">BlankMacro1</definedName>
    <definedName name="수량산출5">BlankMacro1</definedName>
    <definedName name="수량산출서">#REF!</definedName>
    <definedName name="수량산출서2">#REF!</definedName>
    <definedName name="수량산출서표지">BlankMacro1</definedName>
    <definedName name="수량전체">#REF!</definedName>
    <definedName name="수목">#REF!</definedName>
    <definedName name="수목공통대가">#REF!</definedName>
    <definedName name="수목단가">[72]수목단가!$A$1:$E$65536</definedName>
    <definedName name="수목수량">#REF!</definedName>
    <definedName name="수목일위대가">#REF!</definedName>
    <definedName name="수목자재">#N/A</definedName>
    <definedName name="수수꽃다리">#REF!</definedName>
    <definedName name="수수꽃다리H1.8">#REF!</definedName>
    <definedName name="수수료1">#REF!</definedName>
    <definedName name="수식1">#REF!</definedName>
    <definedName name="수압1">#REF!</definedName>
    <definedName name="수압2">#REF!</definedName>
    <definedName name="수압3">#REF!</definedName>
    <definedName name="수요처">#REF!</definedName>
    <definedName name="수입이자">#REF!</definedName>
    <definedName name="수작업__반장">[72]노임단가!#REF!</definedName>
    <definedName name="수장경비">#REF!</definedName>
    <definedName name="수장공사">#REF!</definedName>
    <definedName name="수장노무">#REF!</definedName>
    <definedName name="수장재료">#REF!</definedName>
    <definedName name="수저일위대가" hidden="1">{"'용역비'!$A$4:$C$8"}</definedName>
    <definedName name="수정일위대가" hidden="1">{"'용역비'!$A$4:$C$8"}</definedName>
    <definedName name="수정일위대가표" hidden="1">{"'용역비'!$A$4:$C$8"}</definedName>
    <definedName name="수중면고르기">#REF!</definedName>
    <definedName name="수중발파암06">#REF!</definedName>
    <definedName name="수중발파암6">#REF!</definedName>
    <definedName name="수중토사06">#REF!</definedName>
    <definedName name="수중토사6">#REF!</definedName>
    <definedName name="수중풍화암06">#REF!</definedName>
    <definedName name="수중풍화암6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축줄눈경비">#REF!</definedName>
    <definedName name="수축줄눈노무비">#REF!</definedName>
    <definedName name="수축줄눈재료비">#REF!</definedName>
    <definedName name="수평규준틀노무비">#REF!</definedName>
    <definedName name="수평규준틀재료비">#REF!</definedName>
    <definedName name="순공사비">#REF!</definedName>
    <definedName name="순공사원가">#REF!</definedName>
    <definedName name="純工事原價">#REF!</definedName>
    <definedName name="순단면적">#REF!</definedName>
    <definedName name="숫자노무비">#REF!</definedName>
    <definedName name="슈프림프라이머">#REF!</definedName>
    <definedName name="스치로폴설치">#REF!</definedName>
    <definedName name="스텐파이프">#REF!</definedName>
    <definedName name="스트랜드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스틸그레이팅">#REF!</definedName>
    <definedName name="스틸그레이팅2">#REF!</definedName>
    <definedName name="스페이서설치">#REF!</definedName>
    <definedName name="스페이셔">#REF!</definedName>
    <definedName name="슬라브중심">#REF!</definedName>
    <definedName name="슬래브">#REF!</definedName>
    <definedName name="슬래브높이">#REF!</definedName>
    <definedName name="슬레이트__공">[72]노임단가!#REF!</definedName>
    <definedName name="습윤">#REF!</definedName>
    <definedName name="시">#REF!</definedName>
    <definedName name="시_험_사_1급">#REF!</definedName>
    <definedName name="시_험_사_2급">#REF!</definedName>
    <definedName name="시_험_사_3급">#REF!</definedName>
    <definedName name="시_험_사_4급">[72]노임단가!#REF!</definedName>
    <definedName name="시간1">#REF!</definedName>
    <definedName name="시공__측량사">#REF!</definedName>
    <definedName name="시공경험">#REF!</definedName>
    <definedName name="시공여유율">#REF!</definedName>
    <definedName name="시공이음">#REF!</definedName>
    <definedName name="시공측량사001">#REF!</definedName>
    <definedName name="시공측량사002">#REF!</definedName>
    <definedName name="시공측량사011">#REF!</definedName>
    <definedName name="시공측량사982">#REF!</definedName>
    <definedName name="시공측량사991">#REF!</definedName>
    <definedName name="시공측량사992">#REF!</definedName>
    <definedName name="시공측량사조수">#REF!</definedName>
    <definedName name="시공측량사조수001">#REF!</definedName>
    <definedName name="시공측량사조수002">#REF!</definedName>
    <definedName name="시공측량사조수011">#REF!</definedName>
    <definedName name="시공측량사조수982">#REF!</definedName>
    <definedName name="시공측량사조수991">#REF!</definedName>
    <definedName name="시공측량사조수992">#REF!</definedName>
    <definedName name="시멘트">#REF!</definedName>
    <definedName name="시멘트1">BlankMacro1</definedName>
    <definedName name="시멘트6">BlankMacro1</definedName>
    <definedName name="시발">#REF!</definedName>
    <definedName name="시방">#REF!</definedName>
    <definedName name="시방1">#REF!</definedName>
    <definedName name="시설물수량">#REF!</definedName>
    <definedName name="시설물수량산출서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스템노무비합계">#REF!</definedName>
    <definedName name="시스템재료비">#REF!</definedName>
    <definedName name="시스템재료비합계">#REF!</definedName>
    <definedName name="시운">[132]집계표!$A$1:$M$2</definedName>
    <definedName name="시작년">#REF!</definedName>
    <definedName name="시작월">#REF!</definedName>
    <definedName name="시중노임">#REF!</definedName>
    <definedName name="시중노임1">#N/A</definedName>
    <definedName name="시험__보조수">[72]노임단가!#REF!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001">#REF!</definedName>
    <definedName name="시험보조수002">#REF!</definedName>
    <definedName name="시험보조수011">#REF!</definedName>
    <definedName name="시험보조수982">#REF!</definedName>
    <definedName name="시험보조수991">#REF!</definedName>
    <definedName name="시험보조수992">#REF!</definedName>
    <definedName name="시험사2급">[133]노임!$C$107</definedName>
    <definedName name="시험사3급">[133]노임!$C$108</definedName>
    <definedName name="시험사4급">[133]노임!$C$109</definedName>
    <definedName name="시화군대체">#REF!</definedName>
    <definedName name="식대">4000+1500*2</definedName>
    <definedName name="식재">#REF!</definedName>
    <definedName name="식재공사97">#REF!</definedName>
    <definedName name="식재단가">#REF!</definedName>
    <definedName name="식재단가1">#REF!</definedName>
    <definedName name="식재보통인부">#REF!</definedName>
    <definedName name="식재수량표">[72]식재수량표!$C$1:$F$65536</definedName>
    <definedName name="식재일위">#REF!</definedName>
    <definedName name="식재조경공">#REF!</definedName>
    <definedName name="식혈반경">#REF!</definedName>
    <definedName name="식혈체적">#REF!</definedName>
    <definedName name="신규별표영등포">[134]품셈총괄!$A$1:$I$132</definedName>
    <definedName name="신규품">[134]품셈총괄!$A$1:$I$132</definedName>
    <definedName name="신너킬로">#REF!</definedName>
    <definedName name="신라왕경">#REF!</definedName>
    <definedName name="신성">#REF!</definedName>
    <definedName name="신성감">#REF!</definedName>
    <definedName name="신용등급">[135]기초코드!$B$11:$D$18</definedName>
    <definedName name="신우단가표">#REF!</definedName>
    <definedName name="신인도">#REF!</definedName>
    <definedName name="신축이음장치">#REF!</definedName>
    <definedName name="실시행">#REF!</definedName>
    <definedName name="실인원">#REF!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갑">#REF!</definedName>
    <definedName name="실행공기">#REF!</definedName>
    <definedName name="실행예가">#REF!</definedName>
    <definedName name="심우">#REF!</definedName>
    <definedName name="심우을">#REF!</definedName>
    <definedName name="씨">#REF!</definedName>
    <definedName name="씨그마ck">#REF!</definedName>
    <definedName name="씨그마y">#REF!</definedName>
    <definedName name="ㅇ">#REF!</definedName>
    <definedName name="ㅇ48">#REF!</definedName>
    <definedName name="ㅇㄱ1">#REF!</definedName>
    <definedName name="ㅇㄴㅁ" hidden="1">[136]실행철강하도!$A$1:$A$4</definedName>
    <definedName name="ㅇ나리">#REF!</definedName>
    <definedName name="ㅇ남러이">#REF!</definedName>
    <definedName name="ㅇ낯ㅍ">#REF!</definedName>
    <definedName name="ㅇ널">#REF!</definedName>
    <definedName name="ㅇ노">BlankMacro1</definedName>
    <definedName name="ㅇ닐">#REF!</definedName>
    <definedName name="ㅇㄷㄷ">#REF!</definedName>
    <definedName name="ㅇㄹ" hidden="1">#REF!</definedName>
    <definedName name="ㅇㄹㄹ" hidden="1">'[137]N賃率-職'!$I$5:$I$30</definedName>
    <definedName name="ㅇㄹㅇㄹ" hidden="1">#REF!</definedName>
    <definedName name="ㅇㄹ호">#REF!</definedName>
    <definedName name="ㅇㄹ홍">'[8]#REF'!#REF!</definedName>
    <definedName name="ㅇ러나ㅣ">'[8]#REF'!#REF!</definedName>
    <definedName name="ㅇ리멍라">#REF!</definedName>
    <definedName name="ㅇㄻㄴㅇㄹ">#REF!</definedName>
    <definedName name="ㅇㄻㅇㄹ">#REF!</definedName>
    <definedName name="ㅇㅁㅇ">#REF!</definedName>
    <definedName name="ㅇㅇ">#REF!</definedName>
    <definedName name="ㅇㅇㄹ" hidden="1">#REF!</definedName>
    <definedName name="ㅇㅇㅇ">#REF!</definedName>
    <definedName name="ㅇㅇㅇㅇ">#REF!</definedName>
    <definedName name="ㅇㅇㅇㅇㅇ">#REF!</definedName>
    <definedName name="ㅇㅇㅇㅇㅇㅇㅇ">#REF!</definedName>
    <definedName name="ㅇ어ㅗ">#REF!</definedName>
    <definedName name="ㅇ퍼ㅐㄴ">'[8]#REF'!#REF!</definedName>
    <definedName name="아">#REF!</definedName>
    <definedName name="아경">#REF!</definedName>
    <definedName name="아경1">#REF!</definedName>
    <definedName name="아나라니리다">'[8]#REF'!#REF!</definedName>
    <definedName name="아노">#REF!</definedName>
    <definedName name="아노1">#REF!</definedName>
    <definedName name="아락" hidden="1">{"'별표'!$N$220"}</definedName>
    <definedName name="아러">'[8]#REF'!#REF!</definedName>
    <definedName name="아러ㅏ">#REF!</definedName>
    <definedName name="아름" hidden="1">{"'별표'!$N$220"}</definedName>
    <definedName name="아세틸렌">#REF!</definedName>
    <definedName name="아스콘">#REF!</definedName>
    <definedName name="아스콘1">#REF!</definedName>
    <definedName name="아스콘2" hidden="1">[85]조명시설!#REF!</definedName>
    <definedName name="아스콘수량">#REF!</definedName>
    <definedName name="아스타일__공">[72]노임단가!#REF!</definedName>
    <definedName name="아스팔트">#REF!</definedName>
    <definedName name="아앙">[138]DATE!$G$24:$G$79</definedName>
    <definedName name="아야">#REF!</definedName>
    <definedName name="아왜나무12노무">#REF!</definedName>
    <definedName name="아왜나무12재료">#REF!</definedName>
    <definedName name="아왜나무H2.5">#REF!</definedName>
    <definedName name="아이">#REF!</definedName>
    <definedName name="아이도라">#REF!</definedName>
    <definedName name="아이야">'[8]#REF'!#REF!</definedName>
    <definedName name="아재">#REF!</definedName>
    <definedName name="아재1">#REF!</definedName>
    <definedName name="아ㅓㅣㅏㄴ">'[8]#REF'!#REF!</definedName>
    <definedName name="아ㅣㅓ">'[8]#REF'!#REF!</definedName>
    <definedName name="안재범">#REF!</definedName>
    <definedName name="안전">#REF!</definedName>
    <definedName name="안전1">#REF!</definedName>
    <definedName name="안전2">#REF!</definedName>
    <definedName name="안전관리기사1급">[72]노임단가!#REF!</definedName>
    <definedName name="안전관리기사2급">[72]노임단가!#REF!</definedName>
    <definedName name="안전관리비">#REF!</definedName>
    <definedName name="알d">#REF!</definedName>
    <definedName name="알씨밀크">#REF!</definedName>
    <definedName name="알았어">ErrorHandler_1</definedName>
    <definedName name="알지">'[8]#REF'!#REF!</definedName>
    <definedName name="알파1">#REF!</definedName>
    <definedName name="알파2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압력1">#REF!</definedName>
    <definedName name="압축강도">#REF!</definedName>
    <definedName name="앞굽높이">#REF!</definedName>
    <definedName name="앞성토">#REF!</definedName>
    <definedName name="앞표지">#REF!</definedName>
    <definedName name="애머ㅏㄹ">'[8]#REF'!#REF!</definedName>
    <definedName name="앨c">#REF!</definedName>
    <definedName name="앨e">#REF!</definedName>
    <definedName name="앵커볼트">#REF!</definedName>
    <definedName name="앵커셋트">#REF!</definedName>
    <definedName name="앵커용철물">#REF!</definedName>
    <definedName name="양___생___공">[72]노임단가!#REF!</definedName>
    <definedName name="양매자0403">[69]데이타!$E$168</definedName>
    <definedName name="양매자0505">[69]데이타!$E$169</definedName>
    <definedName name="양매자0606">[69]데이타!$E$170</definedName>
    <definedName name="양생경비">#REF!</definedName>
    <definedName name="양생노무비">#REF!</definedName>
    <definedName name="양생재료비">#REF!</definedName>
    <definedName name="양석">#REF!,#REF!,#REF!,#REF!,#REF!,#REF!,#REF!,#REF!,#REF!,#REF!,#REF!,#REF!,#REF!,#REF!,#REF!,#REF!,#REF!,#REF!,#REF!</definedName>
    <definedName name="양석김">#REF!</definedName>
    <definedName name="양식">#REF!</definedName>
    <definedName name="어닐링20">#REF!</definedName>
    <definedName name="어닐링8">#REF!</definedName>
    <definedName name="어라">'[8]#REF'!#REF!</definedName>
    <definedName name="어쭈구리">'[8]#REF'!#REF!</definedName>
    <definedName name="어ㅏ">#REF!</definedName>
    <definedName name="억이상" hidden="1">{#N/A,#N/A,FALSE,"2~8번"}</definedName>
    <definedName name="얼">#REF!</definedName>
    <definedName name="업체" hidden="1">#REF!</definedName>
    <definedName name="업체리스트">#REF!</definedName>
    <definedName name="업태2">[76]매출현황!#REF!</definedName>
    <definedName name="에어컨">BlankMacro1</definedName>
    <definedName name="에폭시신너">#REF!</definedName>
    <definedName name="에폭시실링제">#REF!</definedName>
    <definedName name="에폭시주입제">#REF!</definedName>
    <definedName name="에폭시퍼티">#REF!</definedName>
    <definedName name="에폭시페인트">#REF!</definedName>
    <definedName name="엔탈피1">#REF!</definedName>
    <definedName name="엔트로피1">#REF!</definedName>
    <definedName name="여수무선">#REF!</definedName>
    <definedName name="여유폭">[43]단위수량!$C$19</definedName>
    <definedName name="여ㅓㅛㅓ">[139]입찰안!#REF!</definedName>
    <definedName name="역사">#REF!</definedName>
    <definedName name="연___돌___공">[72]노임단가!#REF!</definedName>
    <definedName name="연___마___공">#REF!</definedName>
    <definedName name="연마공">#REF!</definedName>
    <definedName name="연마공001">#REF!</definedName>
    <definedName name="연마공002">#REF!</definedName>
    <definedName name="연마공011">#REF!</definedName>
    <definedName name="연마공982">#REF!</definedName>
    <definedName name="연마공991">#REF!</definedName>
    <definedName name="연마공992">#REF!</definedName>
    <definedName name="연마석">#REF!</definedName>
    <definedName name="연마지">#REF!</definedName>
    <definedName name="연면적">#REF!</definedName>
    <definedName name="연면적평">#REF!</definedName>
    <definedName name="연속3M">#REF!</definedName>
    <definedName name="연속3Mu">#REF!</definedName>
    <definedName name="연수">#REF!</definedName>
    <definedName name="연습">[140]세금계산서!#REF!</definedName>
    <definedName name="연습9">#REF!</definedName>
    <definedName name="연습99">#REF!</definedName>
    <definedName name="연암">#REF!</definedName>
    <definedName name="연이율">#REF!</definedName>
    <definedName name="연장">#REF!</definedName>
    <definedName name="열용량1">#REF!</definedName>
    <definedName name="열용량2">#REF!</definedName>
    <definedName name="열유속1">#REF!</definedName>
    <definedName name="열전달계수1">#REF!</definedName>
    <definedName name="열전도계수1">#REF!</definedName>
    <definedName name="열차무선전화설비">#REF!</definedName>
    <definedName name="영_림__기_사">[72]노임단가!#REF!</definedName>
    <definedName name="영산홍">#REF!</definedName>
    <definedName name="영산홍H0.3">#REF!</definedName>
    <definedName name="영상">#REF!</definedName>
    <definedName name="예가">#REF!</definedName>
    <definedName name="예가번호1">#REF!</definedName>
    <definedName name="예가번호2">#REF!</definedName>
    <definedName name="예가번호3">#REF!</definedName>
    <definedName name="예가번호4">#REF!</definedName>
    <definedName name="예상투찰율">#REF!</definedName>
    <definedName name="예정1">#REF!</definedName>
    <definedName name="오">#REF!</definedName>
    <definedName name="오라1">#REF!</definedName>
    <definedName name="오수1호맨홀">[141]터파기및재료!#REF!</definedName>
    <definedName name="오수공">#REF!</definedName>
    <definedName name="오수관단위수량">[141]터파기및재료!#REF!</definedName>
    <definedName name="오수관로높이">[141]터파기및재료!#REF!</definedName>
    <definedName name="오수맨홀높이">[141]터파기및재료!#REF!</definedName>
    <definedName name="오케이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등철거공구손료">#REF!</definedName>
    <definedName name="옥외등철거공비">#REF!</definedName>
    <definedName name="옥외시연">#REF!</definedName>
    <definedName name="옥향H0.5">#REF!</definedName>
    <definedName name="온___돌___공">[72]노임단가!#REF!</definedName>
    <definedName name="온도">#REF!</definedName>
    <definedName name="온도1">#REF!</definedName>
    <definedName name="옹벽">#REF!</definedName>
    <definedName name="옹벽1">[128]기본일위!$A:$IV</definedName>
    <definedName name="옹벽공">#REF!</definedName>
    <definedName name="옹벽공집계표">#REF!</definedName>
    <definedName name="옹벽단위">[142]터파기및재료!#REF!</definedName>
    <definedName name="와이어">#REF!</definedName>
    <definedName name="와이어메쉬">#REF!</definedName>
    <definedName name="왕벚나무">#REF!</definedName>
    <definedName name="왕벚나무H4.5">#REF!</definedName>
    <definedName name="왜성도라지">#REF!</definedName>
    <definedName name="외벽1">#REF!</definedName>
    <definedName name="외벽2">#REF!</definedName>
    <definedName name="요울">[143]대비2!$D$25</definedName>
    <definedName name="요울1">[143]대비2!#REF!</definedName>
    <definedName name="요율">#REF!</definedName>
    <definedName name="요율인쇄">#REF!</definedName>
    <definedName name="요철개수">#REF!</definedName>
    <definedName name="요철체적">#REF!</definedName>
    <definedName name="용도">#REF!</definedName>
    <definedName name="용마">BlankMacro1</definedName>
    <definedName name="용역">#REF!</definedName>
    <definedName name="용접">#REF!</definedName>
    <definedName name="용접200경비">#REF!</definedName>
    <definedName name="용접300경비">#REF!</definedName>
    <definedName name="용접공">#REF!</definedName>
    <definedName name="용접공_일반">#REF!</definedName>
    <definedName name="용접공_일반001">#REF!</definedName>
    <definedName name="용접공_일반002">#REF!</definedName>
    <definedName name="용접공_일반011">#REF!</definedName>
    <definedName name="용접공_일반982">#REF!</definedName>
    <definedName name="용접공_일반991">#REF!</definedName>
    <definedName name="용접공_일반992">#REF!</definedName>
    <definedName name="용접공_철도">#REF!</definedName>
    <definedName name="용접공_철도001">#REF!</definedName>
    <definedName name="용접공_철도002">#REF!</definedName>
    <definedName name="용접공_철도011">#REF!</definedName>
    <definedName name="용접공_철도982">#REF!</definedName>
    <definedName name="용접공_철도991">#REF!</definedName>
    <definedName name="용접공_철도992">#REF!</definedName>
    <definedName name="용접봉">#REF!</definedName>
    <definedName name="우___물___공">[72]노임단가!#REF!</definedName>
    <definedName name="우리">"AutoShape 49"</definedName>
    <definedName name="우리나라">[84]경산!#REF!</definedName>
    <definedName name="우수공">#REF!</definedName>
    <definedName name="우수관수량산출">#REF!</definedName>
    <definedName name="운">#REF!</definedName>
    <definedName name="운반2">#REF!</definedName>
    <definedName name="운반산출">#REF!</definedName>
    <definedName name="운반수량">#REF!</definedName>
    <definedName name="운반차">#REF!</definedName>
    <definedName name="운송">'[86]국내조달(통합-1)'!$H$2</definedName>
    <definedName name="운송1">'[87]국내조달(통합-1)'!$H$2</definedName>
    <definedName name="운송2">'[118]국내조달(통합-1)'!$H$2</definedName>
    <definedName name="운연비" hidden="1">#REF!</definedName>
    <definedName name="운영비1">[144]금액내역서!$D$3:$D$10</definedName>
    <definedName name="운잔">#REF!</definedName>
    <definedName name="운전">#REF!</definedName>
    <definedName name="운전기사">#REF!</definedName>
    <definedName name="운전사">#REF!</definedName>
    <definedName name="운전사_기계">[133]노임!$C$89</definedName>
    <definedName name="운전사_기계001">#REF!</definedName>
    <definedName name="운전사_기계002">#REF!</definedName>
    <definedName name="운전사_기계011">#REF!</definedName>
    <definedName name="운전사_기계982">#REF!</definedName>
    <definedName name="운전사_기계991">#REF!</definedName>
    <definedName name="운전사_기계992">#REF!</definedName>
    <definedName name="운전사_운반차">#REF!</definedName>
    <definedName name="운전사_운반차001">#REF!</definedName>
    <definedName name="운전사_운반차002">#REF!</definedName>
    <definedName name="운전사_운반차011">#REF!</definedName>
    <definedName name="운전사_운반차982">#REF!</definedName>
    <definedName name="운전사_운반차991">#REF!</definedName>
    <definedName name="운전사_운반차992">#REF!</definedName>
    <definedName name="운전조">#REF!</definedName>
    <definedName name="울">[145]내역서2안!#REF!</definedName>
    <definedName name="원">#REF!</definedName>
    <definedName name="원_가_계_산_서">#REF!</definedName>
    <definedName name="원가">#REF!</definedName>
    <definedName name="원가1">#REF!</definedName>
    <definedName name="원가A">#REF!</definedName>
    <definedName name="원가계">#REF!</definedName>
    <definedName name="원가계산">#REF!</definedName>
    <definedName name="원가계산1">#REF!</definedName>
    <definedName name="원가계산2">'[146]공통(20-91)'!#REF!</definedName>
    <definedName name="원가계산서">#REF!</definedName>
    <definedName name="원가합계">#REF!</definedName>
    <definedName name="원기경">[147]원도급!$J$7</definedName>
    <definedName name="원기노">[147]원도급!$H$7</definedName>
    <definedName name="원기재">[147]원도급!$F$7</definedName>
    <definedName name="원남내역" hidden="1">[148]실행철강하도!$A$1:$A$4</definedName>
    <definedName name="원복경">[147]원도급!$J$4</definedName>
    <definedName name="원복노">[147]원도급!$H$4</definedName>
    <definedName name="원복재">[147]원도급!$F$4</definedName>
    <definedName name="원상경">[147]원도급!$J$5</definedName>
    <definedName name="원상노">[147]원도급!$H$5</definedName>
    <definedName name="원상재">[147]원도급!$F$5</definedName>
    <definedName name="원아경">[147]원도급!$J$3</definedName>
    <definedName name="원아노">[147]원도급!$H$3</definedName>
    <definedName name="원아재">[147]원도급!$F$3</definedName>
    <definedName name="원자력계장공">'[97]02하반기노임'!#REF!</definedName>
    <definedName name="원자력계장공001">#REF!</definedName>
    <definedName name="원자력계장공002">#REF!</definedName>
    <definedName name="원자력계장공011">#REF!</definedName>
    <definedName name="원자력계장공982">#REF!</definedName>
    <definedName name="원자력계장공991">#REF!</definedName>
    <definedName name="원자력계장공992">#REF!</definedName>
    <definedName name="원자력기계설치공">'[97]02하반기노임'!#REF!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982">#REF!</definedName>
    <definedName name="원자력기계설치공991">#REF!</definedName>
    <definedName name="원자력기계설치공992">#REF!</definedName>
    <definedName name="원자력기술자">'[97]02하반기노임'!#REF!</definedName>
    <definedName name="원자력기술자001">#REF!</definedName>
    <definedName name="원자력기술자002">#REF!</definedName>
    <definedName name="원자력기술자011">#REF!</definedName>
    <definedName name="원자력기술자982">#REF!</definedName>
    <definedName name="원자력기술자991">#REF!</definedName>
    <definedName name="원자력기술자992">#REF!</definedName>
    <definedName name="원자력덕트공">'[97]02하반기노임'!#REF!</definedName>
    <definedName name="원자력덕트공001">#REF!</definedName>
    <definedName name="원자력덕트공002">#REF!</definedName>
    <definedName name="원자력덕트공011">#REF!</definedName>
    <definedName name="원자력덕트공982">#REF!</definedName>
    <definedName name="원자력덕트공991">#REF!</definedName>
    <definedName name="원자력덕트공992">#REF!</definedName>
    <definedName name="원자력배관공">'[97]02하반기노임'!#REF!</definedName>
    <definedName name="원자력배관공001">#REF!</definedName>
    <definedName name="원자력배관공002">#REF!</definedName>
    <definedName name="원자력배관공011">#REF!</definedName>
    <definedName name="원자력배관공982">#REF!</definedName>
    <definedName name="원자력배관공991">#REF!</definedName>
    <definedName name="원자력배관공992">#REF!</definedName>
    <definedName name="원자력보온공">#REF!</definedName>
    <definedName name="원자력보온공001">#REF!</definedName>
    <definedName name="원자력보온공002">#REF!</definedName>
    <definedName name="원자력보온공011">#REF!</definedName>
    <definedName name="원자력보온공982">#REF!</definedName>
    <definedName name="원자력보온공991">#REF!</definedName>
    <definedName name="원자력보온공992">#REF!</definedName>
    <definedName name="원자력용접공">'[97]02하반기노임'!#REF!</definedName>
    <definedName name="원자력용접공001">#REF!</definedName>
    <definedName name="원자력용접공002">#REF!</definedName>
    <definedName name="원자력용접공011">#REF!</definedName>
    <definedName name="원자력용접공982">#REF!</definedName>
    <definedName name="원자력용접공991">#REF!</definedName>
    <definedName name="원자력용접공992">#REF!</definedName>
    <definedName name="원자력제관공">'[97]02하반기노임'!#REF!</definedName>
    <definedName name="원자력제관공001">#REF!</definedName>
    <definedName name="원자력제관공002">#REF!</definedName>
    <definedName name="원자력제관공011">#REF!</definedName>
    <definedName name="원자력제관공982">#REF!</definedName>
    <definedName name="원자력제관공991">#REF!</definedName>
    <definedName name="원자력제관공992">#REF!</definedName>
    <definedName name="원자력케이블전공">'[97]02하반기노임'!#REF!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">#REF!</definedName>
    <definedName name="원자력특별인부001">#REF!</definedName>
    <definedName name="원자력특별인부002">#REF!</definedName>
    <definedName name="원자력특별인부011">#REF!</definedName>
    <definedName name="원자력특별인부982">#REF!</definedName>
    <definedName name="원자력특별인부991">#REF!</definedName>
    <definedName name="원자력특별인부992">#REF!</definedName>
    <definedName name="원자력품질관리사">'[97]02하반기노임'!#REF!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982">#REF!</definedName>
    <definedName name="원자력플랜트전공991">#REF!</definedName>
    <definedName name="원자력플랜트전공992">#REF!</definedName>
    <definedName name="원지경">[147]원도급!$J$6</definedName>
    <definedName name="원지노">[147]원도급!$H$6</definedName>
    <definedName name="원지반다짐">#REF!</definedName>
    <definedName name="원지재">[147]원도급!$F$6</definedName>
    <definedName name="원파고라노">#REF!</definedName>
    <definedName name="원파고라재">#REF!</definedName>
    <definedName name="원형3회">#REF!</definedName>
    <definedName name="원형4회">#REF!</definedName>
    <definedName name="월">#REF!</definedName>
    <definedName name="웨브높이">#REF!</definedName>
    <definedName name="웨브두께">#REF!</definedName>
    <definedName name="위">#REF!</definedName>
    <definedName name="위___생___공">#REF!</definedName>
    <definedName name="위1">#REF!</definedName>
    <definedName name="위병면회소">[149]원가계산서!#REF!</definedName>
    <definedName name="위생공001">#REF!</definedName>
    <definedName name="위생공002">#REF!</definedName>
    <definedName name="위생공011">#REF!</definedName>
    <definedName name="위생공982">#REF!</definedName>
    <definedName name="위생공991">#REF!</definedName>
    <definedName name="위생공992">#REF!</definedName>
    <definedName name="위치">#REF!</definedName>
    <definedName name="위치도2">#REF!</definedName>
    <definedName name="윙카">#REF!</definedName>
    <definedName name="유___리___공">#REF!</definedName>
    <definedName name="유리A소계">#REF!</definedName>
    <definedName name="유리B소계">#REF!</definedName>
    <definedName name="유리경비">#REF!</definedName>
    <definedName name="유리공">#REF!</definedName>
    <definedName name="유리공001">#REF!</definedName>
    <definedName name="유리공002">#REF!</definedName>
    <definedName name="유리공011">#REF!</definedName>
    <definedName name="유리공982">#REF!</definedName>
    <definedName name="유리공991">#REF!</definedName>
    <definedName name="유리공992">#REF!</definedName>
    <definedName name="유리공사">#REF!</definedName>
    <definedName name="유리노무">#REF!</definedName>
    <definedName name="유리재료">#REF!</definedName>
    <definedName name="유보금액">#REF!</definedName>
    <definedName name="유보율">#REF!</definedName>
    <definedName name="유상진">#REF!</definedName>
    <definedName name="유입1">#REF!</definedName>
    <definedName name="유입2">#REF!</definedName>
    <definedName name="유입3">#REF!</definedName>
    <definedName name="유출관경">#REF!</definedName>
    <definedName name="유효폭">#REF!</definedName>
    <definedName name="육상면고르기">#REF!</definedName>
    <definedName name="육상발파암06">#REF!</definedName>
    <definedName name="육상발파암6">#REF!</definedName>
    <definedName name="육상토사06">#REF!</definedName>
    <definedName name="육상토사6">#REF!</definedName>
    <definedName name="육상풍화암06">#REF!</definedName>
    <definedName name="육상풍화암6">#REF!</definedName>
    <definedName name="윤">#REF!,#REF!,#REF!,#REF!,#REF!,#REF!,#REF!,#REF!,#REF!,#REF!,#REF!,#REF!,#REF!,#REF!,#REF!,#REF!,#REF!,#REF!,#REF!</definedName>
    <definedName name="율">#REF!</definedName>
    <definedName name="은비">#REF!</definedName>
    <definedName name="은행나무">#REF!</definedName>
    <definedName name="은행나무H3.5">#REF!</definedName>
    <definedName name="을">#REF!</definedName>
    <definedName name="의" hidden="1">{#N/A,#N/A,FALSE,"운반시간"}</definedName>
    <definedName name="의장">#REF!</definedName>
    <definedName name="의장고">#REF!</definedName>
    <definedName name="이">#REF!,#REF!,#REF!,#REF!,#REF!,#REF!,#REF!,#REF!,#REF!,#REF!,#REF!,#REF!,#REF!,#REF!,#REF!,#REF!,#REF!,#REF!,#REF!</definedName>
    <definedName name="이각노">#REF!</definedName>
    <definedName name="이각재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'[150]2공구산출내역'!#REF!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레">'[8]#REF'!#REF!</definedName>
    <definedName name="이름없음">#REF!</definedName>
    <definedName name="이름충돌">#REF!</definedName>
    <definedName name="이배">#REF!</definedName>
    <definedName name="이배나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利潤">#REF!</definedName>
    <definedName name="이윤1">#REF!</definedName>
    <definedName name="이윤2">#REF!</definedName>
    <definedName name="이윤율">#REF!</definedName>
    <definedName name="이윤지분공제">#REF!</definedName>
    <definedName name="이음철물">#REF!</definedName>
    <definedName name="이응각">#REF!</definedName>
    <definedName name="이이이">#REF!</definedName>
    <definedName name="이자">#REF!</definedName>
    <definedName name="이재">#REF!</definedName>
    <definedName name="이전비">#REF!</definedName>
    <definedName name="이팝나무H3.5">#REF!</definedName>
    <definedName name="이행구성원">[135]기초코드!$B$22:$D$26</definedName>
    <definedName name="이형관">[55]DATE!$B$24:$B$85</definedName>
    <definedName name="이희선">#REF!,#REF!</definedName>
    <definedName name="이ㅏㄴ러">#REF!</definedName>
    <definedName name="이ㅏㅓㄴ">'[8]#REF'!#REF!</definedName>
    <definedName name="이ㅛ사">#REF!</definedName>
    <definedName name="인">#REF!</definedName>
    <definedName name="인가번호">#REF!</definedName>
    <definedName name="인건비">#REF!</definedName>
    <definedName name="인공">#REF!</definedName>
    <definedName name="인기300">[12]대로근거!#REF!</definedName>
    <definedName name="인기350">[12]대로근거!#REF!</definedName>
    <definedName name="인동덩쿨">#REF!</definedName>
    <definedName name="인력품">#REF!</definedName>
    <definedName name="인버트두께">#REF!</definedName>
    <definedName name="인쇄영역">#REF!</definedName>
    <definedName name="인쇄영역2">#REF!</definedName>
    <definedName name="인암300">[12]대로근거!#REF!</definedName>
    <definedName name="인암350">[12]대로근거!#REF!</definedName>
    <definedName name="인양제내역서">[151]전체!$B$1:$H$248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테리어">#REF!</definedName>
    <definedName name="인토300">[12]대로근거!#REF!</definedName>
    <definedName name="인토350">[12]대로근거!#REF!</definedName>
    <definedName name="일" hidden="1">[61]실행철강하도!$A$1:$A$4</definedName>
    <definedName name="일1">#REF!</definedName>
    <definedName name="일공구가설">#REF!</definedName>
    <definedName name="일공구직영비">#REF!</definedName>
    <definedName name="일관">#REF!</definedName>
    <definedName name="일관1">#REF!</definedName>
    <definedName name="일단">[152]원형1호맨홀토공수량!#REF!</definedName>
    <definedName name="일대">#REF!</definedName>
    <definedName name="일대1">#REF!</definedName>
    <definedName name="일반">#REF!</definedName>
    <definedName name="일반1">[153]기본일위!$A:$IV</definedName>
    <definedName name="일반2">#REF!</definedName>
    <definedName name="일반관리비">#REF!</definedName>
    <definedName name="一般管理費">#REF!</definedName>
    <definedName name="일반비">#REF!</definedName>
    <definedName name="일반통신설비">#REF!</definedName>
    <definedName name="일위">#REF!</definedName>
    <definedName name="일위1">#REF!</definedName>
    <definedName name="일위2">#REF!</definedName>
    <definedName name="일위단가">#REF!</definedName>
    <definedName name="일위대">#N/A</definedName>
    <definedName name="일위대가" hidden="1">#REF!</definedName>
    <definedName name="일위대가_1">#REF!</definedName>
    <definedName name="일위대가_2">#REF!</definedName>
    <definedName name="일위대가1">#REF!</definedName>
    <definedName name="일위대가목록">[154]일위대가!$A$2:$M$1687</definedName>
    <definedName name="일위대가폼">#REF!</definedName>
    <definedName name="일위대가표">#REF!</definedName>
    <definedName name="일위목록">#REF!</definedName>
    <definedName name="일위산출">#REF!</definedName>
    <definedName name="일위산출1">#REF!</definedName>
    <definedName name="일위수량">#REF!</definedName>
    <definedName name="일위호표">#REF!</definedName>
    <definedName name="일의01">[41]직노!#REF!</definedName>
    <definedName name="임">#REF!</definedName>
    <definedName name="입력">#REF!,#REF!,#REF!,#REF!,#REF!,#REF!,#REF!,#REF!,#REF!,#REF!,#REF!,#REF!</definedName>
    <definedName name="입력구분">[76]입력정보!$E$2:$E$3</definedName>
    <definedName name="입찰금액안" hidden="1">[155]집계표!#REF!</definedName>
    <definedName name="입찰내역">#REF!</definedName>
    <definedName name="입찰년">#REF!</definedName>
    <definedName name="입찰방법">#REF!</definedName>
    <definedName name="입찰분">#REF!</definedName>
    <definedName name="입찰시">#REF!</definedName>
    <definedName name="입찰월">#REF!</definedName>
    <definedName name="입찰일">#REF!</definedName>
    <definedName name="입찰일정">#REF!</definedName>
    <definedName name="입찰일정지움">#REF!</definedName>
    <definedName name="입찰장소">#REF!</definedName>
    <definedName name="ㅈ" localSheetId="0" hidden="1">{#N/A,#N/A,FALSE,"명세표"}</definedName>
    <definedName name="ㅈ" hidden="1">{#N/A,#N/A,FALSE,"명세표"}</definedName>
    <definedName name="ㅈ238">#REF!</definedName>
    <definedName name="ㅈㄷㄱㄷㄱㄷ" hidden="1">{"'용역비'!$A$4:$C$8"}</definedName>
    <definedName name="ㅈㄷㄱㄹㅇㄴㄹ">#REF!</definedName>
    <definedName name="ㅈㄷㅈㄷ">#REF!</definedName>
    <definedName name="ㅈㅁ">#REF!</definedName>
    <definedName name="ㅈㅂㄷㄱㅈㅂ">#REF!</definedName>
    <definedName name="ㅈㅅ">#REF!</definedName>
    <definedName name="ㅈㅈ">#REF!</definedName>
    <definedName name="ㅈㅈㅈ">#REF!</definedName>
    <definedName name="ㅈㅈㅈㅈ" localSheetId="0" hidden="1">{#N/A,#N/A,FALSE,"명세표"}</definedName>
    <definedName name="ㅈㅈㅈㅈ" hidden="1">{#N/A,#N/A,FALSE,"명세표"}</definedName>
    <definedName name="자_트">#REF!</definedName>
    <definedName name="자귀나무">#REF!</definedName>
    <definedName name="자귀나무H3.0xR8">#REF!</definedName>
    <definedName name="자기1">#REF!</definedName>
    <definedName name="자니">'[8]#REF'!#REF!</definedName>
    <definedName name="자단">#REF!</definedName>
    <definedName name="자동안내방송설비">#REF!</definedName>
    <definedName name="자동화재탐지설비">#REF!</definedName>
    <definedName name="자료표">#REF!</definedName>
    <definedName name="자리">#REF!</definedName>
    <definedName name="자미" localSheetId="0" hidden="1">{#N/A,#N/A,FALSE,"명세표"}</definedName>
    <definedName name="자미" hidden="1">{#N/A,#N/A,FALSE,"명세표"}</definedName>
    <definedName name="자연석놓기">BlankMacro1</definedName>
    <definedName name="자재">#REF!</definedName>
    <definedName name="자재경비">#REF!</definedName>
    <definedName name="자재공사">#REF!</definedName>
    <definedName name="자재노무">#REF!</definedName>
    <definedName name="자재단가">#REF!</definedName>
    <definedName name="자재단가표">#REF!</definedName>
    <definedName name="자재재료">#REF!</definedName>
    <definedName name="자지">ErrorHandler_1</definedName>
    <definedName name="작_업__반_장">#REF!</definedName>
    <definedName name="작업">#REF!</definedName>
    <definedName name="작업반장">#REF!</definedName>
    <definedName name="작업반장001">#REF!</definedName>
    <definedName name="작업반장002">#REF!</definedName>
    <definedName name="작업반장011">#REF!</definedName>
    <definedName name="작업반장982">#REF!</definedName>
    <definedName name="작업반장991">#REF!</definedName>
    <definedName name="작업반장992">#REF!</definedName>
    <definedName name="잔">#REF!</definedName>
    <definedName name="잔디">#REF!</definedName>
    <definedName name="잔디_평떼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처리경경">#REF!</definedName>
    <definedName name="잔토처리경노">#REF!</definedName>
    <definedName name="잔토처리경재">#REF!</definedName>
    <definedName name="잠___수___부">#REF!</definedName>
    <definedName name="잠___함___공">[72]노임단가!#REF!</definedName>
    <definedName name="잠수부001">#REF!</definedName>
    <definedName name="잠수부002">#REF!</definedName>
    <definedName name="잠수부011">#REF!</definedName>
    <definedName name="잠수부982">#REF!</definedName>
    <definedName name="잠수부991">#REF!</definedName>
    <definedName name="잠수부992">#REF!</definedName>
    <definedName name="잡A소계">#REF!</definedName>
    <definedName name="잡B소계">#REF!</definedName>
    <definedName name="잡C소계">#REF!</definedName>
    <definedName name="잡D소계">#REF!</definedName>
    <definedName name="잡E소계">#REF!</definedName>
    <definedName name="잡F소계">#REF!</definedName>
    <definedName name="잡G소계">#REF!</definedName>
    <definedName name="잡H소계">#REF!</definedName>
    <definedName name="잡I소계">#REF!</definedName>
    <definedName name="잡J소계">#REF!</definedName>
    <definedName name="잡공경비">#REF!</definedName>
    <definedName name="잡공노무">#REF!</definedName>
    <definedName name="잡공사">#REF!</definedName>
    <definedName name="잡공재료">#REF!</definedName>
    <definedName name="잡석노">#REF!</definedName>
    <definedName name="잡석재">#REF!</definedName>
    <definedName name="잡자재비">#REF!</definedName>
    <definedName name="잣나무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비">#REF!</definedName>
    <definedName name="장비대가">#REF!</definedName>
    <definedName name="장산교">#REF!</definedName>
    <definedName name="장순상">#REF!</definedName>
    <definedName name="재">#REF!</definedName>
    <definedName name="재금">#REF!</definedName>
    <definedName name="재단">#REF!</definedName>
    <definedName name="재료">#REF!</definedName>
    <definedName name="재료단가">#REF!</definedName>
    <definedName name="재료비">#REF!</definedName>
    <definedName name="材料費">#REF!</definedName>
    <definedName name="재료집계3">#REF!</definedName>
    <definedName name="재료표">#REF!</definedName>
    <definedName name="재료품명">#REF!</definedName>
    <definedName name="재어ㅏ">'[8]#REF'!#REF!</definedName>
    <definedName name="쟁료비">[156]건축내역!#REF!</definedName>
    <definedName name="저라">#REF!</definedName>
    <definedName name="저압">#REF!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982">#REF!</definedName>
    <definedName name="저압케이블전공991">#REF!</definedName>
    <definedName name="저압케이블전공992">#REF!</definedName>
    <definedName name="저유황">#REF!</definedName>
    <definedName name="저판">#REF!</definedName>
    <definedName name="저판두께">'[157]#REF'!$AJ$30</definedName>
    <definedName name="적용">#REF!</definedName>
    <definedName name="적정성점수">#REF!</definedName>
    <definedName name="전">#REF!</definedName>
    <definedName name="전기">#REF!</definedName>
    <definedName name="전기공사1급">#REF!</definedName>
    <definedName name="전기공사2급">#REF!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기사1급">'[97]02하반기노임'!#REF!</definedName>
    <definedName name="전기공사기사2급">'[97]02하반기노임'!#REF!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기산출">'[8]#REF'!#REF!</definedName>
    <definedName name="전기집계">#REF!</definedName>
    <definedName name="전기집계표">#REF!</definedName>
    <definedName name="전단면적">#REF!</definedName>
    <definedName name="전도금">#REF!</definedName>
    <definedName name="전등공량">#REF!</definedName>
    <definedName name="전등신설">#REF!</definedName>
    <definedName name="전력">#REF!</definedName>
    <definedName name="전류1">#REF!</definedName>
    <definedName name="전사모멘트">#REF!</definedName>
    <definedName name="전사전단력">#REF!</definedName>
    <definedName name="전선관">#REF!</definedName>
    <definedName name="전선관부속품비">#REF!</definedName>
    <definedName name="전열공량">#REF!</definedName>
    <definedName name="전원차단장치_내역서_03월06일_미아6동배수지_List">#REF!</definedName>
    <definedName name="전장">#REF!</definedName>
    <definedName name="전재만">#REF!</definedName>
    <definedName name="전토압1">#REF!</definedName>
    <definedName name="전토압2">#REF!</definedName>
    <definedName name="전토압3">#REF!</definedName>
    <definedName name="전토압4">#REF!</definedName>
    <definedName name="전하량1">#REF!</definedName>
    <definedName name="전화및TV공시청설비">#REF!</definedName>
    <definedName name="전후일위대가">#REF!</definedName>
    <definedName name="절_단_공">#REF!</definedName>
    <definedName name="절단경비">#REF!</definedName>
    <definedName name="절단공">#REF!</definedName>
    <definedName name="절단공001">#REF!</definedName>
    <definedName name="절단공002">#REF!</definedName>
    <definedName name="절단공011">#REF!</definedName>
    <definedName name="절단공982">#REF!</definedName>
    <definedName name="절단공991">#REF!</definedName>
    <definedName name="절단공992">#REF!</definedName>
    <definedName name="절단노무비">#REF!</definedName>
    <definedName name="절단재료비">#REF!</definedName>
    <definedName name="절취">#REF!</definedName>
    <definedName name="점검통로">#REF!</definedName>
    <definedName name="점도D1">#REF!</definedName>
    <definedName name="점도K1">#REF!</definedName>
    <definedName name="점수표">#REF!</definedName>
    <definedName name="점토">BlankMacro1</definedName>
    <definedName name="점토1">BlankMacro1</definedName>
    <definedName name="점토노">#REF!</definedName>
    <definedName name="점토재">#REF!</definedName>
    <definedName name="접속슬래브접합공">#REF!</definedName>
    <definedName name="접지">#REF!</definedName>
    <definedName name="접지장치">#REF!</definedName>
    <definedName name="접착제">#REF!</definedName>
    <definedName name="정">[22]Sheet1!$B$16384</definedName>
    <definedName name="정___비___공">[72]노임단가!#REF!</definedName>
    <definedName name="정근">[22]Sheet1!$B$16384</definedName>
    <definedName name="정산">#REF!</definedName>
    <definedName name="정산2">BlankMacro1</definedName>
    <definedName name="정선">#REF!</definedName>
    <definedName name="정액초과20">#REF!</definedName>
    <definedName name="정정">'[158]2000년1차'!#REF!</definedName>
    <definedName name="정지">#REF!</definedName>
    <definedName name="정착장치set량">#REF!</definedName>
    <definedName name="제___도___사">#REF!</definedName>
    <definedName name="제___재___공">[72]노임단가!#REF!</definedName>
    <definedName name="제5호표">#REF!</definedName>
    <definedName name="제경비율">#REF!</definedName>
    <definedName name="제도사001">#REF!</definedName>
    <definedName name="제도사002">#REF!</definedName>
    <definedName name="제도사011">#REF!</definedName>
    <definedName name="제도사982">#REF!</definedName>
    <definedName name="제도사991">#REF!</definedName>
    <definedName name="제도사992">#REF!</definedName>
    <definedName name="제목">#REF!</definedName>
    <definedName name="제작비">#REF!</definedName>
    <definedName name="제잡비">#REF!</definedName>
    <definedName name="제조경비">[91]기본일위!$A:$IV</definedName>
    <definedName name="제조노임">'[8]N賃率-職'!#REF!</definedName>
    <definedName name="제철__축로공">#REF!</definedName>
    <definedName name="제철축로공001">#REF!</definedName>
    <definedName name="제철축로공002">#REF!</definedName>
    <definedName name="제철축로공011">#REF!</definedName>
    <definedName name="제철축로공982">#REF!</definedName>
    <definedName name="제철축로공991">#REF!</definedName>
    <definedName name="제철축로공992">#REF!</definedName>
    <definedName name="조">'[8]#REF'!#REF!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_적_공">#REF!</definedName>
    <definedName name="조건영역">#REF!</definedName>
    <definedName name="조건표">#REF!</definedName>
    <definedName name="조경">'[117]01상노임'!$F$17</definedName>
    <definedName name="조경공">#REF!</definedName>
    <definedName name="조경공001">#REF!</definedName>
    <definedName name="조경공002">#REF!</definedName>
    <definedName name="조경공011">#REF!</definedName>
    <definedName name="조경공982">#REF!</definedName>
    <definedName name="조경공991">#REF!</definedName>
    <definedName name="조경공992">#REF!</definedName>
    <definedName name="조경공B10">[69]식재인부!$B$24</definedName>
    <definedName name="조경공B4이하">[69]식재인부!$B$18</definedName>
    <definedName name="조경공B5">[69]식재인부!$B$19</definedName>
    <definedName name="조경공B6">[69]식재인부!$B$20</definedName>
    <definedName name="조경공B8">[69]식재인부!$B$22</definedName>
    <definedName name="조경공R10">[69]식재인부!$B$54</definedName>
    <definedName name="조경공R12">[69]식재인부!$B$56</definedName>
    <definedName name="조경공R15">[69]식재인부!$B$59</definedName>
    <definedName name="조경공R4이하">[69]식재인부!$B$48</definedName>
    <definedName name="조경공R5">[69]식재인부!$B$49</definedName>
    <definedName name="조경공R6">[69]식재인부!$B$50</definedName>
    <definedName name="조경공R7">[69]식재인부!$B$51</definedName>
    <definedName name="조경공R8">[69]식재인부!$B$52</definedName>
    <definedName name="조경석">#REF!</definedName>
    <definedName name="조공">#REF!</definedName>
    <definedName name="조달수수료">#REF!</definedName>
    <definedName name="조달예가">#REF!</definedName>
    <definedName name="조력공001">#REF!</definedName>
    <definedName name="조력공002">#REF!</definedName>
    <definedName name="조력공011">#REF!</definedName>
    <definedName name="조력공982">#REF!</definedName>
    <definedName name="조력공991">#REF!</definedName>
    <definedName name="조력공992">#REF!</definedName>
    <definedName name="조림인부001">#REF!</definedName>
    <definedName name="조림인부002">#REF!</definedName>
    <definedName name="조림인부011">#REF!</definedName>
    <definedName name="조림인부982">#REF!</definedName>
    <definedName name="조림인부991">#REF!</definedName>
    <definedName name="조림인부992">#REF!</definedName>
    <definedName name="조명단가">#REF!</definedName>
    <definedName name="조명단가1">#REF!</definedName>
    <definedName name="조사가" hidden="1">[159]입찰안!#REF!</definedName>
    <definedName name="조수">#REF!</definedName>
    <definedName name="조수야">#REF!</definedName>
    <definedName name="조수주">#REF!</definedName>
    <definedName name="조원공_1.1_1.5">[69]식재인부!$B$5</definedName>
    <definedName name="조임철물">#REF!</definedName>
    <definedName name="조장">#REF!</definedName>
    <definedName name="조장야">#REF!</definedName>
    <definedName name="조장주">#REF!</definedName>
    <definedName name="조적경비">#REF!</definedName>
    <definedName name="조적공">#REF!</definedName>
    <definedName name="조적공001">#REF!</definedName>
    <definedName name="조적공002">#REF!</definedName>
    <definedName name="조적공011">#REF!</definedName>
    <definedName name="조적공982">#REF!</definedName>
    <definedName name="조적공991">#REF!</definedName>
    <definedName name="조적공992">#REF!</definedName>
    <definedName name="조적공과잡비">#REF!</definedName>
    <definedName name="조적공사">#REF!</definedName>
    <definedName name="조적노무">#REF!</definedName>
    <definedName name="조적소계">#REF!</definedName>
    <definedName name="조적재료">#REF!</definedName>
    <definedName name="조정">#REF!</definedName>
    <definedName name="조합노">#REF!</definedName>
    <definedName name="조합재">#REF!</definedName>
    <definedName name="조형가이즈까3010">[69]데이타!$E$11</definedName>
    <definedName name="조형가이즈까3012">[69]데이타!$E$12</definedName>
    <definedName name="조형가이즈까3014">[69]데이타!$E$13</definedName>
    <definedName name="조형가이즈까3516">[69]데이타!$E$14</definedName>
    <definedName name="종목2">[76]매출현황!#REF!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좆">ErrorHandler_1</definedName>
    <definedName name="주경">#REF!</definedName>
    <definedName name="주경1">#REF!</definedName>
    <definedName name="주노">#REF!</definedName>
    <definedName name="주노1">#REF!</definedName>
    <definedName name="주목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목H2.5">#REF!</definedName>
    <definedName name="주빔플랜지">#REF!</definedName>
    <definedName name="주소2">[76]매출현황!#REF!</definedName>
    <definedName name="주영">#REF!</definedName>
    <definedName name="주영이">#REF!,#REF!,#REF!</definedName>
    <definedName name="주이">#REF!</definedName>
    <definedName name="주입구">#REF!</definedName>
    <definedName name="주입파이프">#REF!</definedName>
    <definedName name="주재">#REF!</definedName>
    <definedName name="주재1">#REF!</definedName>
    <definedName name="주주노">#REF!</definedName>
    <definedName name="주주재">#REF!</definedName>
    <definedName name="주파수1">#REF!</definedName>
    <definedName name="주형받침">#REF!</definedName>
    <definedName name="주형받침EA">#REF!</definedName>
    <definedName name="죽음이지">ErrorHandler_1</definedName>
    <definedName name="준공년월일">#REF!</definedName>
    <definedName name="준설선__선장">#REF!</definedName>
    <definedName name="준설선기관사001">#REF!</definedName>
    <definedName name="준설선기관사002">#REF!</definedName>
    <definedName name="준설선기관사982">#REF!</definedName>
    <definedName name="준설선기관사991">#REF!</definedName>
    <definedName name="준설선기관사992">#REF!</definedName>
    <definedName name="준설선기관장">#REF!</definedName>
    <definedName name="준설선기관장001">#REF!</definedName>
    <definedName name="준설선기관장002">#REF!</definedName>
    <definedName name="준설선기관장011">#REF!</definedName>
    <definedName name="준설선기관장982">#REF!</definedName>
    <definedName name="준설선기관장991">#REF!</definedName>
    <definedName name="준설선기관장992">#REF!</definedName>
    <definedName name="준설선선장001">#REF!</definedName>
    <definedName name="준설선선장002">#REF!</definedName>
    <definedName name="준설선선장011">#REF!</definedName>
    <definedName name="준설선선장982">#REF!</definedName>
    <definedName name="준설선선장991">#REF!</definedName>
    <definedName name="준설선선장992">#REF!</definedName>
    <definedName name="준설선운전사001">#REF!</definedName>
    <definedName name="준설선운전사002">#REF!</definedName>
    <definedName name="준설선운전사982">#REF!</definedName>
    <definedName name="준설선운전사991">#REF!</definedName>
    <definedName name="준설선운전사992">#REF!</definedName>
    <definedName name="준설선전기사">#REF!</definedName>
    <definedName name="준설선전기사001">#REF!</definedName>
    <definedName name="준설선전기사00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줄___눈___공">#REF!</definedName>
    <definedName name="줄눈공">#REF!</definedName>
    <definedName name="줄눈공001">#REF!</definedName>
    <definedName name="줄눈공002">#REF!</definedName>
    <definedName name="줄눈공011">#REF!</definedName>
    <definedName name="줄눈공982">#REF!</definedName>
    <definedName name="줄눈공991">#REF!</definedName>
    <definedName name="줄눈공992">#REF!</definedName>
    <definedName name="줄사철">#REF!</definedName>
    <definedName name="중_기__조_장">#REF!</definedName>
    <definedName name="중급기술자">[133]노임!$C$137</definedName>
    <definedName name="중급원자력기술자">'[97]02하반기노임'!#REF!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982">#REF!</definedName>
    <definedName name="중급원자력기술자991">#REF!</definedName>
    <definedName name="중급원자력기술자992">#REF!</definedName>
    <definedName name="중기기사">#REF!</definedName>
    <definedName name="중기목록f">[160]일위대가!$A$2:$M$1687</definedName>
    <definedName name="중기산출서">#REF!</definedName>
    <definedName name="중기손료">#N/A</definedName>
    <definedName name="중기손료1">#N/A</definedName>
    <definedName name="중기운전기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량">#REF!</definedName>
    <definedName name="중량표">#REF!</definedName>
    <definedName name="중분대">#REF!</definedName>
    <definedName name="중유">#REF!</definedName>
    <definedName name="증감내역">#REF!</definedName>
    <definedName name="증감대비">#REF!</definedName>
    <definedName name="증설13205계">#REF!</definedName>
    <definedName name="지">#REF!</definedName>
    <definedName name="지k1">#REF!</definedName>
    <definedName name="지k2">#REF!</definedName>
    <definedName name="지k4">#REF!</definedName>
    <definedName name="지VI1">#REF!</definedName>
    <definedName name="지VI2">#REF!</definedName>
    <definedName name="지VI3">#REF!</definedName>
    <definedName name="지VI4">#REF!</definedName>
    <definedName name="지vi5">#REF!</definedName>
    <definedName name="지경">#REF!</definedName>
    <definedName name="지경1">#REF!</definedName>
    <definedName name="지급미포함차액">#REF!</definedName>
    <definedName name="지급이자">#REF!</definedName>
    <definedName name="지급자재비">#REF!</definedName>
    <definedName name="지급재납품도건축">#REF!</definedName>
    <definedName name="지급재납품도기계">#REF!</definedName>
    <definedName name="지노">#REF!</definedName>
    <definedName name="지노1">#REF!</definedName>
    <definedName name="지롤">BlankMacro1</definedName>
    <definedName name="지베타">#REF!</definedName>
    <definedName name="지분율투입">#REF!</definedName>
    <definedName name="지붕__잇기공">#REF!</definedName>
    <definedName name="지붕경비">#REF!</definedName>
    <definedName name="지붕노무">#REF!</definedName>
    <definedName name="지붕및홈통공사">#REF!</definedName>
    <definedName name="지붕잇기공001">#REF!</definedName>
    <definedName name="지붕잇기공002">#REF!</definedName>
    <definedName name="지붕잇기공011">#REF!</definedName>
    <definedName name="지붕잇기공982">#REF!</definedName>
    <definedName name="지붕잇기공991">#REF!</definedName>
    <definedName name="지붕잇기공992">#REF!</definedName>
    <definedName name="지붕재료">#REF!</definedName>
    <definedName name="지역의무">#REF!</definedName>
    <definedName name="지이">#REF!</definedName>
    <definedName name="지장선로">#REF!</definedName>
    <definedName name="지재">#REF!</definedName>
    <definedName name="지재1">#REF!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사1급">#REF!</definedName>
    <definedName name="지적기능사2급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_1급">#REF!</definedName>
    <definedName name="지적기사_2급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주목">#REF!</definedName>
    <definedName name="지중자재">#REF!</definedName>
    <definedName name="지출결의서">#REF!</definedName>
    <definedName name="지하수">#REF!</definedName>
    <definedName name="지힌k1">#REF!</definedName>
    <definedName name="지힌k2">#REF!</definedName>
    <definedName name="지힌k4">#REF!</definedName>
    <definedName name="지힌VI1">#REF!</definedName>
    <definedName name="지힌VI2">#REF!</definedName>
    <definedName name="지힌VI3">#REF!</definedName>
    <definedName name="지힌VI4">#REF!</definedName>
    <definedName name="지힌vi5">#REF!</definedName>
    <definedName name="직경">#REF!</definedName>
    <definedName name="직노비">#REF!</definedName>
    <definedName name="직매54P" hidden="1">{#N/A,#N/A,TRUE,"토적및재료집계";#N/A,#N/A,TRUE,"토적및재료집계";#N/A,#N/A,TRUE,"단위량"}</definedName>
    <definedName name="직영비">'[150]2공구산출내역'!#REF!</definedName>
    <definedName name="직재비">#REF!</definedName>
    <definedName name="직접경비">#REF!</definedName>
    <definedName name="직접공사비">#REF!</definedName>
    <definedName name="직접노무비">#REF!</definedName>
    <definedName name="直接人件費">#REF!</definedName>
    <definedName name="직접재료비">#REF!</definedName>
    <definedName name="직종">#REF!</definedName>
    <definedName name="직종별">#REF!</definedName>
    <definedName name="진달래H0.6">#REF!</definedName>
    <definedName name="진동로라">250000</definedName>
    <definedName name="진동롤라경">#REF!</definedName>
    <definedName name="진동롤라노무">#REF!</definedName>
    <definedName name="진동롤라재료">#REF!</definedName>
    <definedName name="진석">#REF!,#REF!</definedName>
    <definedName name="진입로단가산출">#REF!</definedName>
    <definedName name="진출일위">#REF!</definedName>
    <definedName name="질량1">#REF!</definedName>
    <definedName name="질량모멘텀1">#REF!</definedName>
    <definedName name="질량유량1">#REF!</definedName>
    <definedName name="질량유속1">#REF!</definedName>
    <definedName name="집">#REF!</definedName>
    <definedName name="집계">#REF!</definedName>
    <definedName name="집계1">#REF!</definedName>
    <definedName name="집계2">#REF!</definedName>
    <definedName name="집계역티">BlankMacro1</definedName>
    <definedName name="집계표">BlankMacro1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2">BlankMacro1</definedName>
    <definedName name="집수정관경">#REF!</definedName>
    <definedName name="집수정규격">#REF!</definedName>
    <definedName name="집수정수">[161]산출근거!#REF!</definedName>
    <definedName name="집수정수량">#REF!</definedName>
    <definedName name="집수정탱크">#REF!</definedName>
    <definedName name="집집" hidden="1">{#N/A,#N/A,TRUE,"토적및재료집계";#N/A,#N/A,TRUE,"토적및재료집계";#N/A,#N/A,TRUE,"단위량"}</definedName>
    <definedName name="ㅊ">#REF!</definedName>
    <definedName name="ㅊ1">#REF!</definedName>
    <definedName name="ㅊ1555">#REF!</definedName>
    <definedName name="ㅊ모">#REF!</definedName>
    <definedName name="ㅊㅅ">#REF!</definedName>
    <definedName name="ㅊㅇ">#REF!</definedName>
    <definedName name="ㅊㅊ">#REF!</definedName>
    <definedName name="ㅊㅊㅊ">#REF!</definedName>
    <definedName name="ㅊㅊㅊㅊㅊ">#REF!</definedName>
    <definedName name="ㅊㅍ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[13]조명시설!#REF!</definedName>
    <definedName name="차커ㅑㅐㅁ">'[8]#REF'!#REF!</definedName>
    <definedName name="착___암___공">#REF!</definedName>
    <definedName name="착공">#REF!</definedName>
    <definedName name="착공기한">#REF!</definedName>
    <definedName name="착공년월일">#REF!</definedName>
    <definedName name="착공일">#REF!</definedName>
    <definedName name="착암공001">#REF!</definedName>
    <definedName name="착암공002">#REF!</definedName>
    <definedName name="착암공011">#REF!</definedName>
    <definedName name="착암공982">#REF!</definedName>
    <definedName name="착암공991">#REF!</definedName>
    <definedName name="착암공992">#REF!</definedName>
    <definedName name="참가회사">#REF!</definedName>
    <definedName name="참여">#REF!</definedName>
    <definedName name="창">#REF!</definedName>
    <definedName name="창호경비">#REF!</definedName>
    <definedName name="창호공사">#REF!</definedName>
    <definedName name="창호노무">#REF!</definedName>
    <definedName name="창호목공">#REF!</definedName>
    <definedName name="창호목공001">#REF!</definedName>
    <definedName name="창호목공002">#REF!</definedName>
    <definedName name="창호목공011">#REF!</definedName>
    <definedName name="창호목공982">#REF!</definedName>
    <definedName name="창호목공991">#REF!</definedName>
    <definedName name="창호목공992">#REF!</definedName>
    <definedName name="창호소계">#REF!</definedName>
    <definedName name="창호재료">#REF!</definedName>
    <definedName name="채권손실">#REF!</definedName>
    <definedName name="채권연이율">#REF!</definedName>
    <definedName name="채권율">#REF!</definedName>
    <definedName name="천공간격">#REF!</definedName>
    <definedName name="천연공사갑지" hidden="1">#REF!</definedName>
    <definedName name="철거">#N/A</definedName>
    <definedName name="철거산출">#REF!</definedName>
    <definedName name="철거산출서">#REF!</definedName>
    <definedName name="철거자재">#REF!</definedName>
    <definedName name="철골경비">#REF!</definedName>
    <definedName name="철골공">#REF!</definedName>
    <definedName name="철골공001">#REF!</definedName>
    <definedName name="철골공002">#REF!</definedName>
    <definedName name="철골공011">#REF!</definedName>
    <definedName name="철골공982">#REF!</definedName>
    <definedName name="철골공991">#REF!</definedName>
    <definedName name="철골공992">#REF!</definedName>
    <definedName name="철골공사">#REF!</definedName>
    <definedName name="철골노무">#REF!</definedName>
    <definedName name="철골야">#REF!</definedName>
    <definedName name="철골재료">#REF!</definedName>
    <definedName name="철골주">#REF!</definedName>
    <definedName name="철공">#REF!</definedName>
    <definedName name="철공001">#REF!</definedName>
    <definedName name="철공002">#REF!</definedName>
    <definedName name="철공011">#REF!</definedName>
    <definedName name="철공982">#REF!</definedName>
    <definedName name="철공991">#REF!</definedName>
    <definedName name="철공992">#REF!</definedName>
    <definedName name="철근">#REF!</definedName>
    <definedName name="철근13">#REF!</definedName>
    <definedName name="철근가공조립">#REF!</definedName>
    <definedName name="철근공">#REF!</definedName>
    <definedName name="철근공001">#REF!</definedName>
    <definedName name="철근공002">#REF!</definedName>
    <definedName name="철근공011">#REF!</definedName>
    <definedName name="철근공982">#REF!</definedName>
    <definedName name="철근공991">#REF!</definedName>
    <definedName name="철근공992">#REF!</definedName>
    <definedName name="철근깨기수량">#REF!</definedName>
    <definedName name="철근노">#REF!</definedName>
    <definedName name="철근단면적">#REF!</definedName>
    <definedName name="철근야">#REF!</definedName>
    <definedName name="철근용접노무">#REF!</definedName>
    <definedName name="철근용접재료">#REF!</definedName>
    <definedName name="철근재">#REF!</definedName>
    <definedName name="철근주">#REF!</definedName>
    <definedName name="철근콘크리트공사">#REF!</definedName>
    <definedName name="철근항복응력">'[157]#REF'!$G$144</definedName>
    <definedName name="철도__궤도공">[72]노임단가!#REF!</definedName>
    <definedName name="철도__신호공">#REF!</definedName>
    <definedName name="철도신호공001">#REF!</definedName>
    <definedName name="철도신호공002">#REF!</definedName>
    <definedName name="철도신호공011">#REF!</definedName>
    <definedName name="철도신호공982">#REF!</definedName>
    <definedName name="철도신호공991">#REF!</definedName>
    <definedName name="철도신호공992">#REF!</definedName>
    <definedName name="철못">#REF!</definedName>
    <definedName name="철주신설공구손료">#REF!</definedName>
    <definedName name="철주신설공비">#REF!</definedName>
    <definedName name="철주신설재료비">#REF!</definedName>
    <definedName name="철錐공982">#REF!</definedName>
    <definedName name="철콘">#REF!</definedName>
    <definedName name="철콘경비">#REF!</definedName>
    <definedName name="철콘노무">#REF!</definedName>
    <definedName name="철콘부대외" localSheetId="0" hidden="1">{#N/A,#N/A,FALSE,"Sheet1"}</definedName>
    <definedName name="철콘부대외" hidden="1">{#N/A,#N/A,FALSE,"Sheet1"}</definedName>
    <definedName name="철콘재료">#REF!</definedName>
    <definedName name="철판공001">#REF!</definedName>
    <definedName name="철판공002">#REF!</definedName>
    <definedName name="철판공011">#REF!</definedName>
    <definedName name="철판공982">#REF!</definedName>
    <definedName name="철판공991">#REF!</definedName>
    <definedName name="철판공992">#REF!</definedName>
    <definedName name="철판키로">#REF!</definedName>
    <definedName name="철판톤">#REF!</definedName>
    <definedName name="청단풍">#REF!</definedName>
    <definedName name="청단풍H3.0">#REF!</definedName>
    <definedName name="청마총괄">[162]실행내역!#REF!</definedName>
    <definedName name="청천200">'[163]200'!#REF!</definedName>
    <definedName name="청취자">#REF!</definedName>
    <definedName name="체적1">#REF!</definedName>
    <definedName name="체적유량1">#REF!</definedName>
    <definedName name="초급기술자">#REF!</definedName>
    <definedName name="초화류">#REF!</definedName>
    <definedName name="총">BlankMacro1</definedName>
    <definedName name="총k44">#REF!</definedName>
    <definedName name="총계">#REF!</definedName>
    <definedName name="총공사비" hidden="1">{#N/A,#N/A,FALSE,"전력간선"}</definedName>
    <definedName name="총괄">[70]입찰안!#REF!</definedName>
    <definedName name="총괄1" hidden="1">{"'용역비'!$A$4:$C$8"}</definedName>
    <definedName name="총괄2">BlankMacro1</definedName>
    <definedName name="총괄표">[162]실행내역!#REF!</definedName>
    <definedName name="총괄표2">#REF!</definedName>
    <definedName name="총괄표3">#REF!</definedName>
    <definedName name="총연">#REF!</definedName>
    <definedName name="총원가">#REF!</definedName>
    <definedName name="總原價">#REF!</definedName>
    <definedName name="총원가2">#REF!</definedName>
    <definedName name="총원가격">#REF!</definedName>
    <definedName name="총집계">#REF!</definedName>
    <definedName name="총토탈">#REF!</definedName>
    <definedName name="총토탈1">#REF!</definedName>
    <definedName name="총토탈2">#REF!</definedName>
    <definedName name="최명남">#REF!</definedName>
    <definedName name="추첨예가">#REF!</definedName>
    <definedName name="추첨예가사정율">#REF!</definedName>
    <definedName name="출">#REF!</definedName>
    <definedName name="충돌">#N/A</definedName>
    <definedName name="충진용몰탈">#REF!</definedName>
    <definedName name="취소">BlankMacro1</definedName>
    <definedName name="측________부">#REF!</definedName>
    <definedName name="측구1">#REF!</definedName>
    <definedName name="측구2">[115]기본일위!$A:$IV</definedName>
    <definedName name="측부001">#REF!</definedName>
    <definedName name="측부002">#REF!</definedName>
    <definedName name="측부011">#REF!</definedName>
    <definedName name="측부982">#REF!</definedName>
    <definedName name="측부991">#REF!</definedName>
    <definedName name="측부992">#REF!</definedName>
    <definedName name="층1노무비합계">#REF!</definedName>
    <definedName name="층1재료비합계">#REF!</definedName>
    <definedName name="층2노무비합계">#REF!</definedName>
    <definedName name="층2재료비합계">#REF!</definedName>
    <definedName name="치">#REF!</definedName>
    <definedName name="치_장_벽_돌_공">#REF!</definedName>
    <definedName name="치장__벽돌공">#REF!</definedName>
    <definedName name="치장벽돌공">#REF!</definedName>
    <definedName name="치장벽돌공001">#REF!</definedName>
    <definedName name="치장벽돌공002">#REF!</definedName>
    <definedName name="치장벽돌공011">#REF!</definedName>
    <definedName name="치장벽돌공982">#REF!</definedName>
    <definedName name="치장벽돌공991">#REF!</definedName>
    <definedName name="치장벽돌공992">#REF!</definedName>
    <definedName name="치즐">#REF!</definedName>
    <definedName name="치핑">#REF!</definedName>
    <definedName name="침방아이">#REF!</definedName>
    <definedName name="침방에프">#REF!</definedName>
    <definedName name="침투성폴리머몰탈">#REF!</definedName>
    <definedName name="ㅋ">#REF!</definedName>
    <definedName name="ㅋ1">#REF!</definedName>
    <definedName name="ㅋㅁ" localSheetId="0" hidden="1">{#N/A,#N/A,FALSE,"명세표"}</definedName>
    <definedName name="ㅋㅁ" hidden="1">{#N/A,#N/A,FALSE,"명세표"}</definedName>
    <definedName name="ㅋㅋㅋ">BlankMacro1</definedName>
    <definedName name="ㅋ티ㅓ하ㅣ">'[8]#REF'!#REF!</definedName>
    <definedName name="카ㅓ치">'[8]#REF'!#REF!</definedName>
    <definedName name="칼라샌드블록수량">#REF!</definedName>
    <definedName name="캉">ErrorHandler_1</definedName>
    <definedName name="케이블">#REF!</definedName>
    <definedName name="케이블간지" hidden="1">{#N/A,#N/A,TRUE,"토적및재료집계";#N/A,#N/A,TRUE,"토적및재료집계";#N/A,#N/A,TRUE,"단위량"}</definedName>
    <definedName name="코___킹___공">#REF!</definedName>
    <definedName name="코드표">#REF!</definedName>
    <definedName name="코킹공">'[97]02하반기노임'!#REF!</definedName>
    <definedName name="코킹공001">#REF!</definedName>
    <definedName name="코킹공002">#REF!</definedName>
    <definedName name="코킹공011">#REF!</definedName>
    <definedName name="코킹공982">#REF!</definedName>
    <definedName name="코킹공991">#REF!</definedName>
    <definedName name="코킹공992">#REF!</definedName>
    <definedName name="코킹실링제">#REF!</definedName>
    <definedName name="콘">[164]토공사!$B$10</definedName>
    <definedName name="콘_크_리_트_진_동_기">#REF!</definedName>
    <definedName name="콘25">#REF!</definedName>
    <definedName name="콘40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__공">#REF!</definedName>
    <definedName name="콘크리트공">#REF!</definedName>
    <definedName name="콘크리트공_광의">[72]노임단가!#REF!</definedName>
    <definedName name="콘크리트공001">#REF!</definedName>
    <definedName name="콘크리트공002">#REF!</definedName>
    <definedName name="콘크리트공011">#REF!</definedName>
    <definedName name="콘크리트공982">#REF!</definedName>
    <definedName name="콘크리트공991">#REF!</definedName>
    <definedName name="콘크리트공992">#REF!</definedName>
    <definedName name="콘크리트공칭강도">'[157]#REF'!$G$132</definedName>
    <definedName name="콘크리트타설">#REF!</definedName>
    <definedName name="콘크야">#REF!</definedName>
    <definedName name="콘크주">#REF!</definedName>
    <definedName name="콘탄성계수">#REF!</definedName>
    <definedName name="콘테이너">#REF!</definedName>
    <definedName name="콤팩터경비">#REF!</definedName>
    <definedName name="콤팩터노무비">#REF!</definedName>
    <definedName name="콤팩터재료비">#REF!</definedName>
    <definedName name="큐">#REF!</definedName>
    <definedName name="크레인">#REF!</definedName>
    <definedName name="크리프계수">#REF!</definedName>
    <definedName name="ㅌ">#REF!</definedName>
    <definedName name="ㅌ1121">'[78]전차선로 물량표'!#REF!</definedName>
    <definedName name="ㅌ처포">#REF!</definedName>
    <definedName name="ㅌㅌㅌ">BlankMacro1</definedName>
    <definedName name="타___일___공">#REF!</definedName>
    <definedName name="타이어경">#REF!</definedName>
    <definedName name="타이어노무">#REF!</definedName>
    <definedName name="타이어로라">250000</definedName>
    <definedName name="타이어재료">#REF!</definedName>
    <definedName name="타일A소계">#REF!</definedName>
    <definedName name="타일B소계">#REF!</definedName>
    <definedName name="타일경비">#REF!</definedName>
    <definedName name="타일공">#REF!</definedName>
    <definedName name="타일공001">#REF!</definedName>
    <definedName name="타일공002">#REF!</definedName>
    <definedName name="타일공011">#REF!</definedName>
    <definedName name="타일공982">#REF!</definedName>
    <definedName name="타일공991">#REF!</definedName>
    <definedName name="타일공992">#REF!</definedName>
    <definedName name="타일공과잡비">#REF!</definedName>
    <definedName name="타일공사">#REF!</definedName>
    <definedName name="타일노무">#REF!</definedName>
    <definedName name="타일재료">#REF!</definedName>
    <definedName name="타ㅐㅁㄴ">'[8]#REF'!#REF!</definedName>
    <definedName name="탄성계수">#REF!</definedName>
    <definedName name="탄성계수비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산목H2.5">#REF!</definedName>
    <definedName name="택코팅노">#REF!</definedName>
    <definedName name="택코팅재">#REF!</definedName>
    <definedName name="터라기2">#REF!</definedName>
    <definedName name="터보노">#REF!</definedName>
    <definedName name="터파기">#REF!</definedName>
    <definedName name="터파기1">#REF!</definedName>
    <definedName name="터파기2">#REF!</definedName>
    <definedName name="터파기고">#REF!</definedName>
    <definedName name="터파기깊이">#REF!</definedName>
    <definedName name="터파기반경">#REF!</definedName>
    <definedName name="터파기체적">#REF!</definedName>
    <definedName name="텍코팅경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템플리트모듈9">BlankMacro1</definedName>
    <definedName name="토">#REF!</definedName>
    <definedName name="토공경비">#REF!</definedName>
    <definedName name="토공노무">#REF!</definedName>
    <definedName name="토공사">#REF!</definedName>
    <definedName name="토공사2">#REF!</definedName>
    <definedName name="토공재료">#REF!</definedName>
    <definedName name="토류판">[43]가시설수량!$AE$25</definedName>
    <definedName name="토목">#REF!</definedName>
    <definedName name="토목내역">#REF!</definedName>
    <definedName name="토목부대1">#REF!</definedName>
    <definedName name="토목분">#REF!</definedName>
    <definedName name="토목설계" hidden="1">{#N/A,#N/A,FALSE,"골재소요량";#N/A,#N/A,FALSE,"골재소요량"}</definedName>
    <definedName name="토목원가">#REF!</definedName>
    <definedName name="토목집계표">#N/A</definedName>
    <definedName name="토사">#REF!</definedName>
    <definedName name="토사1">#REF!</definedName>
    <definedName name="토사2">#REF!</definedName>
    <definedName name="토사3">#REF!</definedName>
    <definedName name="토석">#REF!</definedName>
    <definedName name="토압계수">#REF!</definedName>
    <definedName name="토적1">[165]기본일위!$A:$IV</definedName>
    <definedName name="토적표1">[166]기본일위!$A:$IV</definedName>
    <definedName name="토적표2">#REF!</definedName>
    <definedName name="토지">#REF!</definedName>
    <definedName name="토크1">#REF!</definedName>
    <definedName name="토피">#REF!</definedName>
    <definedName name="톱밥퇴비">#REF!</definedName>
    <definedName name="통">#REF!</definedName>
    <definedName name="통내">[95]노무비!$B$8</definedName>
    <definedName name="통도사8월">#REF!</definedName>
    <definedName name="통설">[95]노무비!$B$10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기능사">'[97]02하반기노임'!#REF!</definedName>
    <definedName name="통신기사_1급">#REF!</definedName>
    <definedName name="통신기사_2급">#REF!</definedName>
    <definedName name="통신기사1급">'[97]02하반기노임'!#REF!</definedName>
    <definedName name="통신기사2급">'[97]02하반기노임'!#REF!</definedName>
    <definedName name="통신내선공">#REF!</definedName>
    <definedName name="통신내선공001">#REF!</definedName>
    <definedName name="통신내선공002">#REF!</definedName>
    <definedName name="통신내선공011">#REF!</definedName>
    <definedName name="통신내선공982">#REF!</definedName>
    <definedName name="통신내선공991">#REF!</definedName>
    <definedName name="통신내선공992">#REF!</definedName>
    <definedName name="통신설비공">#REF!</definedName>
    <definedName name="통신설비공001">#REF!</definedName>
    <definedName name="통신설비공002">#REF!</definedName>
    <definedName name="통신설비공011">#REF!</definedName>
    <definedName name="통신설비공982">#REF!</definedName>
    <definedName name="통신설비공991">#REF!</definedName>
    <definedName name="통신설비공992">#REF!</definedName>
    <definedName name="통신외선공001">#REF!</definedName>
    <definedName name="통신외선공002">#REF!</definedName>
    <definedName name="통신외선공011">#REF!</definedName>
    <definedName name="통신외선공982">#REF!</definedName>
    <definedName name="통신외선공991">#REF!</definedName>
    <definedName name="통신외선공992">#REF!</definedName>
    <definedName name="통신집계">BlankMacro1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982">#REF!</definedName>
    <definedName name="통신케이블공991">#REF!</definedName>
    <definedName name="통신케이블공992">#REF!</definedName>
    <definedName name="퇴직">[167]제경비율!$B$25</definedName>
    <definedName name="퇴직공제부금비">#REF!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물가상승비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자비검토">#REF!</definedName>
    <definedName name="투재료비">#REF!</definedName>
    <definedName name="투찰표">#REF!</definedName>
    <definedName name="투퇴직공제부금비">#REF!</definedName>
    <definedName name="투환경보전비">#REF!</definedName>
    <definedName name="특">'[117]01상노임'!$C$47</definedName>
    <definedName name="특_별__인_부">#REF!</definedName>
    <definedName name="특_수_화__공">#REF!</definedName>
    <definedName name="특고">#REF!</definedName>
    <definedName name="특고압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982">#REF!</definedName>
    <definedName name="특고압케이블전공991">#REF!</definedName>
    <definedName name="특고압케이블전공992">#REF!</definedName>
    <definedName name="특급">'[116]01상노임'!#REF!</definedName>
    <definedName name="특급기술자">[133]노임!$C$135</definedName>
    <definedName name="특급원자력비파괴시험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별">#REF!</definedName>
    <definedName name="특별인부">#REF!</definedName>
    <definedName name="특별인부001">#REF!</definedName>
    <definedName name="특별인부002">#REF!</definedName>
    <definedName name="특별인부011">#REF!</definedName>
    <definedName name="특별인부982">#REF!</definedName>
    <definedName name="특별인부991">#REF!</definedName>
    <definedName name="특별인부992">#REF!</definedName>
    <definedName name="특수비계공">#REF!</definedName>
    <definedName name="특수비계공001">#REF!</definedName>
    <definedName name="특수비계공002">#REF!</definedName>
    <definedName name="특수비계공011">#REF!</definedName>
    <definedName name="특수비계공982">#REF!</definedName>
    <definedName name="특수비계공991">#REF!</definedName>
    <definedName name="특수비계공992">#REF!</definedName>
    <definedName name="특수화공001">#REF!</definedName>
    <definedName name="특수화공002">#REF!</definedName>
    <definedName name="특수화공011">#REF!</definedName>
    <definedName name="특수화공982">#REF!</definedName>
    <definedName name="특수화공991">#REF!</definedName>
    <definedName name="특수화공992">#REF!</definedName>
    <definedName name="ㅍ" localSheetId="0" hidden="1">{#N/A,#N/A,FALSE,"명세표"}</definedName>
    <definedName name="ㅍ" hidden="1">{#N/A,#N/A,FALSE,"명세표"}</definedName>
    <definedName name="파고라노">#REF!</definedName>
    <definedName name="파고라재">#REF!</definedName>
    <definedName name="파이1">#REF!</definedName>
    <definedName name="파이2">#REF!</definedName>
    <definedName name="파일" hidden="1">#REF!</definedName>
    <definedName name="판넬__조립공">#REF!</definedName>
    <definedName name="판넬자재">#REF!</definedName>
    <definedName name="판넬조립공001">#REF!</definedName>
    <definedName name="판넬조립공002">#REF!</definedName>
    <definedName name="판넬조립공011">#REF!</definedName>
    <definedName name="판넬조립공982">#REF!</definedName>
    <definedName name="판넬조립공991">#REF!</definedName>
    <definedName name="판넬조립공992">#REF!</definedName>
    <definedName name="판석노">#REF!</definedName>
    <definedName name="판석재">#REF!</definedName>
    <definedName name="팔" hidden="1">#REF!</definedName>
    <definedName name="팥배나무H3.0">#REF!</definedName>
    <definedName name="팽나무H4.0">#REF!</definedName>
    <definedName name="펠트">#REF!</definedName>
    <definedName name="평k1">#REF!</definedName>
    <definedName name="평k2">#REF!</definedName>
    <definedName name="평k4">#REF!</definedName>
    <definedName name="평VI1">#REF!</definedName>
    <definedName name="평VI2">#REF!</definedName>
    <definedName name="평VI3">#REF!</definedName>
    <definedName name="평VI4">#REF!</definedName>
    <definedName name="평vi5">#REF!</definedName>
    <definedName name="평가기준금액">#REF!</definedName>
    <definedName name="평균H">#REF!</definedName>
    <definedName name="평균높이">#REF!</definedName>
    <definedName name="평베타">#REF!</definedName>
    <definedName name="평상">BlankMacro1</definedName>
    <definedName name="평의자">#REF!</definedName>
    <definedName name="평의자노">#REF!</definedName>
    <definedName name="평의자재">#REF!</definedName>
    <definedName name="평힌k1">#REF!</definedName>
    <definedName name="평힌k2">#REF!</definedName>
    <definedName name="평힌k4">#REF!</definedName>
    <definedName name="평힌VI1">#REF!</definedName>
    <definedName name="평힌VI2">#REF!</definedName>
    <definedName name="평힌VI3">#REF!</definedName>
    <definedName name="평힌VI4">#REF!</definedName>
    <definedName name="평힌vi5">#REF!</definedName>
    <definedName name="폐기물">BlankMacro1</definedName>
    <definedName name="폐기물내역서">템플리트모듈6</definedName>
    <definedName name="폐기물수량산출서" hidden="1">#REF!</definedName>
    <definedName name="폐기물집계표">집</definedName>
    <definedName name="폐기물처리3">#REF!</definedName>
    <definedName name="폐기물처리비">BlankMacro1</definedName>
    <definedName name="폐기수량">BlankMacro1</definedName>
    <definedName name="폐추니아">#REF!</definedName>
    <definedName name="포___설___공">#REF!</definedName>
    <definedName name="포___장___공">#REF!</definedName>
    <definedName name="포설공001">#REF!</definedName>
    <definedName name="포설공002">#REF!</definedName>
    <definedName name="포설공011">#REF!</definedName>
    <definedName name="포설공982">#REF!</definedName>
    <definedName name="포설공991">#REF!</definedName>
    <definedName name="포설공992">#REF!</definedName>
    <definedName name="포장">#REF!</definedName>
    <definedName name="포장T">#REF!</definedName>
    <definedName name="포장공">#REF!</definedName>
    <definedName name="포장공001">#REF!</definedName>
    <definedName name="포장공002">#REF!</definedName>
    <definedName name="포장공011">#REF!</definedName>
    <definedName name="포장공982">#REF!</definedName>
    <definedName name="포장공991">#REF!</definedName>
    <definedName name="포장공992">#REF!</definedName>
    <definedName name="포장공수량집계표">#REF!</definedName>
    <definedName name="포장두께">#REF!</definedName>
    <definedName name="포장일위2">#REF!</definedName>
    <definedName name="포화">#REF!</definedName>
    <definedName name="폭">#REF!</definedName>
    <definedName name="폭300">[12]대로근거!#REF!</definedName>
    <definedName name="폭350">[12]대로근거!#REF!</definedName>
    <definedName name="폭원">#REF!</definedName>
    <definedName name="폴리머몰탈">#REF!</definedName>
    <definedName name="표">BlankMacro1</definedName>
    <definedName name="표면보호경비">#REF!</definedName>
    <definedName name="표면보호노무비">#REF!</definedName>
    <definedName name="표면보호재료비">#REF!</definedName>
    <definedName name="표면장력1">#REF!</definedName>
    <definedName name="표면처리">#REF!</definedName>
    <definedName name="표지">#REF!</definedName>
    <definedName name="표지2">#REF!</definedName>
    <definedName name="표품_통신_6_13">#REF!</definedName>
    <definedName name="품">ErrorHandler_1</definedName>
    <definedName name="품_______명">#REF!</definedName>
    <definedName name="품명">#REF!</definedName>
    <definedName name="품목">[76]매출현황!#REF!</definedName>
    <definedName name="품의3">#REF!</definedName>
    <definedName name="풍화암">#REF!</definedName>
    <definedName name="풍화토">#REF!</definedName>
    <definedName name="프라이머">#REF!</definedName>
    <definedName name="프라임경">#REF!</definedName>
    <definedName name="프라임노">#REF!</definedName>
    <definedName name="프라임재">#REF!</definedName>
    <definedName name="플라타너스B8">[69]데이타!$E$552</definedName>
    <definedName name="플랜야">#REF!</definedName>
    <definedName name="플랜주">#REF!</definedName>
    <definedName name="플랜지폭">#REF!</definedName>
    <definedName name="플랜트__전공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982">#REF!</definedName>
    <definedName name="플랜트기계설치공991">#REF!</definedName>
    <definedName name="플랜트기계설치공992">#REF!</definedName>
    <definedName name="플랜트배관공001">#REF!</definedName>
    <definedName name="플랜트배관공002">#REF!</definedName>
    <definedName name="플랜트배관공011">#REF!</definedName>
    <definedName name="플랜트배관공982">#REF!</definedName>
    <definedName name="플랜트배관공991">#REF!</definedName>
    <definedName name="플랜트배관공992">#REF!</definedName>
    <definedName name="플랜트용접공001">#REF!</definedName>
    <definedName name="플랜트용접공002">#REF!</definedName>
    <definedName name="플랜트용접공011">#REF!</definedName>
    <definedName name="플랜트용접공982">#REF!</definedName>
    <definedName name="플랜트용접공991">#REF!</definedName>
    <definedName name="플랜트용접공992">#REF!</definedName>
    <definedName name="플랜트전공">#REF!</definedName>
    <definedName name="플랜트전공001">#REF!</definedName>
    <definedName name="플랜트전공002">#REF!</definedName>
    <definedName name="플랜트전공011">#REF!</definedName>
    <definedName name="플랜트전공982">#REF!</definedName>
    <definedName name="플랜트전공991">#REF!</definedName>
    <definedName name="플랜트전공992">#REF!</definedName>
    <definedName name="플랜트제관공001">#REF!</definedName>
    <definedName name="플랜트제관공002">#REF!</definedName>
    <definedName name="플랜트제관공011">#REF!</definedName>
    <definedName name="플랜트제관공982">#REF!</definedName>
    <definedName name="플랜트제관공991">#REF!</definedName>
    <definedName name="플랜트제관공992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982">#REF!</definedName>
    <definedName name="플랜트특수용접공991">#REF!</definedName>
    <definedName name="플랜트특수용접공992">#REF!</definedName>
    <definedName name="플주">#REF!</definedName>
    <definedName name="피라칸사스H1.5">#REF!</definedName>
    <definedName name="피브씨접착제">#REF!</definedName>
    <definedName name="피브씨파이프">#REF!</definedName>
    <definedName name="피이튜브">#REF!</definedName>
    <definedName name="ㅎ">#REF!</definedName>
    <definedName name="ㅎ1">#REF!</definedName>
    <definedName name="ㅎ314">#REF!</definedName>
    <definedName name="ㅎ384">#REF!</definedName>
    <definedName name="ㅎㄴ" hidden="1">'[105]N賃率-職'!$I$5:$I$30</definedName>
    <definedName name="ㅎㄹ노">BlankMacro1</definedName>
    <definedName name="ㅎ략">#REF!</definedName>
    <definedName name="ㅎㅂㄷㄱ">#REF!</definedName>
    <definedName name="ㅎㅅ">BlankMacro1</definedName>
    <definedName name="ㅎㅍ">#REF!</definedName>
    <definedName name="ㅎㅎ">#REF!</definedName>
    <definedName name="ㅎㅎㄷㅁㅂ">#REF!</definedName>
    <definedName name="ㅎㅎㅎ">'[8]#REF'!#REF!</definedName>
    <definedName name="ㅎㅎㅎㅎ">#REF!</definedName>
    <definedName name="ㅎㅎㅎㅎㅎ">ErrorHandler_1</definedName>
    <definedName name="ㅎㅎㅎㅎㅎㅎ">#REF!</definedName>
    <definedName name="ㅎㅎㅎㅎㅎㅎㅎㅎㅎㅎㅎㅎㅎ">#REF!</definedName>
    <definedName name="하기경">[147]하도급!$J$7</definedName>
    <definedName name="하기노">[147]하도급!$H$7</definedName>
    <definedName name="하기재">[147]하도급!$F$7</definedName>
    <definedName name="하늘" hidden="1">{#N/A,#N/A,FALSE,"전력간선"}</definedName>
    <definedName name="하도계약내역" hidden="1">{"'별표'!$N$220"}</definedName>
    <definedName name="하도급">#REF!</definedName>
    <definedName name="하도급관리계힉">#REF!</definedName>
    <definedName name="하도급지급계획">ErrorHandler_1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복경">[147]하도급!$J$4</definedName>
    <definedName name="하복노">[147]하도급!$H$4</definedName>
    <definedName name="하복재">[147]하도급!$F$4</definedName>
    <definedName name="하부">#REF!</definedName>
    <definedName name="하부플랜지두께">#REF!</definedName>
    <definedName name="하상경">[147]하도급!$J$5</definedName>
    <definedName name="하상노">[147]하도급!$H$5</definedName>
    <definedName name="하상재">[147]하도급!$F$5</definedName>
    <definedName name="하아경">[147]하도급!$J$3</definedName>
    <definedName name="하아노">[147]하도급!$H$3</definedName>
    <definedName name="하아드">[4]실행내역!#REF!</definedName>
    <definedName name="하아재">[147]하도급!$F$3</definedName>
    <definedName name="하자보수공종1">OFFSET([168]참조자료!$A$3,0,0,COUNTA([168]참조자료!$A$3:$A$74),1)</definedName>
    <definedName name="하중">#REF!</definedName>
    <definedName name="하지경">[147]하도급!$J$6</definedName>
    <definedName name="하지노">[147]하도급!$H$6</definedName>
    <definedName name="하지재">[147]하도급!$F$6</definedName>
    <definedName name="하천보호공">BlankMacro1</definedName>
    <definedName name="하하">#REF!</definedName>
    <definedName name="학교">#REF!</definedName>
    <definedName name="학교2">#REF!</definedName>
    <definedName name="한">#REF!</definedName>
    <definedName name="한_식__목_공">#REF!</definedName>
    <definedName name="한_식__와_공">#REF!</definedName>
    <definedName name="한글노무비">#REF!</definedName>
    <definedName name="한라구절초">#REF!</definedName>
    <definedName name="한식__미장공">#REF!</definedName>
    <definedName name="한식목공001">#REF!</definedName>
    <definedName name="한식목공002">#REF!</definedName>
    <definedName name="한식목공011">#REF!</definedName>
    <definedName name="한식목공982">#REF!</definedName>
    <definedName name="한식목공991">#REF!</definedName>
    <definedName name="한식목공992">#REF!</definedName>
    <definedName name="한식목공조공001">#REF!</definedName>
    <definedName name="한식목공조공002">#REF!</definedName>
    <definedName name="한식목공조공011">#REF!</definedName>
    <definedName name="한식목공조공982">#REF!</definedName>
    <definedName name="한식목공조공991">#REF!</definedName>
    <definedName name="한식목공조공992">#REF!</definedName>
    <definedName name="한식미장공001">#REF!</definedName>
    <definedName name="한식미장공002">#REF!</definedName>
    <definedName name="한식미장공011">#REF!</definedName>
    <definedName name="한식미장공982">#REF!</definedName>
    <definedName name="한식미장공991">#REF!</definedName>
    <definedName name="한식미장공992">#REF!</definedName>
    <definedName name="한식와공001">#REF!</definedName>
    <definedName name="한식와공002">#REF!</definedName>
    <definedName name="한식와공011">#REF!</definedName>
    <definedName name="한식와공982">#REF!</definedName>
    <definedName name="한식와공991">#REF!</definedName>
    <definedName name="한식와공992">#REF!</definedName>
    <definedName name="한식와공조공001">#REF!</definedName>
    <definedName name="한식와공조공002">#REF!</definedName>
    <definedName name="한식와공조공011">#REF!</definedName>
    <definedName name="한식와공조공982">#REF!</definedName>
    <definedName name="한식와공조공991">#REF!</definedName>
    <definedName name="한식와공조공992">#REF!</definedName>
    <definedName name="한전공사비">#REF!,#REF!</definedName>
    <definedName name="한전수탁비">#REF!</definedName>
    <definedName name="한苝미장공982">#REF!</definedName>
    <definedName name="할___석___공">#REF!</definedName>
    <definedName name="할석공">#REF!</definedName>
    <definedName name="할석공001">#REF!</definedName>
    <definedName name="할석공002">#REF!</definedName>
    <definedName name="할석공982">#REF!</definedName>
    <definedName name="할석공991">#REF!</definedName>
    <definedName name="할석공992">#REF!</definedName>
    <definedName name="할증">#REF!</definedName>
    <definedName name="할증율">#REF!</definedName>
    <definedName name="함">#REF!</definedName>
    <definedName name="함___석___공">#REF!</definedName>
    <definedName name="함계">#REF!</definedName>
    <definedName name="함석공001">#REF!</definedName>
    <definedName name="함석공002">#REF!</definedName>
    <definedName name="함석공011">#REF!</definedName>
    <definedName name="함석공982">#REF!</definedName>
    <definedName name="함석공991">#REF!</definedName>
    <definedName name="함석공992">#REF!</definedName>
    <definedName name="함석공계">#REF!</definedName>
    <definedName name="합계">#REF!</definedName>
    <definedName name="합성강성3Span">#REF!</definedName>
    <definedName name="합성단면적3Span">#REF!</definedName>
    <definedName name="합의실행율">#REF!</definedName>
    <definedName name="합판">#REF!</definedName>
    <definedName name="합판4회">#REF!</definedName>
    <definedName name="합판6회">#REF!</definedName>
    <definedName name="합판노">#REF!</definedName>
    <definedName name="합판재">#REF!</definedName>
    <definedName name="해당화">#REF!</definedName>
    <definedName name="해송H3.0xW1.2xR10">#REF!</definedName>
    <definedName name="해송H3.5xW1.5xR12">#REF!</definedName>
    <definedName name="핸드레일A">BlankMacro1</definedName>
    <definedName name="행">#REF!</definedName>
    <definedName name="행삭제">[6]입찰안!#REF!</definedName>
    <definedName name="행선안내게시기설비">#REF!</definedName>
    <definedName name="헌치1">#REF!</definedName>
    <definedName name="헌치2">#REF!</definedName>
    <definedName name="헝">[41]직노!#REF!</definedName>
    <definedName name="혁">BlankMacro1</definedName>
    <definedName name="현___도___사">[72]노임단가!#REF!</definedName>
    <definedName name="현구">BlankMacro1</definedName>
    <definedName name="현도사001">#REF!</definedName>
    <definedName name="현도사002">#REF!</definedName>
    <definedName name="현도사011">#REF!</definedName>
    <definedName name="현도사982">#REF!</definedName>
    <definedName name="현도사991">#REF!</definedName>
    <definedName name="현도사992">#REF!</definedName>
    <definedName name="현설년">#REF!</definedName>
    <definedName name="현설분">#REF!</definedName>
    <definedName name="현설시">#REF!</definedName>
    <definedName name="현설월">#REF!</definedName>
    <definedName name="현설일">#REF!</definedName>
    <definedName name="현설청취현황지움">#REF!</definedName>
    <definedName name="현장계기">#REF!</definedName>
    <definedName name="현장관리계획">#REF!</definedName>
    <definedName name="현장대리인">#REF!</definedName>
    <definedName name="현장명">#REF!</definedName>
    <definedName name="현장설명">#REF!</definedName>
    <definedName name="현재가치">#REF!</definedName>
    <definedName name="현지사무원급료">#REF!</definedName>
    <definedName name="현천기자재비">#REF!</definedName>
    <definedName name="형">BlankMacro1</definedName>
    <definedName name="형상">[55]DATE!$D$24:$D$85</definedName>
    <definedName name="형틀">#REF!</definedName>
    <definedName name="형틀목공">#REF!</definedName>
    <definedName name="형틀목공001">#REF!</definedName>
    <definedName name="형틀목공002">#REF!</definedName>
    <definedName name="형틀목공011">#REF!</definedName>
    <definedName name="형틀목공982">#REF!</definedName>
    <definedName name="형틀목공991">#REF!</definedName>
    <definedName name="형틀목공992">#REF!</definedName>
    <definedName name="형틀야">#REF!</definedName>
    <definedName name="형틀주">#REF!</definedName>
    <definedName name="호">#REF!</definedName>
    <definedName name="호박">#REF!</definedName>
    <definedName name="호박노">#REF!</definedName>
    <definedName name="호박돌">#REF!</definedName>
    <definedName name="호박재">#REF!</definedName>
    <definedName name="호지니">[169]!Macro12</definedName>
    <definedName name="호표">#REF!</definedName>
    <definedName name="호호호호">#REF!</definedName>
    <definedName name="호ㅓㅕㅏ6ㅅ서ㅛㅓ" hidden="1">[70]입찰안!#REF!</definedName>
    <definedName name="혼화제">#REF!</definedName>
    <definedName name="홀로">[112]직노!#REF!</definedName>
    <definedName name="홈ㅂㄷㄱ">#REF!</definedName>
    <definedName name="홈통받이수량">#REF!</definedName>
    <definedName name="홈페이지">#REF!</definedName>
    <definedName name="홍">'[8]#REF'!#REF!</definedName>
    <definedName name="홍단풍">#REF!</definedName>
    <definedName name="홍단풍H3.5xR12">#REF!</definedName>
    <definedName name="화">#REF!</definedName>
    <definedName name="화________공">#REF!</definedName>
    <definedName name="화공001">#REF!</definedName>
    <definedName name="화공002">#REF!</definedName>
    <definedName name="화공011">#REF!</definedName>
    <definedName name="화공982">#REF!</definedName>
    <definedName name="화공991">#REF!</definedName>
    <definedName name="화공992">#REF!</definedName>
    <definedName name="화약__취급공">#REF!</definedName>
    <definedName name="화약취급공001">#REF!</definedName>
    <definedName name="화약취급공002">#REF!</definedName>
    <definedName name="화약취급공011">#REF!</definedName>
    <definedName name="화약취급공982">#REF!</definedName>
    <definedName name="화약취급공991">#REF!</definedName>
    <definedName name="화약취급공992">#REF!</definedName>
    <definedName name="확">#REF!</definedName>
    <definedName name="확인">BlankMacro1</definedName>
    <definedName name="환">#REF!</definedName>
    <definedName name="환경관련사항">#REF!</definedName>
    <definedName name="환율">#REF!</definedName>
    <definedName name="환율1">'[87]국내조달(통합-1)'!$H$1</definedName>
    <definedName name="환율2">'[118]국내조달(통합-1)'!$H$1</definedName>
    <definedName name="활석공011">#REF!</definedName>
    <definedName name="활하중">#REF!</definedName>
    <definedName name="활하중1">#REF!</definedName>
    <definedName name="활하중2">#REF!</definedName>
    <definedName name="활하중계수">#REF!</definedName>
    <definedName name="황">#REF!</definedName>
    <definedName name="회양목H0.3">#REF!</definedName>
    <definedName name="횡배수관및날개벽수량조서">[170]횡배수관토공수량!#REF!</definedName>
    <definedName name="후박나무H4.0">#REF!</definedName>
    <definedName name="후사모멘트">#REF!</definedName>
    <definedName name="후피향나무H1.8">#REF!</definedName>
    <definedName name="후활모멘트">#REF!</definedName>
    <definedName name="후활전단력">#REF!</definedName>
    <definedName name="휀스">#REF!</definedName>
    <definedName name="휘니셔">750000</definedName>
    <definedName name="휘발유">#REF!</definedName>
    <definedName name="희선">#REF!,#REF!,#REF!,#REF!,#REF!,#REF!,#REF!,#REF!,#REF!,#REF!,#REF!,#REF!,#REF!,#REF!,#REF!,#REF!,#REF!,#REF!,#REF!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힘1">#REF!</definedName>
    <definedName name="ㅏ">#REF!</definedName>
    <definedName name="ㅏ눞ㄴ">'[8]#REF'!#REF!</definedName>
    <definedName name="ㅏㅇㄹ너ㅑ">#REF!</definedName>
    <definedName name="ㅏ커">#REF!</definedName>
    <definedName name="ㅏㅏㅇ라너">#REF!</definedName>
    <definedName name="ㅏㅏㅏ" localSheetId="0" hidden="1">{#N/A,#N/A,FALSE,"명세표"}</definedName>
    <definedName name="ㅏㅏㅏ" hidden="1">{#N/A,#N/A,FALSE,"명세표"}</definedName>
    <definedName name="ㅏㅕㅛ라ㅕㅏ">[70]입찰안!#REF!</definedName>
    <definedName name="ㅏㅣㅇ널">#REF!</definedName>
    <definedName name="ㅏㅣㅗㄹ">#REF!</definedName>
    <definedName name="ㅐ">#REF!</definedName>
    <definedName name="ㅐㅐ">[171]한강운반비!#REF!</definedName>
    <definedName name="ㅐㅐㅐ">'[60]ABUT수량-A1'!$T$25</definedName>
    <definedName name="ㅑ">#REF!</definedName>
    <definedName name="ㅑ러ㅑ">#REF!</definedName>
    <definedName name="ㅑㅅ">#REF!</definedName>
    <definedName name="ㅑㅑ">[48]원형1호맨홀토공수량!#REF!</definedName>
    <definedName name="ㅓ">#REF!</definedName>
    <definedName name="ㅓㄴㄱ" hidden="1">[136]실행철강하도!$A$1:$A$4</definedName>
    <definedName name="ㅓㅎㄹ">#REF!</definedName>
    <definedName name="ㅓㅓ">BlankMacro1</definedName>
    <definedName name="ㅓㅕㅛ려ㅓ">[139]입찰안!#REF!</definedName>
    <definedName name="ㅓㅗ허">'[8]#REF'!#REF!</definedName>
    <definedName name="ㅓㅣ망래ㅑ">'[8]#REF'!#REF!</definedName>
    <definedName name="ㅔ">#REF!</definedName>
    <definedName name="ㅔㅔ" localSheetId="0" hidden="1">{#N/A,#N/A,FALSE,"명세표"}</definedName>
    <definedName name="ㅔㅔ" hidden="1">{#N/A,#N/A,FALSE,"명세표"}</definedName>
    <definedName name="ㅕ">#REF!</definedName>
    <definedName name="ㅕ168">#REF!</definedName>
    <definedName name="ㅕㅅ">#REF!</definedName>
    <definedName name="ㅗ">#REF!</definedName>
    <definedName name="ㅗ1">#REF!</definedName>
    <definedName name="ㅗ1019">#REF!</definedName>
    <definedName name="ㅗ2">#REF!</definedName>
    <definedName name="ㅗ3">#REF!</definedName>
    <definedName name="ㅗ315">[172]신우!#REF!</definedName>
    <definedName name="ㅗ392">#REF!</definedName>
    <definedName name="ㅗ4">#REF!</definedName>
    <definedName name="ㅗ415">#REF!</definedName>
    <definedName name="ㅗ461">#REF!</definedName>
    <definedName name="ㅗ5">#REF!</definedName>
    <definedName name="ㅗ50">[173]연습!#REF!</definedName>
    <definedName name="ㅗㄷㄱ">#REF!</definedName>
    <definedName name="ㅗㄹ">#REF!</definedName>
    <definedName name="ㅗㅅ20">#REF!</definedName>
    <definedName name="ㅗㅎㄴㄷㄳㅁ">#REF!</definedName>
    <definedName name="ㅗㅗ" localSheetId="0" hidden="1">{#N/A,#N/A,FALSE,"명세표"}</definedName>
    <definedName name="ㅗㅗ" hidden="1">{#N/A,#N/A,FALSE,"명세표"}</definedName>
    <definedName name="ㅗㅗㅗ" hidden="1">{#N/A,#N/A,FALSE,"전력간선"}</definedName>
    <definedName name="ㅛㅕㅑ" hidden="1">'[137]N賃率-職'!$I$5:$I$30</definedName>
    <definedName name="ㅜ" localSheetId="0" hidden="1">{#N/A,#N/A,FALSE,"명세표"}</definedName>
    <definedName name="ㅜ" hidden="1">{#N/A,#N/A,FALSE,"명세표"}</definedName>
    <definedName name="ㅜㅜㅜ">ErrorHandler_1</definedName>
    <definedName name="ㅠ">#REF!</definedName>
    <definedName name="ㅠ1">#REF!</definedName>
    <definedName name="ㅠ10">#REF!</definedName>
    <definedName name="ㅠ11">#REF!</definedName>
    <definedName name="ㅠ121">#REF!</definedName>
    <definedName name="ㅠ13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ㅎㅁ">#REF!</definedName>
    <definedName name="ㅠㅗㅁㅈㄷ">#REF!</definedName>
    <definedName name="ㅠㅗㅠㄷㄱㅁ">#REF!</definedName>
    <definedName name="ㅠㅠ">#REF!</definedName>
    <definedName name="ㅡ">#REF!</definedName>
    <definedName name="ㅡㅓㅗ흐ㅓ">[70]입찰안!#REF!</definedName>
    <definedName name="ㅡㅡ" localSheetId="0" hidden="1">{#N/A,#N/A,FALSE,"명세표"}</definedName>
    <definedName name="ㅡㅡ" hidden="1">{#N/A,#N/A,FALSE,"명세표"}</definedName>
    <definedName name="ㅣ">#REF!</definedName>
    <definedName name="ㅣ11">#REF!</definedName>
    <definedName name="ㅣ15">#REF!</definedName>
    <definedName name="ㅣ275">#REF!</definedName>
    <definedName name="ㅣ32">#REF!</definedName>
    <definedName name="ㅣ81">#REF!</definedName>
    <definedName name="ㅣㅣㅣ" hidden="1">[85]조명시설!#REF!</definedName>
    <definedName name="ㅣㅣㅣㅣ" hidden="1">[85]조명시설!#REF!</definedName>
    <definedName name="ㅣㅣㅣㅣㅣ" hidden="1">[85]조명시설!#REF!</definedName>
    <definedName name="ㅣㅣㅣㅣㅣㅣ" hidden="1">[85]조명시설!#REF!</definedName>
  </definedNames>
  <calcPr calcId="162913"/>
</workbook>
</file>

<file path=xl/calcChain.xml><?xml version="1.0" encoding="utf-8"?>
<calcChain xmlns="http://schemas.openxmlformats.org/spreadsheetml/2006/main">
  <c r="A78" i="50" l="1"/>
  <c r="H29" i="50" l="1"/>
  <c r="F29" i="50"/>
  <c r="L29" i="50" l="1"/>
  <c r="C5" i="60" l="1"/>
  <c r="C6" i="60"/>
  <c r="A8" i="50"/>
  <c r="C31" i="60"/>
  <c r="A32" i="50"/>
  <c r="C32" i="60"/>
  <c r="C33" i="60"/>
  <c r="A34" i="50"/>
  <c r="C34" i="60"/>
  <c r="C35" i="60"/>
  <c r="A36" i="50"/>
  <c r="C36" i="60"/>
  <c r="C59" i="60"/>
  <c r="A59" i="50"/>
  <c r="C60" i="60"/>
  <c r="A60" i="50"/>
  <c r="C61" i="60"/>
  <c r="A61" i="50"/>
  <c r="C62" i="60"/>
  <c r="C63" i="60"/>
  <c r="A63" i="50"/>
  <c r="C64" i="60"/>
  <c r="A64" i="50"/>
  <c r="C65" i="60"/>
  <c r="A65" i="50"/>
  <c r="C66" i="60"/>
  <c r="C67" i="60"/>
  <c r="A67" i="50"/>
  <c r="C68" i="60"/>
  <c r="A68" i="50"/>
  <c r="C69" i="60"/>
  <c r="A69" i="50"/>
  <c r="C70" i="60"/>
  <c r="C71" i="60"/>
  <c r="A85" i="50"/>
  <c r="A86" i="50"/>
  <c r="C88" i="60"/>
  <c r="C89" i="60"/>
  <c r="A88" i="50"/>
  <c r="C90" i="60"/>
  <c r="A89" i="50"/>
  <c r="C91" i="60"/>
  <c r="A90" i="50"/>
  <c r="C92" i="60"/>
  <c r="C93" i="60"/>
  <c r="A92" i="50"/>
  <c r="C94" i="60"/>
  <c r="A93" i="50"/>
  <c r="C95" i="60"/>
  <c r="A94" i="50"/>
  <c r="C96" i="60"/>
  <c r="C97" i="60"/>
  <c r="A96" i="50"/>
  <c r="C98" i="60"/>
  <c r="A97" i="50"/>
  <c r="C100" i="60"/>
  <c r="A99" i="50"/>
  <c r="C101" i="60"/>
  <c r="A100" i="50"/>
  <c r="C102" i="60"/>
  <c r="C103" i="60"/>
  <c r="C104" i="60"/>
  <c r="A103" i="50"/>
  <c r="C105" i="60"/>
  <c r="A104" i="50"/>
  <c r="C106" i="60"/>
  <c r="A105" i="50"/>
  <c r="C107" i="60"/>
  <c r="A106" i="50"/>
  <c r="C108" i="60"/>
  <c r="A107" i="50"/>
  <c r="C109" i="60"/>
  <c r="A108" i="50"/>
  <c r="A109" i="50"/>
  <c r="A4" i="50"/>
  <c r="A9" i="50"/>
  <c r="C9" i="50"/>
  <c r="D9" i="50"/>
  <c r="F23" i="50"/>
  <c r="H23" i="50"/>
  <c r="J23" i="50"/>
  <c r="K23" i="50"/>
  <c r="F24" i="50"/>
  <c r="H24" i="50"/>
  <c r="J24" i="50"/>
  <c r="K24" i="50"/>
  <c r="F25" i="50"/>
  <c r="H25" i="50"/>
  <c r="J25" i="50"/>
  <c r="K25" i="50"/>
  <c r="F26" i="50"/>
  <c r="H26" i="50"/>
  <c r="J26" i="50"/>
  <c r="K26" i="50"/>
  <c r="F27" i="50"/>
  <c r="H27" i="50"/>
  <c r="J27" i="50"/>
  <c r="K27" i="50"/>
  <c r="F28" i="50"/>
  <c r="H28" i="50"/>
  <c r="J28" i="50"/>
  <c r="K28" i="50"/>
  <c r="A30" i="50"/>
  <c r="A37" i="50"/>
  <c r="C37" i="50"/>
  <c r="D37" i="50"/>
  <c r="A38" i="50"/>
  <c r="C38" i="50"/>
  <c r="D38" i="50"/>
  <c r="A39" i="50"/>
  <c r="C39" i="50"/>
  <c r="D39" i="50"/>
  <c r="F39" i="50" s="1"/>
  <c r="K39" i="50"/>
  <c r="A40" i="50"/>
  <c r="C40" i="50"/>
  <c r="D40" i="50"/>
  <c r="J40" i="50" s="1"/>
  <c r="K40" i="50"/>
  <c r="A47" i="50"/>
  <c r="C47" i="50"/>
  <c r="D47" i="50"/>
  <c r="J47" i="50" s="1"/>
  <c r="K47" i="50"/>
  <c r="A48" i="50"/>
  <c r="C48" i="50"/>
  <c r="D48" i="50"/>
  <c r="F48" i="50" s="1"/>
  <c r="K48" i="50"/>
  <c r="A49" i="50"/>
  <c r="C49" i="50"/>
  <c r="D49" i="50"/>
  <c r="H49" i="50" s="1"/>
  <c r="K49" i="50"/>
  <c r="A51" i="50"/>
  <c r="C51" i="50"/>
  <c r="D51" i="50"/>
  <c r="F51" i="50" s="1"/>
  <c r="K51" i="50"/>
  <c r="F52" i="50"/>
  <c r="H52" i="50"/>
  <c r="J52" i="50"/>
  <c r="K52" i="50"/>
  <c r="F54" i="50"/>
  <c r="H54" i="50"/>
  <c r="J54" i="50"/>
  <c r="K54" i="50"/>
  <c r="F55" i="50"/>
  <c r="H55" i="50"/>
  <c r="J55" i="50"/>
  <c r="K55" i="50"/>
  <c r="A57" i="50"/>
  <c r="C78" i="50"/>
  <c r="D78" i="50"/>
  <c r="J78" i="50" s="1"/>
  <c r="K78" i="50"/>
  <c r="A79" i="50"/>
  <c r="C79" i="50"/>
  <c r="D79" i="50"/>
  <c r="F79" i="50" s="1"/>
  <c r="K79" i="50"/>
  <c r="A80" i="50"/>
  <c r="C80" i="50"/>
  <c r="D80" i="50"/>
  <c r="F80" i="50" s="1"/>
  <c r="K80" i="50"/>
  <c r="A81" i="50"/>
  <c r="C81" i="50"/>
  <c r="D81" i="50"/>
  <c r="J81" i="50" s="1"/>
  <c r="K81" i="50"/>
  <c r="A82" i="50"/>
  <c r="C82" i="50"/>
  <c r="D82" i="50"/>
  <c r="K82" i="50"/>
  <c r="A84" i="50"/>
  <c r="F13" i="54"/>
  <c r="H13" i="54"/>
  <c r="J13" i="54"/>
  <c r="K13" i="54"/>
  <c r="L13" i="54" s="1"/>
  <c r="F14" i="54"/>
  <c r="H14" i="54"/>
  <c r="J14" i="54"/>
  <c r="K14" i="54"/>
  <c r="L14" i="54" s="1"/>
  <c r="F15" i="54"/>
  <c r="J15" i="54"/>
  <c r="K15" i="54"/>
  <c r="L15" i="54" s="1"/>
  <c r="J16" i="54"/>
  <c r="K16" i="54"/>
  <c r="L16" i="54" s="1"/>
  <c r="K19" i="54"/>
  <c r="L19" i="54" s="1"/>
  <c r="K20" i="54"/>
  <c r="L20" i="54" s="1"/>
  <c r="A8" i="54" l="1"/>
  <c r="A9" i="54"/>
  <c r="A7" i="54"/>
  <c r="A6" i="54"/>
  <c r="A35" i="50"/>
  <c r="A31" i="50"/>
  <c r="A101" i="50"/>
  <c r="C110" i="60"/>
  <c r="A102" i="50"/>
  <c r="A98" i="50"/>
  <c r="A95" i="50"/>
  <c r="A91" i="50"/>
  <c r="A87" i="50"/>
  <c r="A71" i="50"/>
  <c r="A66" i="50"/>
  <c r="A62" i="50"/>
  <c r="A58" i="50"/>
  <c r="A33" i="50"/>
  <c r="H47" i="50"/>
  <c r="H51" i="50"/>
  <c r="J51" i="50"/>
  <c r="H40" i="50"/>
  <c r="H48" i="50"/>
  <c r="J79" i="50"/>
  <c r="L26" i="50"/>
  <c r="F40" i="50"/>
  <c r="L55" i="50"/>
  <c r="L52" i="50"/>
  <c r="F81" i="50"/>
  <c r="H79" i="50"/>
  <c r="F47" i="50"/>
  <c r="J80" i="50"/>
  <c r="H80" i="50"/>
  <c r="J48" i="50"/>
  <c r="H81" i="50"/>
  <c r="L27" i="50"/>
  <c r="C111" i="60"/>
  <c r="H78" i="50"/>
  <c r="F78" i="50"/>
  <c r="L24" i="50"/>
  <c r="J49" i="50"/>
  <c r="F49" i="50"/>
  <c r="H39" i="50"/>
  <c r="J39" i="50"/>
  <c r="H82" i="50"/>
  <c r="J82" i="50"/>
  <c r="F82" i="50"/>
  <c r="L54" i="50"/>
  <c r="L28" i="50"/>
  <c r="L25" i="50"/>
  <c r="L23" i="50"/>
  <c r="J29" i="50" l="1"/>
  <c r="L51" i="50"/>
  <c r="L48" i="50"/>
  <c r="L80" i="50"/>
  <c r="L47" i="50"/>
  <c r="L40" i="50"/>
  <c r="L81" i="50"/>
  <c r="L79" i="50"/>
  <c r="L39" i="50"/>
  <c r="L82" i="50"/>
  <c r="L78" i="50"/>
  <c r="L49" i="50"/>
  <c r="H56" i="50" l="1"/>
  <c r="J83" i="50"/>
  <c r="H83" i="50"/>
  <c r="J56" i="50"/>
  <c r="F83" i="50"/>
  <c r="F56" i="50"/>
  <c r="H23" i="54" l="1"/>
  <c r="L56" i="50"/>
  <c r="L83" i="50"/>
  <c r="L23" i="54" l="1"/>
  <c r="F23" i="54"/>
  <c r="J23" i="54"/>
  <c r="D11" i="62" s="1"/>
  <c r="D8" i="62"/>
  <c r="D9" i="62" l="1"/>
  <c r="D10" i="62" l="1"/>
  <c r="D13" i="62" l="1"/>
  <c r="D12" i="62"/>
  <c r="D4" i="62" l="1"/>
  <c r="D7" i="62" l="1"/>
  <c r="D20" i="62" l="1"/>
  <c r="D23" i="62" l="1"/>
  <c r="D24" i="62" l="1"/>
  <c r="D25" i="62" l="1"/>
  <c r="D26" i="62" l="1"/>
</calcChain>
</file>

<file path=xl/sharedStrings.xml><?xml version="1.0" encoding="utf-8"?>
<sst xmlns="http://schemas.openxmlformats.org/spreadsheetml/2006/main" count="332" uniqueCount="191">
  <si>
    <t>구              분</t>
    <phoneticPr fontId="9" type="noConversion"/>
  </si>
  <si>
    <t>구   성   비</t>
    <phoneticPr fontId="9" type="noConversion"/>
  </si>
  <si>
    <t>비  고</t>
    <phoneticPr fontId="9" type="noConversion"/>
  </si>
  <si>
    <t xml:space="preserve">순  공  사  비  </t>
    <phoneticPr fontId="9" type="noConversion"/>
  </si>
  <si>
    <t>재료비</t>
    <phoneticPr fontId="9" type="noConversion"/>
  </si>
  <si>
    <t>단위</t>
    <phoneticPr fontId="9" type="noConversion"/>
  </si>
  <si>
    <t>수량</t>
    <phoneticPr fontId="9" type="noConversion"/>
  </si>
  <si>
    <t>단가</t>
    <phoneticPr fontId="9" type="noConversion"/>
  </si>
  <si>
    <t>금액</t>
    <phoneticPr fontId="9" type="noConversion"/>
  </si>
  <si>
    <t xml:space="preserve">단가 </t>
    <phoneticPr fontId="9" type="noConversion"/>
  </si>
  <si>
    <t>단위</t>
    <phoneticPr fontId="9" type="noConversion"/>
  </si>
  <si>
    <t>수량</t>
    <phoneticPr fontId="9" type="noConversion"/>
  </si>
  <si>
    <t>단가</t>
    <phoneticPr fontId="9" type="noConversion"/>
  </si>
  <si>
    <t>금액</t>
    <phoneticPr fontId="9" type="noConversion"/>
  </si>
  <si>
    <t xml:space="preserve">단가 </t>
    <phoneticPr fontId="9" type="noConversion"/>
  </si>
  <si>
    <t>수 량</t>
  </si>
  <si>
    <t>단위</t>
  </si>
  <si>
    <t>비     고</t>
  </si>
  <si>
    <t>노무비</t>
    <phoneticPr fontId="9" type="noConversion"/>
  </si>
  <si>
    <t>경 비</t>
    <phoneticPr fontId="9" type="noConversion"/>
  </si>
  <si>
    <t>재료비 + 노무비 + 경비</t>
    <phoneticPr fontId="9" type="noConversion"/>
  </si>
  <si>
    <t>식</t>
    <phoneticPr fontId="9" type="noConversion"/>
  </si>
  <si>
    <t>[ 합             계 ]</t>
    <phoneticPr fontId="9" type="noConversion"/>
  </si>
  <si>
    <t>[ 합             계 ]</t>
  </si>
  <si>
    <t>공 사 원 가 계 산 서</t>
    <phoneticPr fontId="9" type="noConversion"/>
  </si>
  <si>
    <t>일  반   관  리  비</t>
    <phoneticPr fontId="9" type="noConversion"/>
  </si>
  <si>
    <t/>
  </si>
  <si>
    <t>기계대여대금지급보증수수료</t>
    <phoneticPr fontId="9" type="noConversion"/>
  </si>
  <si>
    <t>물       량      산       출       근       거</t>
    <phoneticPr fontId="9" type="noConversion"/>
  </si>
  <si>
    <t>노무비 * 3.9%</t>
    <phoneticPr fontId="9" type="noConversion"/>
  </si>
  <si>
    <t>노무비 * 0.87%</t>
    <phoneticPr fontId="9" type="noConversion"/>
  </si>
  <si>
    <t>이                  윤</t>
    <phoneticPr fontId="9" type="noConversion"/>
  </si>
  <si>
    <t>폐 기 물  처 리 비</t>
    <phoneticPr fontId="9" type="noConversion"/>
  </si>
  <si>
    <t>총    공    사    비</t>
    <phoneticPr fontId="9" type="noConversion"/>
  </si>
  <si>
    <t>(재료비+노무비) * 4.8%</t>
  </si>
  <si>
    <t>공급가액 * 10%</t>
    <phoneticPr fontId="9" type="noConversion"/>
  </si>
  <si>
    <t>공    급    가    액</t>
    <phoneticPr fontId="9" type="noConversion"/>
  </si>
  <si>
    <t xml:space="preserve">           계</t>
    <phoneticPr fontId="9" type="noConversion"/>
  </si>
  <si>
    <t>(재료비+직노+관급/1.1) * 2.93%</t>
    <phoneticPr fontId="9" type="noConversion"/>
  </si>
  <si>
    <t>하도급지급 보증 보험 수수료</t>
    <phoneticPr fontId="9" type="noConversion"/>
  </si>
  <si>
    <t>기         타         경         비</t>
    <phoneticPr fontId="9" type="noConversion"/>
  </si>
  <si>
    <t>환       경      보      전     비</t>
    <phoneticPr fontId="9" type="noConversion"/>
  </si>
  <si>
    <t>산 업  안 전  보 건   관 리 비</t>
    <phoneticPr fontId="9" type="noConversion"/>
  </si>
  <si>
    <t>퇴   직   공   제   부   금   비</t>
    <phoneticPr fontId="9" type="noConversion"/>
  </si>
  <si>
    <t>[ 소                             계 ]</t>
    <phoneticPr fontId="9" type="noConversion"/>
  </si>
  <si>
    <t>도        급       액</t>
    <phoneticPr fontId="9" type="noConversion"/>
  </si>
  <si>
    <t>부  가   가  치  세</t>
    <phoneticPr fontId="9" type="noConversion"/>
  </si>
  <si>
    <t>관  급   자  재  비</t>
    <phoneticPr fontId="9" type="noConversion"/>
  </si>
  <si>
    <t>노 인  장 기  요 양   보 험 료</t>
    <phoneticPr fontId="9" type="noConversion"/>
  </si>
  <si>
    <t>국   민    건   강    보  험  료</t>
    <phoneticPr fontId="9" type="noConversion"/>
  </si>
  <si>
    <t>국   민   연   금     보  험  료</t>
    <phoneticPr fontId="9" type="noConversion"/>
  </si>
  <si>
    <t>고       용      보      험     료</t>
    <phoneticPr fontId="9" type="noConversion"/>
  </si>
  <si>
    <t>산       재      보      험     료</t>
    <phoneticPr fontId="9" type="noConversion"/>
  </si>
  <si>
    <t>기         계         경         비</t>
    <phoneticPr fontId="9" type="noConversion"/>
  </si>
  <si>
    <t>간      접      노      무      비</t>
    <phoneticPr fontId="9" type="noConversion"/>
  </si>
  <si>
    <t>직      접      노      무      비</t>
    <phoneticPr fontId="9" type="noConversion"/>
  </si>
  <si>
    <t>직      접      재      료      비</t>
    <phoneticPr fontId="9" type="noConversion"/>
  </si>
  <si>
    <t>간      접      재      료      비</t>
    <phoneticPr fontId="9" type="noConversion"/>
  </si>
  <si>
    <t>작  업  설 ,    부  산  물  (△)</t>
    <phoneticPr fontId="9" type="noConversion"/>
  </si>
  <si>
    <t>품      명</t>
    <phoneticPr fontId="9" type="noConversion"/>
  </si>
  <si>
    <t>규      격</t>
    <phoneticPr fontId="9" type="noConversion"/>
  </si>
  <si>
    <t>재  료  비</t>
    <phoneticPr fontId="9" type="noConversion"/>
  </si>
  <si>
    <t>노  무  비</t>
    <phoneticPr fontId="9" type="noConversion"/>
  </si>
  <si>
    <t>경      비</t>
    <phoneticPr fontId="9" type="noConversion"/>
  </si>
  <si>
    <t>합      계</t>
    <phoneticPr fontId="9" type="noConversion"/>
  </si>
  <si>
    <t>비  고</t>
    <phoneticPr fontId="9" type="noConversion"/>
  </si>
  <si>
    <t>공 정 별 집 계 표</t>
    <phoneticPr fontId="9" type="noConversion"/>
  </si>
  <si>
    <t>품      명</t>
    <phoneticPr fontId="9" type="noConversion"/>
  </si>
  <si>
    <t>품      명</t>
    <phoneticPr fontId="9" type="noConversion"/>
  </si>
  <si>
    <t>M2</t>
    <phoneticPr fontId="9" type="noConversion"/>
  </si>
  <si>
    <t>1.34+3.5</t>
    <phoneticPr fontId="9" type="noConversion"/>
  </si>
  <si>
    <t>혼합폐기물 2.5톤</t>
    <phoneticPr fontId="9" type="noConversion"/>
  </si>
  <si>
    <t>개</t>
    <phoneticPr fontId="9" type="noConversion"/>
  </si>
  <si>
    <t>식</t>
    <phoneticPr fontId="9" type="noConversion"/>
  </si>
  <si>
    <t>0.8*2.1</t>
    <phoneticPr fontId="9" type="noConversion"/>
  </si>
  <si>
    <t>9.4*14.2</t>
    <phoneticPr fontId="9" type="noConversion"/>
  </si>
  <si>
    <t>가구제작</t>
    <phoneticPr fontId="9" type="noConversion"/>
  </si>
  <si>
    <t>사무국 사무실</t>
    <phoneticPr fontId="9" type="noConversion"/>
  </si>
  <si>
    <t>엘리베이터홀</t>
    <phoneticPr fontId="9" type="noConversion"/>
  </si>
  <si>
    <t>8.75*1.2</t>
    <phoneticPr fontId="9" type="noConversion"/>
  </si>
  <si>
    <t>CAD면적산출</t>
    <phoneticPr fontId="9" type="noConversion"/>
  </si>
  <si>
    <t>11.45*4.13</t>
    <phoneticPr fontId="9" type="noConversion"/>
  </si>
  <si>
    <t>(17.5*0.7)+(1.2*2.15)</t>
    <phoneticPr fontId="9" type="noConversion"/>
  </si>
  <si>
    <t>(2.7+2.7)*2.85+(17.5*0.7)+(1.2*2.15)</t>
    <phoneticPr fontId="9" type="noConversion"/>
  </si>
  <si>
    <t>(9.4+14.2)*2.85-(2.5*2.1)</t>
    <phoneticPr fontId="9" type="noConversion"/>
  </si>
  <si>
    <t>(19.6*2.7)-(1.75*2.1+1*2.1+2.4*1.45)</t>
    <phoneticPr fontId="9" type="noConversion"/>
  </si>
  <si>
    <t>(19.6*2.7)-(1.75*2.1+1*2.1+2.4*1.45)-1.34-3.5</t>
    <phoneticPr fontId="9" type="noConversion"/>
  </si>
  <si>
    <t>5.4*2.4*2</t>
    <phoneticPr fontId="9" type="noConversion"/>
  </si>
  <si>
    <t>5.4*2.4</t>
    <phoneticPr fontId="9" type="noConversion"/>
  </si>
  <si>
    <t>CAD면적</t>
    <phoneticPr fontId="9" type="noConversion"/>
  </si>
  <si>
    <t>(8.75*3.2)+(7*2.85)-(0.9*2.1)</t>
    <phoneticPr fontId="9" type="noConversion"/>
  </si>
  <si>
    <t>(26.96)*0.7</t>
    <phoneticPr fontId="9" type="noConversion"/>
  </si>
  <si>
    <t>26.96*2.15+(0.9*0.75)</t>
    <phoneticPr fontId="9" type="noConversion"/>
  </si>
  <si>
    <t>회의실</t>
    <phoneticPr fontId="9" type="noConversion"/>
  </si>
  <si>
    <t>사무국장실/부속실</t>
    <phoneticPr fontId="9" type="noConversion"/>
  </si>
  <si>
    <t>인테리어공사</t>
    <phoneticPr fontId="9" type="noConversion"/>
  </si>
  <si>
    <t>(18.54*2.85+2.27*2.85)-(1.8*2.1+0.8*2.1*2)</t>
    <phoneticPr fontId="9" type="noConversion"/>
  </si>
  <si>
    <t>8.97*2.85-(0.9*2.1)</t>
    <phoneticPr fontId="9" type="noConversion"/>
  </si>
  <si>
    <t>(46.39+48.50)*2.7-(5.4*1.5*4+2.1*0.9*4+0.7*2.1)</t>
    <phoneticPr fontId="9" type="noConversion"/>
  </si>
  <si>
    <t>0.45*1.7+0.45*1.5</t>
    <phoneticPr fontId="9" type="noConversion"/>
  </si>
  <si>
    <t>조달수수료 0.54%포함</t>
    <phoneticPr fontId="9" type="noConversion"/>
  </si>
  <si>
    <t>직접노무비 *  9.7%</t>
    <phoneticPr fontId="9" type="noConversion"/>
  </si>
  <si>
    <t>9.4*2.85+17.5*0.7+1.2*2.15</t>
    <phoneticPr fontId="9" type="noConversion"/>
  </si>
  <si>
    <t>회의용탁자</t>
    <phoneticPr fontId="9" type="noConversion"/>
  </si>
  <si>
    <t>천원미만절사</t>
    <phoneticPr fontId="9" type="noConversion"/>
  </si>
  <si>
    <t>계 * 4.9%적용</t>
    <phoneticPr fontId="9" type="noConversion"/>
  </si>
  <si>
    <t>(노무비+경비+일반관리비) * 9%적용</t>
    <phoneticPr fontId="9" type="noConversion"/>
  </si>
  <si>
    <t>철근콘크리트조</t>
  </si>
  <si>
    <t>로울러,2회칠</t>
  </si>
  <si>
    <t>건축물현장정리</t>
  </si>
  <si>
    <t>M2</t>
  </si>
  <si>
    <t>도장전 바탕만들기 - 벽</t>
  </si>
  <si>
    <t>수성 페인트칠 - 내벽</t>
  </si>
  <si>
    <t>(1400mm*8개)+(1000mm*2개)+(600mm*4개)</t>
    <phoneticPr fontId="9" type="noConversion"/>
  </si>
  <si>
    <t>공사명 : 시설환경개선공사</t>
    <phoneticPr fontId="9" type="noConversion"/>
  </si>
  <si>
    <t>설계금액</t>
    <phoneticPr fontId="9" type="noConversion"/>
  </si>
  <si>
    <t>PVC타일 깔기</t>
    <phoneticPr fontId="9" type="noConversion"/>
  </si>
  <si>
    <t>건축물현장정리</t>
    <phoneticPr fontId="9" type="noConversion"/>
  </si>
  <si>
    <t>메탈스터드틀</t>
    <phoneticPr fontId="9" type="noConversion"/>
  </si>
  <si>
    <t>벽체합판</t>
    <phoneticPr fontId="9" type="noConversion"/>
  </si>
  <si>
    <t>벽체 MDF</t>
    <phoneticPr fontId="9" type="noConversion"/>
  </si>
  <si>
    <t>인테리어필름(무늬목)</t>
    <phoneticPr fontId="9" type="noConversion"/>
  </si>
  <si>
    <t>백페인트글라스</t>
    <phoneticPr fontId="9" type="noConversion"/>
  </si>
  <si>
    <t>강관조립말비계(이동식)</t>
    <phoneticPr fontId="9" type="noConversion"/>
  </si>
  <si>
    <t>석고 단면 1겹</t>
    <phoneticPr fontId="9" type="noConversion"/>
  </si>
  <si>
    <t>벽체틀 설치</t>
    <phoneticPr fontId="9" type="noConversion"/>
  </si>
  <si>
    <t>벽체합판</t>
    <phoneticPr fontId="9" type="noConversion"/>
  </si>
  <si>
    <t>벽체 MDF</t>
    <phoneticPr fontId="9" type="noConversion"/>
  </si>
  <si>
    <t>페브릭패널</t>
    <phoneticPr fontId="9" type="noConversion"/>
  </si>
  <si>
    <t>SST'L후레임 설치</t>
    <phoneticPr fontId="9" type="noConversion"/>
  </si>
  <si>
    <t>백페인트글라스(강화)</t>
    <phoneticPr fontId="9" type="noConversion"/>
  </si>
  <si>
    <t>카펫트 깔기</t>
    <phoneticPr fontId="9" type="noConversion"/>
  </si>
  <si>
    <t>우드블라인드(방염)</t>
    <phoneticPr fontId="9" type="noConversion"/>
  </si>
  <si>
    <t>건축물현장정리</t>
    <phoneticPr fontId="9" type="noConversion"/>
  </si>
  <si>
    <t>조적벽 철거</t>
    <phoneticPr fontId="9" type="noConversion"/>
  </si>
  <si>
    <t>싱크대철거</t>
    <phoneticPr fontId="9" type="noConversion"/>
  </si>
  <si>
    <t>석고 양면 2겹(단열재포함)</t>
    <phoneticPr fontId="9" type="noConversion"/>
  </si>
  <si>
    <t>인테리어필름(무늬목)</t>
    <phoneticPr fontId="9" type="noConversion"/>
  </si>
  <si>
    <t>도배바름-벽(석고보드면)</t>
    <phoneticPr fontId="9" type="noConversion"/>
  </si>
  <si>
    <t>타일접착제붙이기</t>
    <phoneticPr fontId="9" type="noConversion"/>
  </si>
  <si>
    <t>석고보드면 줄퍼티</t>
    <phoneticPr fontId="9" type="noConversion"/>
  </si>
  <si>
    <t>수성 페인트칠 - 내벽</t>
    <phoneticPr fontId="9" type="noConversion"/>
  </si>
  <si>
    <t>목재창호 설치</t>
    <phoneticPr fontId="9" type="noConversion"/>
  </si>
  <si>
    <t>슬라이딩도어 설치</t>
    <phoneticPr fontId="9" type="noConversion"/>
  </si>
  <si>
    <t>도어록 달기</t>
    <phoneticPr fontId="9" type="noConversion"/>
  </si>
  <si>
    <t>싱크대 상부장설치</t>
    <phoneticPr fontId="9" type="noConversion"/>
  </si>
  <si>
    <t>싱크대 하부장설치</t>
    <phoneticPr fontId="9" type="noConversion"/>
  </si>
  <si>
    <t>인조대리석</t>
    <phoneticPr fontId="9" type="noConversion"/>
  </si>
  <si>
    <t>씽크수전 설치</t>
    <phoneticPr fontId="9" type="noConversion"/>
  </si>
  <si>
    <t>위생배관연결 및 바닥타공(싱크대이전)</t>
    <phoneticPr fontId="9" type="noConversion"/>
  </si>
  <si>
    <t>천정마감재 철거</t>
    <phoneticPr fontId="9" type="noConversion"/>
  </si>
  <si>
    <t>석고보드 붙이기-1PLY (천장)</t>
    <phoneticPr fontId="9" type="noConversion"/>
  </si>
  <si>
    <t>마이톤</t>
    <phoneticPr fontId="9" type="noConversion"/>
  </si>
  <si>
    <t>시설환경개선공사</t>
    <phoneticPr fontId="9" type="noConversion"/>
  </si>
  <si>
    <t>3T</t>
    <phoneticPr fontId="9" type="noConversion"/>
  </si>
  <si>
    <t>M2</t>
    <phoneticPr fontId="9" type="noConversion"/>
  </si>
  <si>
    <t>철근콘크리트조</t>
    <phoneticPr fontId="9" type="noConversion"/>
  </si>
  <si>
    <t>M2</t>
    <phoneticPr fontId="9" type="noConversion"/>
  </si>
  <si>
    <t>50*45*450</t>
    <phoneticPr fontId="9" type="noConversion"/>
  </si>
  <si>
    <t>8.5T</t>
    <phoneticPr fontId="9" type="noConversion"/>
  </si>
  <si>
    <t>9T</t>
    <phoneticPr fontId="9" type="noConversion"/>
  </si>
  <si>
    <t>6T</t>
    <phoneticPr fontId="9" type="noConversion"/>
  </si>
  <si>
    <t>1219*1700mm</t>
    <phoneticPr fontId="9" type="noConversion"/>
  </si>
  <si>
    <t>대</t>
    <phoneticPr fontId="9" type="noConversion"/>
  </si>
  <si>
    <t>9.5*900*1800</t>
    <phoneticPr fontId="9" type="noConversion"/>
  </si>
  <si>
    <t>45*45*450</t>
    <phoneticPr fontId="9" type="noConversion"/>
  </si>
  <si>
    <t>9T</t>
    <phoneticPr fontId="9" type="noConversion"/>
  </si>
  <si>
    <t>1.2T, 304</t>
    <phoneticPr fontId="9" type="noConversion"/>
  </si>
  <si>
    <t>12T</t>
    <phoneticPr fontId="9" type="noConversion"/>
  </si>
  <si>
    <t>500*500,6.5T</t>
    <phoneticPr fontId="9" type="noConversion"/>
  </si>
  <si>
    <t>50mm</t>
    <phoneticPr fontId="9" type="noConversion"/>
  </si>
  <si>
    <t>65*45*450</t>
    <phoneticPr fontId="9" type="noConversion"/>
  </si>
  <si>
    <t>9.5*900*1800</t>
    <phoneticPr fontId="9" type="noConversion"/>
  </si>
  <si>
    <t>45*45*450</t>
    <phoneticPr fontId="9" type="noConversion"/>
  </si>
  <si>
    <t>9T</t>
    <phoneticPr fontId="9" type="noConversion"/>
  </si>
  <si>
    <t>방염벽지</t>
    <phoneticPr fontId="9" type="noConversion"/>
  </si>
  <si>
    <t>ABS도어/문틀</t>
    <phoneticPr fontId="9" type="noConversion"/>
  </si>
  <si>
    <t>하이글로시</t>
    <phoneticPr fontId="9" type="noConversion"/>
  </si>
  <si>
    <t>개수대,하이글로시</t>
    <phoneticPr fontId="9" type="noConversion"/>
  </si>
  <si>
    <t>12T,칩</t>
    <phoneticPr fontId="9" type="noConversion"/>
  </si>
  <si>
    <t>보온포함</t>
    <phoneticPr fontId="9" type="noConversion"/>
  </si>
  <si>
    <t>텍스</t>
    <phoneticPr fontId="9" type="noConversion"/>
  </si>
  <si>
    <t>300*600*12</t>
    <phoneticPr fontId="9" type="noConversion"/>
  </si>
  <si>
    <t>M2</t>
    <phoneticPr fontId="9" type="noConversion"/>
  </si>
  <si>
    <t>식</t>
    <phoneticPr fontId="9" type="noConversion"/>
  </si>
  <si>
    <t>M2</t>
    <phoneticPr fontId="9" type="noConversion"/>
  </si>
  <si>
    <t>EA</t>
    <phoneticPr fontId="9" type="noConversion"/>
  </si>
  <si>
    <t>EA</t>
    <phoneticPr fontId="9" type="noConversion"/>
  </si>
  <si>
    <t>M</t>
    <phoneticPr fontId="9" type="noConversion"/>
  </si>
  <si>
    <t>M2</t>
    <phoneticPr fontId="9" type="noConversion"/>
  </si>
  <si>
    <t>EA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</si>
</sst>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#,##0_ "/>
    <numFmt numFmtId="178" formatCode="#,##0_);[Red]\(#,##0\)"/>
    <numFmt numFmtId="179" formatCode="#,##0.0_);[Red]\(#,##0.0\)"/>
    <numFmt numFmtId="180" formatCode="0.0_);[Red]\(0.0\)"/>
    <numFmt numFmtId="181" formatCode="_ * #,##0.0_ ;_ * \-#,##0.0_ ;_ * &quot;-&quot;_ ;_ @_ "/>
    <numFmt numFmtId="182" formatCode="#,##0.0"/>
    <numFmt numFmtId="183" formatCode="&quot;₩&quot;#,##0.00;[Red]&quot;₩&quot;\-#,##0.00"/>
    <numFmt numFmtId="184" formatCode="_-* #,##0.0_-;\-* #,##0.0_-;_-* &quot;-&quot;??_-;_-@_-"/>
    <numFmt numFmtId="185" formatCode="_(&quot;$&quot;* #,##0_);_(&quot;$&quot;* \(#,##0\);_(&quot;$&quot;* &quot;-&quot;??_);_(@_)"/>
    <numFmt numFmtId="186" formatCode="mmm\.yy"/>
    <numFmt numFmtId="187" formatCode="0.00_);[Red]\(0.00\)"/>
    <numFmt numFmtId="188" formatCode="0.0000_);[Red]\(0.0000\)"/>
    <numFmt numFmtId="189" formatCode="_-* #,##0.000_-;\-* #,##0.000_-;_-* &quot;-&quot;_-;_-@_-"/>
    <numFmt numFmtId="190" formatCode="_ &quot;₩&quot;* #,##0_ ;_ &quot;₩&quot;* \-#,##0_ ;_ &quot;₩&quot;* &quot;-&quot;_ ;_ @_ "/>
    <numFmt numFmtId="191" formatCode="_ &quot;₩&quot;* #,##0.00_ ;_ &quot;₩&quot;* \-#,##0.00_ ;_ &quot;₩&quot;* &quot;-&quot;??_ ;_ @_ "/>
    <numFmt numFmtId="192" formatCode="_ * #,##0.00_ ;_ * \-#,##0.00_ ;_ * &quot;-&quot;??_ ;_ @_ "/>
    <numFmt numFmtId="193" formatCode="\ "/>
    <numFmt numFmtId="194" formatCode="&quot;₩&quot;&quot;₩&quot;\$#,##0_);&quot;₩&quot;&quot;₩&quot;\(&quot;₩&quot;&quot;₩&quot;\$#,##0&quot;₩&quot;&quot;₩&quot;\)"/>
    <numFmt numFmtId="195" formatCode="0.000E+00"/>
    <numFmt numFmtId="196" formatCode="&quot;(&quot;###.00&quot;)&quot;"/>
    <numFmt numFmtId="197" formatCode="[Red]\+#;[Red]\-#;[Red]0"/>
    <numFmt numFmtId="198" formatCode="#,##0;[Red]&quot;△&quot;#,##0"/>
    <numFmt numFmtId="199" formatCode="#,##0_ ;[Red]&quot;△&quot;#,##0\ "/>
    <numFmt numFmtId="200" formatCode="#."/>
    <numFmt numFmtId="201" formatCode="0.0%;[Red]&quot;△&quot;0.0%"/>
    <numFmt numFmtId="202" formatCode="0.00%;[Red]&quot;△&quot;0.00%"/>
    <numFmt numFmtId="203" formatCode="#,##0_ ;[Red]\-#,##0\ "/>
    <numFmt numFmtId="204" formatCode="0.0%"/>
    <numFmt numFmtId="205" formatCode="#,##0.0#####\ ;[Red]\-#,##0.0#####\ "/>
    <numFmt numFmtId="206" formatCode="#,##0;[Red]&quot;-&quot;#,##0"/>
    <numFmt numFmtId="207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208" formatCode="\$#.00"/>
    <numFmt numFmtId="209" formatCode="\$#,##0\ ;\(\$#,##0\)"/>
    <numFmt numFmtId="210" formatCode="_-[$€-2]* #,##0.00_-;\-[$€-2]* #,##0.00_-;_-[$€-2]* &quot;-&quot;??_-"/>
    <numFmt numFmtId="211" formatCode="General_)"/>
    <numFmt numFmtId="212" formatCode="%#.00"/>
    <numFmt numFmtId="213" formatCode="#,##0\ .0"/>
    <numFmt numFmtId="214" formatCode="0.0_)"/>
    <numFmt numFmtId="215" formatCode="#,##0.00_);[Red]\(#,##0.00\)"/>
    <numFmt numFmtId="216" formatCode="0.000"/>
    <numFmt numFmtId="217" formatCode="#,##0.000"/>
    <numFmt numFmtId="218" formatCode="&quot;₩&quot;\!\$#\!\,##0_);[Red]&quot;₩&quot;\!\(&quot;₩&quot;\!\$#\!\,##0&quot;₩&quot;\!\)"/>
    <numFmt numFmtId="219" formatCode="&quot;$&quot;#\!\,##0\!.00_);[Red]&quot;₩&quot;\!\(&quot;$&quot;#\!\,##0\!.00&quot;₩&quot;\!\)"/>
    <numFmt numFmtId="220" formatCode="#.00"/>
    <numFmt numFmtId="221" formatCode="_-* #,##0.0_-;&quot;₩&quot;\!\-* #,##0.0_-;_-* &quot;-&quot;_-;_-@_-"/>
    <numFmt numFmtId="222" formatCode="#,##0;&quot;-&quot;#,##0"/>
    <numFmt numFmtId="223" formatCode="_(* #,##0_);_(* \(#,##0\);_(* &quot;-&quot;_);_(@_)"/>
    <numFmt numFmtId="224" formatCode="_(* #,##0_);_(* &quot;₩&quot;\!\(#,##0&quot;₩&quot;\!\);_(* &quot;-&quot;_);_(@_)"/>
    <numFmt numFmtId="225" formatCode="&quot;$&quot;#,##0.00_);\(&quot;$&quot;#,##0.00\)"/>
    <numFmt numFmtId="226" formatCode="0.000%"/>
    <numFmt numFmtId="227" formatCode="#,##0\ &quot;F&quot;;[Red]\-#,##0\ &quot;F&quot;"/>
    <numFmt numFmtId="228" formatCode="#,##0.00\ &quot;F&quot;;[Red]\-#,##0.00\ &quot;F&quot;"/>
    <numFmt numFmtId="229" formatCode="#,##0."/>
    <numFmt numFmtId="230" formatCode="\$#."/>
    <numFmt numFmtId="231" formatCode="_ &quot;₩&quot;* #,##0.00_ ;_ &quot;₩&quot;* &quot;₩&quot;&quot;₩&quot;&quot;₩&quot;&quot;₩&quot;&quot;₩&quot;\-#,##0.00_ ;_ &quot;₩&quot;* &quot;-&quot;??_ ;_ @_ "/>
    <numFmt numFmtId="232" formatCode="#,##0\ &quot;DM&quot;;[Red]\-#,##0\ &quot;DM&quot;"/>
    <numFmt numFmtId="233" formatCode="#,##0.00\ &quot;DM&quot;;[Red]\-#,##0.00\ &quot;DM&quot;"/>
    <numFmt numFmtId="234" formatCode="&quot;₩&quot;#,##0;&quot;₩&quot;&quot;₩&quot;&quot;₩&quot;&quot;₩&quot;\-#,##0"/>
    <numFmt numFmtId="235" formatCode="yyyy\.mm\.dd"/>
    <numFmt numFmtId="236" formatCode="[Red]#,##0"/>
    <numFmt numFmtId="237" formatCode="#,##0;\-#,##0.00"/>
    <numFmt numFmtId="238" formatCode="#\!\,##0;&quot;₩&quot;\!\-#\!\,##0\!.00"/>
    <numFmt numFmtId="239" formatCode="&quot;₩&quot;#,##0;[Red]&quot;₩&quot;&quot;₩&quot;&quot;₩&quot;&quot;₩&quot;\-#,##0"/>
    <numFmt numFmtId="240" formatCode="#,##0\ ;[Red]&quot;-&quot;#,##0\ "/>
    <numFmt numFmtId="241" formatCode="* #,##0\ ;[Red]* &quot;-&quot;#,##0\ "/>
    <numFmt numFmtId="242" formatCode="#,##0.####;[Red]&quot;-&quot;#,##0.####"/>
    <numFmt numFmtId="243" formatCode="_-* #,##0.00_-;&quot;₩&quot;&quot;₩&quot;\-* #,##0.00_-;_-* &quot;-&quot;??_-;_-@_-"/>
    <numFmt numFmtId="244" formatCode="_-&quot;₩&quot;* #,##0.00_-;&quot;₩&quot;&quot;₩&quot;\-&quot;₩&quot;* #,##0.00_-;_-&quot;₩&quot;* &quot;-&quot;??_-;_-@_-"/>
    <numFmt numFmtId="245" formatCode="&quot;₩&quot;#,##0.00;&quot;₩&quot;&quot;₩&quot;&quot;₩&quot;&quot;₩&quot;\-#,##0.00"/>
    <numFmt numFmtId="246" formatCode="_-* #,##0.00_-;\-* #,##0.00_-;_-* &quot;-&quot;_-;_-@_-"/>
    <numFmt numFmtId="247" formatCode="0.00000000"/>
    <numFmt numFmtId="248" formatCode="#,##0.0;[Red]#,##0.0;&quot; &quot;"/>
    <numFmt numFmtId="249" formatCode="0.0000%"/>
    <numFmt numFmtId="250" formatCode="#,##0.0000"/>
    <numFmt numFmtId="251" formatCode="#,##0.00;[Red]#,##0.00;&quot; &quot;"/>
    <numFmt numFmtId="252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253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54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255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256" formatCode="_ &quot;₩&quot;* #,##0.00_ ;_ &quot;₩&quot;* &quot;₩&quot;&quot;₩&quot;&quot;₩&quot;&quot;₩&quot;\-#,##0.00_ ;_ &quot;₩&quot;* &quot;-&quot;??_ ;_ @_ "/>
    <numFmt numFmtId="257" formatCode="#,##0.000\ &quot;EA &quot;"/>
    <numFmt numFmtId="258" formatCode="#,##0.000\ &quot;㎏ &quot;"/>
    <numFmt numFmtId="259" formatCode="#,##0.000\ &quot;m  &quot;"/>
    <numFmt numFmtId="260" formatCode="#,##0.000\ &quot;㎡ &quot;"/>
    <numFmt numFmtId="261" formatCode="#,##0.000\ &quot;㎥ &quot;"/>
    <numFmt numFmtId="262" formatCode="#,##0\ ;\-#,##0\ ;"/>
    <numFmt numFmtId="263" formatCode="#,##0;\-#,##0;"/>
    <numFmt numFmtId="264" formatCode="#,##0.0#####"/>
    <numFmt numFmtId="265" formatCode="_-* #,##0;\-* #,##0;_-* &quot;-&quot;;_-@"/>
    <numFmt numFmtId="266" formatCode="_(* #,##0.00_);_(* \(#,##0.00\);_(* &quot;-&quot;??_);_(@_)"/>
    <numFmt numFmtId="267" formatCode="&quot;  &quot;@"/>
    <numFmt numFmtId="268" formatCode="&quot;*&quot;#,##0\ &quot;일 (월)&quot;\ \ "/>
    <numFmt numFmtId="269" formatCode="&quot;?#,##0.00;\-&quot;&quot;?&quot;#,##0.00"/>
    <numFmt numFmtId="270" formatCode="\(#,##0.000\)"/>
    <numFmt numFmtId="271" formatCode="_(&quot;$&quot;* #,##0_);_(&quot;$&quot;* \(#,##0\);_(&quot;$&quot;* &quot;-&quot;_);_(@_)"/>
    <numFmt numFmtId="272" formatCode="&quot;제 &quot;####&quot; 호표&quot;"/>
    <numFmt numFmtId="273" formatCode="_-* #,##0_-;\-* #,##0_-;_-* &quot;-&quot;??_-;_-@_-"/>
  </numFmts>
  <fonts count="123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u/>
      <sz val="10"/>
      <color indexed="14"/>
      <name val="MS Sans Serif"/>
      <family val="2"/>
    </font>
    <font>
      <sz val="12"/>
      <name val="바탕체"/>
      <family val="1"/>
      <charset val="129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돋움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Times New Roman"/>
      <family val="1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굴림체"/>
      <family val="3"/>
      <charset val="129"/>
    </font>
    <font>
      <sz val="10"/>
      <name val="돋움"/>
      <family val="3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명조"/>
      <family val="3"/>
      <charset val="129"/>
    </font>
    <font>
      <sz val="8"/>
      <color indexed="8"/>
      <name val="Gulim"/>
      <family val="3"/>
    </font>
    <font>
      <sz val="10"/>
      <name val="Helv"/>
      <family val="2"/>
    </font>
    <font>
      <sz val="10"/>
      <name val="Courier New"/>
      <family val="3"/>
    </font>
    <font>
      <sz val="1"/>
      <color indexed="0"/>
      <name val="Courier"/>
      <family val="3"/>
    </font>
    <font>
      <sz val="12"/>
      <name val="Arial"/>
      <family val="2"/>
    </font>
    <font>
      <sz val="9"/>
      <name val="바탕체"/>
      <family val="1"/>
      <charset val="129"/>
    </font>
    <font>
      <b/>
      <sz val="1"/>
      <color indexed="8"/>
      <name val="Courier"/>
      <family val="3"/>
    </font>
    <font>
      <sz val="12"/>
      <name val="명조"/>
      <family val="3"/>
      <charset val="129"/>
    </font>
    <font>
      <sz val="1"/>
      <color indexed="8"/>
      <name val="Courier"/>
      <family val="3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b/>
      <sz val="12"/>
      <color indexed="16"/>
      <name val="굴림체"/>
      <family val="3"/>
      <charset val="129"/>
    </font>
    <font>
      <u/>
      <sz val="10"/>
      <color indexed="36"/>
      <name val="Arial"/>
      <family val="2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2"/>
      <color indexed="17"/>
      <name val="*세고딕"/>
      <family val="3"/>
      <charset val="129"/>
    </font>
    <font>
      <b/>
      <sz val="9"/>
      <color indexed="8"/>
      <name val="돋움"/>
      <family val="3"/>
      <charset val="129"/>
    </font>
    <font>
      <sz val="11"/>
      <name val="돋움체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</font>
    <font>
      <sz val="9"/>
      <name val="Arial"/>
      <family val="2"/>
    </font>
    <font>
      <sz val="12"/>
      <name val="±¼¸²Ã¼"/>
      <family val="1"/>
    </font>
    <font>
      <sz val="10"/>
      <name val="±¼¸²A¼"/>
      <family val="3"/>
      <charset val="129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8"/>
      <name val="Arial"/>
      <family val="2"/>
    </font>
    <font>
      <b/>
      <i/>
      <sz val="12"/>
      <name val="Times New Roma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name val="바탕체"/>
      <family val="1"/>
      <charset val="129"/>
    </font>
    <font>
      <b/>
      <sz val="10"/>
      <name val="Gulim"/>
      <family val="3"/>
    </font>
    <font>
      <sz val="12"/>
      <name val="견명조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</font>
    <font>
      <sz val="10"/>
      <color indexed="8"/>
      <name val="Impact"/>
      <family val="2"/>
    </font>
    <font>
      <sz val="10"/>
      <color indexed="12"/>
      <name val="Arial"/>
      <family val="2"/>
    </font>
    <font>
      <sz val="12"/>
      <name val="Helv"/>
      <family val="2"/>
    </font>
    <font>
      <b/>
      <sz val="8"/>
      <name val="Times New Roman"/>
      <family val="1"/>
    </font>
    <font>
      <sz val="8"/>
      <color indexed="12"/>
      <name val="Arial"/>
      <family val="2"/>
    </font>
    <font>
      <i/>
      <outline/>
      <shadow/>
      <u/>
      <sz val="1"/>
      <color indexed="24"/>
      <name val="Courier"/>
      <family val="3"/>
    </font>
    <font>
      <sz val="9"/>
      <color indexed="8"/>
      <name val="굴림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궁서(English)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0"/>
      <name val="Times New Roman"/>
      <family val="1"/>
    </font>
    <font>
      <sz val="10"/>
      <color indexed="19"/>
      <name val="돋움체"/>
      <family val="3"/>
      <charset val="129"/>
    </font>
    <font>
      <sz val="1"/>
      <color indexed="16"/>
      <name val="Courier"/>
      <family val="3"/>
    </font>
    <font>
      <sz val="11"/>
      <name val="μ¸¿o"/>
      <family val="3"/>
      <charset val="129"/>
    </font>
    <font>
      <sz val="10"/>
      <name val="±¼¸²Ã¼"/>
      <family val="1"/>
    </font>
    <font>
      <sz val="10"/>
      <name val="Univers (WN)"/>
      <family val="2"/>
    </font>
    <font>
      <b/>
      <sz val="12"/>
      <name val="돋움체"/>
      <family val="3"/>
      <charset val="129"/>
    </font>
    <font>
      <sz val="18"/>
      <color indexed="12"/>
      <name val="MS Sans Serif"/>
      <family val="2"/>
    </font>
    <font>
      <sz val="12"/>
      <name val="궁서체"/>
      <family val="1"/>
      <charset val="129"/>
    </font>
    <font>
      <sz val="8"/>
      <name val="굴림체"/>
      <family val="3"/>
      <charset val="129"/>
    </font>
    <font>
      <sz val="12"/>
      <name val="굴림"/>
      <family val="3"/>
      <charset val="129"/>
    </font>
    <font>
      <sz val="9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2"/>
      <name val="뼻뮝"/>
      <family val="3"/>
      <charset val="129"/>
    </font>
    <font>
      <sz val="10"/>
      <color indexed="10"/>
      <name val="돋움체"/>
      <family val="3"/>
      <charset val="129"/>
    </font>
    <font>
      <sz val="9"/>
      <color indexed="8"/>
      <name val="Arial"/>
      <family val="2"/>
    </font>
    <font>
      <sz val="10"/>
      <color indexed="8"/>
      <name val="굴림"/>
      <family val="3"/>
      <charset val="129"/>
    </font>
    <font>
      <sz val="10"/>
      <name val="한양신명조"/>
      <family val="3"/>
      <charset val="129"/>
    </font>
    <font>
      <sz val="10"/>
      <color indexed="10"/>
      <name val="돋움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b/>
      <u/>
      <sz val="16"/>
      <name val="굴림체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u/>
      <sz val="16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name val="돋움체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232">
    <xf numFmtId="0" fontId="0" fillId="0" borderId="0"/>
    <xf numFmtId="192" fontId="90" fillId="0" borderId="0" applyFont="0" applyFill="0" applyBorder="0" applyAlignment="0" applyProtection="0"/>
    <xf numFmtId="193" fontId="4" fillId="0" borderId="0" applyFill="0" applyBorder="0" applyProtection="0"/>
    <xf numFmtId="0" fontId="35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14" fillId="0" borderId="1">
      <alignment horizontal="center"/>
    </xf>
    <xf numFmtId="0" fontId="35" fillId="0" borderId="2">
      <alignment horizontal="centerContinuous" vertical="center"/>
    </xf>
    <xf numFmtId="3" fontId="8" fillId="0" borderId="3"/>
    <xf numFmtId="182" fontId="4" fillId="0" borderId="0">
      <alignment vertical="center"/>
    </xf>
    <xf numFmtId="4" fontId="4" fillId="0" borderId="0">
      <alignment vertical="center"/>
    </xf>
    <xf numFmtId="217" fontId="4" fillId="0" borderId="0">
      <alignment vertical="center"/>
    </xf>
    <xf numFmtId="3" fontId="4" fillId="0" borderId="0">
      <alignment vertical="center"/>
    </xf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194" fontId="22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219" fontId="2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194" fontId="22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195" fontId="2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24" fontId="14" fillId="0" borderId="0" applyFont="0" applyFill="0" applyBorder="0" applyAlignment="0" applyProtection="0"/>
    <xf numFmtId="218" fontId="14" fillId="0" borderId="0" applyFont="0" applyFill="0" applyBorder="0" applyAlignment="0" applyProtection="0"/>
    <xf numFmtId="196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38" fontId="4" fillId="0" borderId="4">
      <alignment horizontal="right"/>
    </xf>
    <xf numFmtId="247" fontId="91" fillId="0" borderId="0" applyNumberFormat="0">
      <alignment horizontal="center" vertical="center"/>
      <protection locked="0" hidden="1"/>
    </xf>
    <xf numFmtId="0" fontId="2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4" fillId="0" borderId="0"/>
    <xf numFmtId="0" fontId="6" fillId="0" borderId="0"/>
    <xf numFmtId="0" fontId="10" fillId="0" borderId="0" applyFont="0" applyFill="0" applyBorder="0" applyAlignment="0" applyProtection="0"/>
    <xf numFmtId="0" fontId="27" fillId="0" borderId="0"/>
    <xf numFmtId="0" fontId="90" fillId="0" borderId="0"/>
    <xf numFmtId="0" fontId="2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0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0" fillId="0" borderId="0" applyFont="0" applyFill="0" applyBorder="0" applyAlignment="0" applyProtection="0"/>
    <xf numFmtId="0" fontId="6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0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7" fillId="0" borderId="0"/>
    <xf numFmtId="0" fontId="26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0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4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4" fillId="0" borderId="0"/>
    <xf numFmtId="0" fontId="6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0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Font="0" applyFill="0" applyBorder="0" applyAlignment="0" applyProtection="0"/>
    <xf numFmtId="0" fontId="6" fillId="0" borderId="0"/>
    <xf numFmtId="0" fontId="10" fillId="0" borderId="0" applyFont="0" applyFill="0" applyBorder="0" applyAlignment="0" applyProtection="0"/>
    <xf numFmtId="0" fontId="6" fillId="0" borderId="0"/>
    <xf numFmtId="0" fontId="14" fillId="0" borderId="0"/>
    <xf numFmtId="0" fontId="90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90" fillId="0" borderId="0"/>
    <xf numFmtId="0" fontId="6" fillId="0" borderId="0"/>
    <xf numFmtId="0" fontId="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Font="0" applyFill="0" applyBorder="0" applyAlignment="0" applyProtection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/>
    <xf numFmtId="0" fontId="10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197" fontId="23" fillId="0" borderId="0" applyFont="0" applyFill="0" applyBorder="0" applyProtection="0">
      <alignment vertical="center"/>
    </xf>
    <xf numFmtId="198" fontId="23" fillId="0" borderId="0">
      <alignment vertical="center"/>
    </xf>
    <xf numFmtId="199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22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200" fontId="34" fillId="0" borderId="0">
      <protection locked="0"/>
    </xf>
    <xf numFmtId="200" fontId="34" fillId="0" borderId="0">
      <protection locked="0"/>
    </xf>
    <xf numFmtId="200" fontId="34" fillId="0" borderId="0">
      <protection locked="0"/>
    </xf>
    <xf numFmtId="200" fontId="34" fillId="0" borderId="0">
      <protection locked="0"/>
    </xf>
    <xf numFmtId="200" fontId="34" fillId="0" borderId="0">
      <protection locked="0"/>
    </xf>
    <xf numFmtId="200" fontId="34" fillId="0" borderId="0">
      <protection locked="0"/>
    </xf>
    <xf numFmtId="176" fontId="64" fillId="0" borderId="3">
      <alignment vertical="center"/>
    </xf>
    <xf numFmtId="9" fontId="35" fillId="0" borderId="0">
      <alignment vertical="center"/>
    </xf>
    <xf numFmtId="3" fontId="8" fillId="0" borderId="3"/>
    <xf numFmtId="0" fontId="35" fillId="0" borderId="0">
      <alignment vertical="center"/>
    </xf>
    <xf numFmtId="3" fontId="8" fillId="0" borderId="3"/>
    <xf numFmtId="10" fontId="35" fillId="0" borderId="0">
      <alignment vertical="center"/>
    </xf>
    <xf numFmtId="0" fontId="35" fillId="0" borderId="0">
      <alignment vertical="center"/>
    </xf>
    <xf numFmtId="221" fontId="2" fillId="0" borderId="0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64" fillId="0" borderId="3">
      <alignment vertical="center"/>
    </xf>
    <xf numFmtId="176" fontId="64" fillId="0" borderId="3">
      <alignment vertical="center"/>
    </xf>
    <xf numFmtId="176" fontId="64" fillId="0" borderId="3">
      <alignment vertical="center"/>
    </xf>
    <xf numFmtId="176" fontId="2" fillId="0" borderId="3">
      <alignment vertical="center"/>
    </xf>
    <xf numFmtId="176" fontId="6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176" fontId="2" fillId="0" borderId="3">
      <alignment vertical="center"/>
    </xf>
    <xf numFmtId="222" fontId="4" fillId="0" borderId="0">
      <alignment vertical="center"/>
    </xf>
    <xf numFmtId="3" fontId="28" fillId="0" borderId="5">
      <alignment horizontal="right" vertical="center"/>
    </xf>
    <xf numFmtId="248" fontId="89" fillId="0" borderId="0">
      <alignment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0" fontId="21" fillId="0" borderId="0"/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49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250" fontId="2" fillId="0" borderId="0">
      <alignment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0" fontId="12" fillId="0" borderId="0">
      <alignment horizontal="center" vertical="center"/>
    </xf>
    <xf numFmtId="248" fontId="89" fillId="0" borderId="0">
      <alignment vertical="center"/>
    </xf>
    <xf numFmtId="0" fontId="12" fillId="0" borderId="0"/>
    <xf numFmtId="0" fontId="12" fillId="0" borderId="0">
      <alignment horizontal="center" vertical="center"/>
    </xf>
    <xf numFmtId="223" fontId="4" fillId="0" borderId="0">
      <alignment horizontal="center" vertical="center"/>
    </xf>
    <xf numFmtId="41" fontId="4" fillId="0" borderId="0">
      <alignment horizontal="center" vertical="center"/>
    </xf>
    <xf numFmtId="223" fontId="4" fillId="0" borderId="0">
      <alignment horizontal="center" vertical="center"/>
    </xf>
    <xf numFmtId="41" fontId="4" fillId="0" borderId="0">
      <alignment horizontal="center" vertical="center"/>
    </xf>
    <xf numFmtId="224" fontId="4" fillId="0" borderId="0">
      <alignment horizontal="center" vertical="center"/>
    </xf>
    <xf numFmtId="216" fontId="66" fillId="0" borderId="0">
      <alignment horizontal="center" vertical="center"/>
    </xf>
    <xf numFmtId="0" fontId="21" fillId="0" borderId="0"/>
    <xf numFmtId="248" fontId="89" fillId="0" borderId="0">
      <alignment vertical="center"/>
    </xf>
    <xf numFmtId="3" fontId="28" fillId="0" borderId="5">
      <alignment horizontal="right" vertical="center"/>
    </xf>
    <xf numFmtId="3" fontId="28" fillId="0" borderId="5">
      <alignment horizontal="right" vertical="center"/>
    </xf>
    <xf numFmtId="0" fontId="21" fillId="0" borderId="0"/>
    <xf numFmtId="0" fontId="12" fillId="0" borderId="0">
      <alignment horizontal="center" vertical="center"/>
    </xf>
    <xf numFmtId="248" fontId="89" fillId="0" borderId="0">
      <alignment vertical="center"/>
    </xf>
    <xf numFmtId="3" fontId="28" fillId="0" borderId="5">
      <alignment horizontal="right" vertical="center"/>
    </xf>
    <xf numFmtId="251" fontId="23" fillId="0" borderId="0">
      <alignment vertical="center"/>
    </xf>
    <xf numFmtId="0" fontId="2" fillId="0" borderId="0"/>
    <xf numFmtId="0" fontId="6" fillId="0" borderId="0" applyNumberFormat="0" applyFill="0" applyBorder="0" applyAlignment="0" applyProtection="0"/>
    <xf numFmtId="200" fontId="29" fillId="0" borderId="0">
      <protection locked="0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2" fontId="28" fillId="0" borderId="5">
      <alignment horizontal="right" vertical="center"/>
    </xf>
    <xf numFmtId="176" fontId="4" fillId="0" borderId="6" applyBorder="0"/>
    <xf numFmtId="251" fontId="23" fillId="0" borderId="0">
      <alignment vertical="center"/>
    </xf>
    <xf numFmtId="0" fontId="34" fillId="0" borderId="0">
      <protection locked="0"/>
    </xf>
    <xf numFmtId="0" fontId="12" fillId="0" borderId="0" applyFont="0" applyFill="0" applyBorder="0" applyAlignment="0" applyProtection="0"/>
    <xf numFmtId="9" fontId="4" fillId="0" borderId="0">
      <protection locked="0"/>
    </xf>
    <xf numFmtId="0" fontId="30" fillId="0" borderId="0"/>
    <xf numFmtId="0" fontId="31" fillId="0" borderId="7">
      <alignment horizontal="center" vertical="center"/>
    </xf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176" fontId="12" fillId="0" borderId="8">
      <alignment horizontal="center" vertical="center"/>
    </xf>
    <xf numFmtId="200" fontId="34" fillId="0" borderId="0">
      <protection locked="0"/>
    </xf>
    <xf numFmtId="200" fontId="34" fillId="0" borderId="0">
      <protection locked="0"/>
    </xf>
    <xf numFmtId="225" fontId="21" fillId="2" borderId="9">
      <alignment horizontal="center" vertical="center"/>
    </xf>
    <xf numFmtId="200" fontId="34" fillId="0" borderId="0">
      <protection locked="0"/>
    </xf>
    <xf numFmtId="0" fontId="34" fillId="0" borderId="0">
      <protection locked="0"/>
    </xf>
    <xf numFmtId="200" fontId="29" fillId="0" borderId="0">
      <protection locked="0"/>
    </xf>
    <xf numFmtId="0" fontId="13" fillId="0" borderId="0" applyFont="0" applyFill="0" applyBorder="0" applyAlignment="0" applyProtection="0"/>
    <xf numFmtId="190" fontId="69" fillId="0" borderId="0" applyFont="0" applyFill="0" applyBorder="0" applyAlignment="0" applyProtection="0"/>
    <xf numFmtId="42" fontId="44" fillId="0" borderId="0" applyFont="0" applyFill="0" applyBorder="0" applyAlignment="0" applyProtection="0"/>
    <xf numFmtId="190" fontId="45" fillId="0" borderId="0" applyFont="0" applyFill="0" applyBorder="0" applyAlignment="0" applyProtection="0"/>
    <xf numFmtId="216" fontId="13" fillId="0" borderId="0" applyFont="0" applyFill="0" applyBorder="0" applyAlignment="0" applyProtection="0"/>
    <xf numFmtId="252" fontId="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9" fillId="0" borderId="0" applyFont="0" applyFill="0" applyBorder="0" applyAlignment="0" applyProtection="0"/>
    <xf numFmtId="37" fontId="13" fillId="0" borderId="0" applyFont="0" applyFill="0" applyBorder="0" applyAlignment="0" applyProtection="0"/>
    <xf numFmtId="0" fontId="2" fillId="0" borderId="0">
      <protection locked="0"/>
    </xf>
    <xf numFmtId="0" fontId="13" fillId="0" borderId="0" applyFont="0" applyFill="0" applyBorder="0" applyAlignment="0" applyProtection="0"/>
    <xf numFmtId="191" fontId="69" fillId="0" borderId="0" applyFont="0" applyFill="0" applyBorder="0" applyAlignment="0" applyProtection="0"/>
    <xf numFmtId="44" fontId="44" fillId="0" borderId="0" applyFont="0" applyFill="0" applyBorder="0" applyAlignment="0" applyProtection="0"/>
    <xf numFmtId="191" fontId="45" fillId="0" borderId="0" applyFont="0" applyFill="0" applyBorder="0" applyAlignment="0" applyProtection="0"/>
    <xf numFmtId="226" fontId="13" fillId="0" borderId="0" applyFont="0" applyFill="0" applyBorder="0" applyAlignment="0" applyProtection="0"/>
    <xf numFmtId="253" fontId="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9" fillId="0" borderId="0" applyFont="0" applyFill="0" applyBorder="0" applyAlignment="0" applyProtection="0"/>
    <xf numFmtId="37" fontId="13" fillId="0" borderId="0" applyFont="0" applyFill="0" applyBorder="0" applyAlignment="0" applyProtection="0"/>
    <xf numFmtId="200" fontId="34" fillId="0" borderId="0">
      <protection locked="0"/>
    </xf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212" fontId="34" fillId="0" borderId="0">
      <protection locked="0"/>
    </xf>
    <xf numFmtId="0" fontId="14" fillId="0" borderId="0"/>
    <xf numFmtId="200" fontId="29" fillId="0" borderId="0">
      <protection locked="0"/>
    </xf>
    <xf numFmtId="200" fontId="29" fillId="0" borderId="0">
      <protection locked="0"/>
    </xf>
    <xf numFmtId="0" fontId="70" fillId="0" borderId="0" applyFont="0" applyFill="0" applyBorder="0" applyAlignment="0" applyProtection="0"/>
    <xf numFmtId="176" fontId="69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45" fillId="0" borderId="0" applyFont="0" applyFill="0" applyBorder="0" applyAlignment="0" applyProtection="0"/>
    <xf numFmtId="227" fontId="2" fillId="0" borderId="0" applyFont="0" applyFill="0" applyBorder="0" applyAlignment="0" applyProtection="0"/>
    <xf numFmtId="254" fontId="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9" fillId="0" borderId="0" applyFont="0" applyFill="0" applyBorder="0" applyAlignment="0" applyProtection="0"/>
    <xf numFmtId="3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69" fillId="0" borderId="0" applyFont="0" applyFill="0" applyBorder="0" applyAlignment="0" applyProtection="0"/>
    <xf numFmtId="43" fontId="44" fillId="0" borderId="0" applyFont="0" applyFill="0" applyBorder="0" applyAlignment="0" applyProtection="0"/>
    <xf numFmtId="192" fontId="45" fillId="0" borderId="0" applyFont="0" applyFill="0" applyBorder="0" applyAlignment="0" applyProtection="0"/>
    <xf numFmtId="228" fontId="2" fillId="0" borderId="0" applyFont="0" applyFill="0" applyBorder="0" applyAlignment="0" applyProtection="0"/>
    <xf numFmtId="255" fontId="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9" fillId="0" borderId="0" applyFont="0" applyFill="0" applyBorder="0" applyAlignment="0" applyProtection="0"/>
    <xf numFmtId="37" fontId="13" fillId="0" borderId="0" applyFont="0" applyFill="0" applyBorder="0" applyAlignment="0" applyProtection="0"/>
    <xf numFmtId="4" fontId="34" fillId="0" borderId="0">
      <protection locked="0"/>
    </xf>
    <xf numFmtId="229" fontId="34" fillId="0" borderId="0">
      <protection locked="0"/>
    </xf>
    <xf numFmtId="58" fontId="2" fillId="0" borderId="0" applyFont="0" applyFill="0" applyBorder="0" applyAlignment="0" applyProtection="0"/>
    <xf numFmtId="0" fontId="6" fillId="0" borderId="0"/>
    <xf numFmtId="0" fontId="46" fillId="0" borderId="0"/>
    <xf numFmtId="192" fontId="6" fillId="0" borderId="0" applyFont="0" applyFill="0" applyBorder="0" applyAlignment="0" applyProtection="0"/>
    <xf numFmtId="0" fontId="71" fillId="0" borderId="0"/>
    <xf numFmtId="200" fontId="34" fillId="0" borderId="0">
      <protection locked="0"/>
    </xf>
    <xf numFmtId="0" fontId="71" fillId="0" borderId="0"/>
    <xf numFmtId="200" fontId="29" fillId="0" borderId="0">
      <protection locked="0"/>
    </xf>
    <xf numFmtId="0" fontId="72" fillId="0" borderId="0"/>
    <xf numFmtId="0" fontId="69" fillId="0" borderId="0"/>
    <xf numFmtId="0" fontId="44" fillId="0" borderId="0"/>
    <xf numFmtId="0" fontId="45" fillId="0" borderId="0"/>
    <xf numFmtId="37" fontId="13" fillId="0" borderId="0"/>
    <xf numFmtId="0" fontId="47" fillId="0" borderId="0"/>
    <xf numFmtId="0" fontId="13" fillId="0" borderId="0"/>
    <xf numFmtId="0" fontId="71" fillId="0" borderId="0"/>
    <xf numFmtId="0" fontId="71" fillId="0" borderId="0"/>
    <xf numFmtId="0" fontId="30" fillId="0" borderId="0"/>
    <xf numFmtId="0" fontId="48" fillId="0" borderId="0"/>
    <xf numFmtId="0" fontId="45" fillId="0" borderId="0"/>
    <xf numFmtId="0" fontId="93" fillId="0" borderId="0"/>
    <xf numFmtId="0" fontId="45" fillId="0" borderId="0"/>
    <xf numFmtId="0" fontId="13" fillId="0" borderId="0"/>
    <xf numFmtId="0" fontId="94" fillId="0" borderId="0"/>
    <xf numFmtId="0" fontId="2" fillId="0" borderId="0" applyFill="0" applyBorder="0" applyAlignment="0"/>
    <xf numFmtId="0" fontId="16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4" fillId="0" borderId="10">
      <protection locked="0"/>
    </xf>
    <xf numFmtId="200" fontId="34" fillId="0" borderId="0">
      <protection locked="0"/>
    </xf>
    <xf numFmtId="0" fontId="73" fillId="3" borderId="1">
      <alignment horizontal="center" wrapText="1"/>
    </xf>
    <xf numFmtId="4" fontId="34" fillId="0" borderId="0">
      <protection locked="0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84" fontId="2" fillId="0" borderId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34" fillId="0" borderId="0">
      <protection locked="0"/>
    </xf>
    <xf numFmtId="0" fontId="30" fillId="0" borderId="0" applyFont="0" applyFill="0" applyBorder="0" applyAlignment="0" applyProtection="0"/>
    <xf numFmtId="256" fontId="2" fillId="0" borderId="0"/>
    <xf numFmtId="0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186" fontId="2" fillId="0" borderId="0"/>
    <xf numFmtId="0" fontId="6" fillId="0" borderId="0" applyFont="0" applyFill="0" applyBorder="0" applyAlignment="0" applyProtection="0"/>
    <xf numFmtId="37" fontId="35" fillId="0" borderId="3">
      <alignment horizontal="center" vertical="distributed"/>
    </xf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85" fontId="2" fillId="0" borderId="0"/>
    <xf numFmtId="257" fontId="35" fillId="0" borderId="3">
      <alignment vertical="center"/>
    </xf>
    <xf numFmtId="208" fontId="34" fillId="0" borderId="0">
      <protection locked="0"/>
    </xf>
    <xf numFmtId="230" fontId="34" fillId="0" borderId="0">
      <protection locked="0"/>
    </xf>
    <xf numFmtId="0" fontId="51" fillId="0" borderId="0" applyNumberFormat="0" applyAlignment="0">
      <alignment horizontal="left"/>
    </xf>
    <xf numFmtId="210" fontId="2" fillId="0" borderId="0" applyFon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52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52" fillId="0" borderId="0">
      <protection locked="0"/>
    </xf>
    <xf numFmtId="2" fontId="6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7" fillId="4" borderId="0" applyNumberFormat="0" applyBorder="0" applyAlignment="0" applyProtection="0"/>
    <xf numFmtId="3" fontId="35" fillId="0" borderId="11">
      <alignment horizontal="right" vertical="center"/>
    </xf>
    <xf numFmtId="4" fontId="35" fillId="0" borderId="11">
      <alignment horizontal="right" vertical="center"/>
    </xf>
    <xf numFmtId="0" fontId="53" fillId="0" borderId="0" applyAlignment="0">
      <alignment horizontal="right"/>
    </xf>
    <xf numFmtId="0" fontId="54" fillId="0" borderId="0"/>
    <xf numFmtId="0" fontId="55" fillId="0" borderId="0"/>
    <xf numFmtId="0" fontId="18" fillId="0" borderId="0">
      <alignment horizontal="left"/>
    </xf>
    <xf numFmtId="0" fontId="7" fillId="0" borderId="12" applyNumberFormat="0" applyAlignment="0" applyProtection="0">
      <alignment horizontal="left" vertical="center"/>
    </xf>
    <xf numFmtId="0" fontId="7" fillId="0" borderId="13">
      <alignment horizontal="left" vertical="center"/>
    </xf>
    <xf numFmtId="0" fontId="5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00" fontId="32" fillId="0" borderId="0">
      <protection locked="0"/>
    </xf>
    <xf numFmtId="200" fontId="32" fillId="0" borderId="0">
      <protection locked="0"/>
    </xf>
    <xf numFmtId="0" fontId="95" fillId="0" borderId="0" applyNumberFormat="0" applyFill="0" applyBorder="0" applyAlignment="0" applyProtection="0"/>
    <xf numFmtId="0" fontId="74" fillId="0" borderId="14" applyNumberFormat="0" applyFill="0" applyAlignment="0" applyProtection="0"/>
    <xf numFmtId="0" fontId="5" fillId="0" borderId="0" applyNumberFormat="0" applyFill="0" applyBorder="0" applyAlignment="0" applyProtection="0"/>
    <xf numFmtId="10" fontId="17" fillId="3" borderId="3" applyNumberFormat="0" applyBorder="0" applyAlignment="0" applyProtection="0"/>
    <xf numFmtId="258" fontId="35" fillId="0" borderId="3">
      <alignment vertical="center"/>
    </xf>
    <xf numFmtId="0" fontId="2" fillId="0" borderId="15">
      <protection locked="0"/>
    </xf>
    <xf numFmtId="0" fontId="36" fillId="0" borderId="16">
      <alignment horizontal="center" vertical="center"/>
    </xf>
    <xf numFmtId="259" fontId="35" fillId="0" borderId="3">
      <alignment horizontal="right" vertical="center"/>
    </xf>
    <xf numFmtId="260" fontId="35" fillId="0" borderId="3">
      <alignment vertical="center"/>
    </xf>
    <xf numFmtId="261" fontId="35" fillId="0" borderId="3">
      <alignment vertical="center"/>
    </xf>
    <xf numFmtId="231" fontId="2" fillId="0" borderId="0" applyFont="0" applyFill="0" applyBorder="0" applyAlignment="0" applyProtection="0"/>
    <xf numFmtId="211" fontId="57" fillId="0" borderId="0">
      <alignment horizontal="lef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9" fillId="0" borderId="15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96" fillId="4" borderId="0" applyNumberFormat="0" applyFont="0" applyFill="0" applyBorder="0" applyAlignment="0">
      <alignment vertical="center"/>
    </xf>
    <xf numFmtId="37" fontId="20" fillId="0" borderId="0"/>
    <xf numFmtId="0" fontId="8" fillId="0" borderId="17" applyNumberFormat="0" applyFont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192" fontId="23" fillId="0" borderId="0">
      <alignment vertical="center"/>
    </xf>
    <xf numFmtId="212" fontId="34" fillId="0" borderId="0">
      <protection locked="0"/>
    </xf>
    <xf numFmtId="10" fontId="6" fillId="0" borderId="0" applyFont="0" applyFill="0" applyBorder="0" applyAlignment="0" applyProtection="0"/>
    <xf numFmtId="0" fontId="12" fillId="0" borderId="0">
      <protection locked="0"/>
    </xf>
    <xf numFmtId="213" fontId="43" fillId="0" borderId="0">
      <protection locked="0"/>
    </xf>
    <xf numFmtId="0" fontId="6" fillId="0" borderId="0"/>
    <xf numFmtId="30" fontId="58" fillId="0" borderId="0" applyNumberFormat="0" applyFill="0" applyBorder="0" applyAlignment="0" applyProtection="0">
      <alignment horizontal="left"/>
    </xf>
    <xf numFmtId="192" fontId="6" fillId="0" borderId="0" applyFont="0" applyFill="0" applyBorder="0" applyAlignment="0" applyProtection="0"/>
    <xf numFmtId="187" fontId="23" fillId="0" borderId="0">
      <alignment vertical="center"/>
    </xf>
    <xf numFmtId="187" fontId="23" fillId="0" borderId="0">
      <alignment vertical="distributed"/>
    </xf>
    <xf numFmtId="0" fontId="14" fillId="0" borderId="0"/>
    <xf numFmtId="0" fontId="76" fillId="0" borderId="0">
      <alignment horizontal="center" vertical="center"/>
    </xf>
    <xf numFmtId="0" fontId="19" fillId="0" borderId="0"/>
    <xf numFmtId="40" fontId="59" fillId="0" borderId="0" applyBorder="0">
      <alignment horizontal="right"/>
    </xf>
    <xf numFmtId="214" fontId="60" fillId="0" borderId="0">
      <alignment horizontal="center"/>
    </xf>
    <xf numFmtId="0" fontId="6" fillId="0" borderId="0"/>
    <xf numFmtId="49" fontId="61" fillId="0" borderId="0" applyFill="0" applyBorder="0" applyProtection="0">
      <alignment horizontal="centerContinuous" vertical="center"/>
    </xf>
    <xf numFmtId="0" fontId="62" fillId="0" borderId="0" applyFill="0" applyBorder="0" applyProtection="0">
      <alignment horizontal="centerContinuous" vertical="center"/>
    </xf>
    <xf numFmtId="0" fontId="21" fillId="5" borderId="0" applyFill="0" applyBorder="0" applyProtection="0">
      <alignment horizontal="center" vertical="center"/>
    </xf>
    <xf numFmtId="0" fontId="97" fillId="4" borderId="0">
      <alignment horizontal="centerContinuous"/>
    </xf>
    <xf numFmtId="0" fontId="6" fillId="0" borderId="10" applyNumberFormat="0" applyFont="0" applyFill="0" applyAlignment="0" applyProtection="0"/>
    <xf numFmtId="0" fontId="63" fillId="0" borderId="18">
      <alignment horizontal="left"/>
    </xf>
    <xf numFmtId="37" fontId="17" fillId="6" borderId="0" applyNumberFormat="0" applyBorder="0" applyAlignment="0" applyProtection="0"/>
    <xf numFmtId="37" fontId="17" fillId="0" borderId="0"/>
    <xf numFmtId="3" fontId="77" fillId="0" borderId="14" applyProtection="0"/>
    <xf numFmtId="232" fontId="14" fillId="0" borderId="0" applyFont="0" applyFill="0" applyBorder="0" applyAlignment="0" applyProtection="0"/>
    <xf numFmtId="233" fontId="1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78" fillId="0" borderId="0">
      <protection locked="0"/>
    </xf>
    <xf numFmtId="0" fontId="82" fillId="0" borderId="0" applyNumberFormat="0" applyFill="0" applyBorder="0" applyAlignment="0" applyProtection="0"/>
    <xf numFmtId="49" fontId="35" fillId="0" borderId="3">
      <alignment horizontal="center" vertical="center"/>
    </xf>
    <xf numFmtId="178" fontId="21" fillId="0" borderId="0"/>
    <xf numFmtId="38" fontId="21" fillId="0" borderId="0"/>
    <xf numFmtId="0" fontId="4" fillId="0" borderId="0">
      <protection locked="0"/>
    </xf>
    <xf numFmtId="234" fontId="4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3" fillId="0" borderId="0"/>
    <xf numFmtId="0" fontId="23" fillId="0" borderId="0">
      <alignment vertical="center"/>
    </xf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191" fontId="2" fillId="0" borderId="0"/>
    <xf numFmtId="0" fontId="98" fillId="0" borderId="16">
      <alignment horizontal="center" vertical="center"/>
    </xf>
    <xf numFmtId="0" fontId="99" fillId="0" borderId="0"/>
    <xf numFmtId="9" fontId="100" fillId="0" borderId="0" applyNumberFormat="0" applyFill="0" applyBorder="0" applyAlignment="0" applyProtection="0"/>
    <xf numFmtId="178" fontId="12" fillId="0" borderId="0"/>
    <xf numFmtId="38" fontId="12" fillId="0" borderId="0"/>
    <xf numFmtId="0" fontId="79" fillId="0" borderId="0" applyFont="0" applyBorder="0" applyAlignment="0">
      <alignment horizontal="left" vertical="center"/>
    </xf>
    <xf numFmtId="0" fontId="2" fillId="0" borderId="0">
      <protection locked="0"/>
    </xf>
    <xf numFmtId="0" fontId="34" fillId="0" borderId="0">
      <protection locked="0"/>
    </xf>
    <xf numFmtId="235" fontId="4" fillId="0" borderId="0" applyFont="0" applyFill="0" applyBorder="0" applyAlignment="0" applyProtection="0">
      <alignment vertical="center"/>
    </xf>
    <xf numFmtId="49" fontId="2" fillId="0" borderId="0" applyFont="0" applyFill="0" applyBorder="0" applyAlignment="0" applyProtection="0"/>
    <xf numFmtId="262" fontId="43" fillId="0" borderId="16" applyFill="0" applyBorder="0" applyProtection="0">
      <alignment horizontal="center" vertical="center" shrinkToFit="1"/>
    </xf>
    <xf numFmtId="263" fontId="101" fillId="0" borderId="16" applyFill="0" applyAlignment="0" applyProtection="0">
      <alignment vertical="center"/>
    </xf>
    <xf numFmtId="3" fontId="14" fillId="0" borderId="19">
      <alignment horizontal="center"/>
    </xf>
    <xf numFmtId="264" fontId="101" fillId="0" borderId="16" applyFill="0" applyBorder="0" applyProtection="0">
      <alignment vertical="center" shrinkToFit="1"/>
    </xf>
    <xf numFmtId="0" fontId="88" fillId="0" borderId="20">
      <alignment vertical="center"/>
    </xf>
    <xf numFmtId="37" fontId="8" fillId="0" borderId="0"/>
    <xf numFmtId="3" fontId="9" fillId="0" borderId="21" applyNumberFormat="0" applyFill="0" applyBorder="0" applyProtection="0">
      <alignment horizontal="center" vertical="center"/>
    </xf>
    <xf numFmtId="0" fontId="4" fillId="7" borderId="0">
      <alignment horizontal="left"/>
    </xf>
    <xf numFmtId="0" fontId="34" fillId="0" borderId="0"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10" fillId="0" borderId="11">
      <alignment vertical="center"/>
    </xf>
    <xf numFmtId="0" fontId="35" fillId="0" borderId="0" applyBorder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3" fillId="0" borderId="0" applyNumberFormat="0" applyFont="0" applyFill="0" applyBorder="0" applyProtection="0">
      <alignment horizontal="distributed" vertical="center" justifyLastLine="1"/>
    </xf>
    <xf numFmtId="200" fontId="29" fillId="0" borderId="0">
      <protection locked="0"/>
    </xf>
    <xf numFmtId="0" fontId="29" fillId="0" borderId="0">
      <protection locked="0"/>
    </xf>
    <xf numFmtId="10" fontId="101" fillId="0" borderId="0">
      <alignment vertical="center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0" fontId="101" fillId="0" borderId="0">
      <alignment vertical="center"/>
    </xf>
    <xf numFmtId="10" fontId="101" fillId="0" borderId="0">
      <alignment vertical="center"/>
    </xf>
    <xf numFmtId="0" fontId="29" fillId="0" borderId="0">
      <protection locked="0"/>
    </xf>
    <xf numFmtId="10" fontId="101" fillId="0" borderId="0">
      <alignment vertical="center"/>
    </xf>
    <xf numFmtId="10" fontId="101" fillId="0" borderId="0">
      <alignment vertical="center"/>
    </xf>
    <xf numFmtId="201" fontId="23" fillId="0" borderId="0" applyFont="0" applyFill="0" applyBorder="0" applyProtection="0">
      <alignment horizontal="center" vertical="center"/>
    </xf>
    <xf numFmtId="202" fontId="23" fillId="0" borderId="0" applyFont="0" applyFill="0" applyBorder="0" applyProtection="0">
      <alignment horizontal="center" vertical="center"/>
    </xf>
    <xf numFmtId="9" fontId="12" fillId="5" borderId="0" applyFill="0" applyBorder="0" applyProtection="0">
      <alignment horizontal="right"/>
    </xf>
    <xf numFmtId="10" fontId="12" fillId="0" borderId="0" applyFill="0" applyBorder="0" applyProtection="0">
      <alignment horizontal="right"/>
    </xf>
    <xf numFmtId="9" fontId="36" fillId="0" borderId="0" applyFont="0" applyFill="0" applyBorder="0" applyAlignment="0" applyProtection="0"/>
    <xf numFmtId="203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183" fontId="2" fillId="0" borderId="21" applyFont="0" applyFill="0" applyAlignment="0" applyProtection="0">
      <alignment horizontal="center" vertical="center"/>
    </xf>
    <xf numFmtId="0" fontId="103" fillId="0" borderId="0"/>
    <xf numFmtId="176" fontId="104" fillId="0" borderId="22">
      <alignment vertical="center"/>
    </xf>
    <xf numFmtId="236" fontId="33" fillId="0" borderId="23" applyBorder="0"/>
    <xf numFmtId="0" fontId="23" fillId="0" borderId="0" applyNumberFormat="0" applyFont="0" applyFill="0" applyBorder="0" applyProtection="0">
      <alignment horizontal="centerContinuous" vertical="center"/>
    </xf>
    <xf numFmtId="38" fontId="64" fillId="0" borderId="0">
      <alignment vertical="center" wrapText="1"/>
    </xf>
    <xf numFmtId="3" fontId="23" fillId="0" borderId="3"/>
    <xf numFmtId="0" fontId="23" fillId="0" borderId="3"/>
    <xf numFmtId="3" fontId="23" fillId="0" borderId="24"/>
    <xf numFmtId="3" fontId="23" fillId="0" borderId="25"/>
    <xf numFmtId="0" fontId="80" fillId="0" borderId="3"/>
    <xf numFmtId="0" fontId="81" fillId="0" borderId="0">
      <alignment horizontal="center"/>
    </xf>
    <xf numFmtId="0" fontId="82" fillId="0" borderId="26">
      <alignment horizontal="center"/>
    </xf>
    <xf numFmtId="187" fontId="8" fillId="0" borderId="0"/>
    <xf numFmtId="265" fontId="101" fillId="0" borderId="0">
      <alignment vertical="center"/>
    </xf>
    <xf numFmtId="0" fontId="22" fillId="0" borderId="0"/>
    <xf numFmtId="176" fontId="22" fillId="0" borderId="22">
      <alignment vertical="center"/>
    </xf>
    <xf numFmtId="3" fontId="4" fillId="0" borderId="0" applyFont="0" applyFill="0" applyBorder="0" applyAlignment="0" applyProtection="0"/>
    <xf numFmtId="0" fontId="37" fillId="0" borderId="0">
      <alignment vertical="center"/>
    </xf>
    <xf numFmtId="41" fontId="2" fillId="0" borderId="0" applyFont="0" applyFill="0" applyBorder="0" applyAlignment="0" applyProtection="0"/>
    <xf numFmtId="266" fontId="105" fillId="0" borderId="0"/>
    <xf numFmtId="41" fontId="2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27"/>
    <xf numFmtId="0" fontId="38" fillId="0" borderId="0" applyNumberFormat="0" applyFill="0" applyBorder="0" applyAlignment="0" applyProtection="0">
      <alignment vertical="top"/>
      <protection locked="0"/>
    </xf>
    <xf numFmtId="0" fontId="107" fillId="0" borderId="3">
      <alignment vertical="center"/>
    </xf>
    <xf numFmtId="267" fontId="35" fillId="0" borderId="3" applyBorder="0">
      <alignment vertical="center"/>
    </xf>
    <xf numFmtId="188" fontId="2" fillId="0" borderId="0" applyFont="0" applyFill="0" applyBorder="0" applyAlignment="0" applyProtection="0"/>
    <xf numFmtId="222" fontId="83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222" fontId="83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22" fontId="83" fillId="0" borderId="0" applyFont="0" applyFill="0" applyBorder="0" applyAlignment="0" applyProtection="0"/>
    <xf numFmtId="222" fontId="83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22" fontId="83" fillId="0" borderId="0" applyFont="0" applyFill="0" applyBorder="0" applyAlignment="0" applyProtection="0"/>
    <xf numFmtId="238" fontId="2" fillId="0" borderId="0" applyFont="0" applyFill="0" applyBorder="0" applyAlignment="0" applyProtection="0"/>
    <xf numFmtId="222" fontId="83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68" fontId="2" fillId="0" borderId="0" applyFont="0" applyFill="0" applyBorder="0" applyAlignment="0" applyProtection="0"/>
    <xf numFmtId="269" fontId="4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38" fontId="2" fillId="0" borderId="0" applyFont="0" applyFill="0" applyBorder="0" applyAlignment="0" applyProtection="0"/>
    <xf numFmtId="270" fontId="4" fillId="0" borderId="0" applyFont="0" applyFill="0" applyBorder="0" applyAlignment="0" applyProtection="0"/>
    <xf numFmtId="271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39" fillId="0" borderId="0">
      <alignment vertical="center"/>
    </xf>
    <xf numFmtId="246" fontId="108" fillId="0" borderId="16" applyNumberFormat="0" applyFont="0" applyFill="0" applyAlignment="0" applyProtection="0">
      <alignment horizontal="center" vertical="center"/>
    </xf>
    <xf numFmtId="0" fontId="40" fillId="0" borderId="0">
      <alignment horizontal="center" vertical="center"/>
    </xf>
    <xf numFmtId="0" fontId="41" fillId="0" borderId="0" applyNumberFormat="0">
      <alignment horizontal="left" vertical="center"/>
    </xf>
    <xf numFmtId="0" fontId="64" fillId="0" borderId="0" applyNumberFormat="0" applyBorder="0" applyAlignment="0">
      <alignment horizontal="centerContinuous" vertical="center"/>
    </xf>
    <xf numFmtId="41" fontId="42" fillId="8" borderId="28">
      <alignment horizontal="center" vertical="center"/>
    </xf>
    <xf numFmtId="41" fontId="42" fillId="8" borderId="28">
      <alignment horizontal="center" vertical="center"/>
    </xf>
    <xf numFmtId="263" fontId="23" fillId="0" borderId="0" applyFill="0" applyBorder="0" applyProtection="0">
      <alignment vertical="center"/>
    </xf>
    <xf numFmtId="272" fontId="23" fillId="0" borderId="16" applyFont="0" applyFill="0" applyBorder="0" applyProtection="0">
      <alignment horizontal="center" vertical="center"/>
    </xf>
    <xf numFmtId="4" fontId="34" fillId="0" borderId="0">
      <protection locked="0"/>
    </xf>
    <xf numFmtId="0" fontId="33" fillId="0" borderId="0"/>
    <xf numFmtId="4" fontId="34" fillId="0" borderId="0">
      <protection locked="0"/>
    </xf>
    <xf numFmtId="0" fontId="4" fillId="0" borderId="0">
      <protection locked="0"/>
    </xf>
    <xf numFmtId="239" fontId="4" fillId="0" borderId="0">
      <protection locked="0"/>
    </xf>
    <xf numFmtId="0" fontId="33" fillId="9" borderId="0"/>
    <xf numFmtId="1" fontId="8" fillId="5" borderId="0" applyNumberFormat="0" applyFont="0" applyFill="0" applyBorder="0" applyAlignment="0">
      <alignment vertical="center"/>
    </xf>
    <xf numFmtId="0" fontId="96" fillId="4" borderId="0" applyNumberFormat="0" applyFont="0" applyFill="0" applyBorder="0" applyAlignment="0">
      <alignment vertical="center"/>
    </xf>
    <xf numFmtId="0" fontId="4" fillId="0" borderId="0">
      <alignment vertical="center"/>
    </xf>
    <xf numFmtId="0" fontId="84" fillId="0" borderId="0">
      <alignment horizontal="centerContinuous" vertical="center"/>
    </xf>
    <xf numFmtId="0" fontId="4" fillId="0" borderId="3">
      <alignment horizontal="distributed" vertical="center" justifyLastLine="1"/>
    </xf>
    <xf numFmtId="0" fontId="4" fillId="0" borderId="23">
      <alignment horizontal="distributed" vertical="top" justifyLastLine="1"/>
    </xf>
    <xf numFmtId="0" fontId="4" fillId="0" borderId="29">
      <alignment horizontal="distributed" justifyLastLine="1"/>
    </xf>
    <xf numFmtId="176" fontId="85" fillId="0" borderId="0">
      <alignment vertical="center"/>
    </xf>
    <xf numFmtId="0" fontId="109" fillId="0" borderId="0"/>
    <xf numFmtId="0" fontId="4" fillId="0" borderId="0"/>
    <xf numFmtId="1" fontId="110" fillId="5" borderId="0" applyNumberFormat="0" applyFont="0" applyFill="0" applyBorder="0" applyAlignment="0">
      <alignment vertical="center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6" fontId="10" fillId="0" borderId="0" applyFont="0" applyFill="0" applyBorder="0" applyAlignment="0" applyProtection="0">
      <alignment horizontal="centerContinuous" vertical="center"/>
    </xf>
    <xf numFmtId="200" fontId="29" fillId="0" borderId="0">
      <protection locked="0"/>
    </xf>
    <xf numFmtId="205" fontId="23" fillId="0" borderId="0" applyFont="0" applyFill="0" applyBorder="0" applyProtection="0">
      <alignment vertical="center"/>
    </xf>
    <xf numFmtId="38" fontId="23" fillId="0" borderId="0" applyFont="0" applyFill="0" applyBorder="0" applyProtection="0">
      <alignment vertical="center"/>
    </xf>
    <xf numFmtId="200" fontId="29" fillId="0" borderId="0">
      <protection locked="0"/>
    </xf>
    <xf numFmtId="206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76" fontId="4" fillId="0" borderId="0" applyNumberFormat="0" applyFont="0" applyFill="0" applyBorder="0" applyProtection="0">
      <alignment vertical="center"/>
    </xf>
    <xf numFmtId="207" fontId="2" fillId="5" borderId="0" applyFill="0" applyBorder="0" applyProtection="0">
      <alignment horizontal="right"/>
    </xf>
    <xf numFmtId="192" fontId="10" fillId="0" borderId="30"/>
    <xf numFmtId="38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265" fontId="43" fillId="0" borderId="0" applyFont="0" applyFill="0" applyBorder="0" applyAlignment="0" applyProtection="0"/>
    <xf numFmtId="240" fontId="10" fillId="0" borderId="0" applyFont="0" applyFill="0" applyBorder="0" applyAlignment="0" applyProtection="0">
      <alignment textRotation="255"/>
    </xf>
    <xf numFmtId="241" fontId="10" fillId="0" borderId="0" applyFont="0" applyFill="0" applyBorder="0" applyAlignment="0" applyProtection="0">
      <alignment textRotation="255"/>
    </xf>
    <xf numFmtId="189" fontId="43" fillId="0" borderId="3">
      <alignment vertical="center"/>
    </xf>
    <xf numFmtId="242" fontId="10" fillId="0" borderId="0" applyFont="0" applyFill="0" applyBorder="0" applyAlignment="0" applyProtection="0">
      <alignment textRotation="255"/>
    </xf>
    <xf numFmtId="0" fontId="21" fillId="0" borderId="0"/>
    <xf numFmtId="0" fontId="4" fillId="0" borderId="0" applyFont="0" applyFill="0" applyBorder="0" applyAlignment="0" applyProtection="0"/>
    <xf numFmtId="0" fontId="111" fillId="0" borderId="0">
      <alignment horizontal="center" vertical="center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177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>
      <protection locked="0"/>
    </xf>
    <xf numFmtId="243" fontId="4" fillId="0" borderId="0">
      <protection locked="0"/>
    </xf>
    <xf numFmtId="200" fontId="29" fillId="0" borderId="0">
      <protection locked="0"/>
    </xf>
    <xf numFmtId="0" fontId="22" fillId="0" borderId="16">
      <alignment horizontal="center" vertical="center"/>
    </xf>
    <xf numFmtId="0" fontId="22" fillId="0" borderId="16">
      <alignment horizontal="left" vertical="center"/>
    </xf>
    <xf numFmtId="0" fontId="22" fillId="0" borderId="16">
      <alignment vertical="center" textRotation="255"/>
    </xf>
    <xf numFmtId="20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" fillId="0" borderId="0"/>
    <xf numFmtId="200" fontId="29" fillId="0" borderId="0">
      <protection locked="0"/>
    </xf>
    <xf numFmtId="0" fontId="29" fillId="0" borderId="0">
      <protection locked="0"/>
    </xf>
    <xf numFmtId="200" fontId="29" fillId="0" borderId="0">
      <protection locked="0"/>
    </xf>
    <xf numFmtId="200" fontId="29" fillId="0" borderId="0">
      <protection locked="0"/>
    </xf>
    <xf numFmtId="0" fontId="8" fillId="0" borderId="29">
      <alignment horizontal="distributed" justifyLastLine="1"/>
    </xf>
    <xf numFmtId="0" fontId="8" fillId="0" borderId="31">
      <alignment horizontal="distributed" vertical="center" justifyLastLine="1"/>
    </xf>
    <xf numFmtId="0" fontId="8" fillId="0" borderId="32">
      <alignment horizontal="distributed" vertical="top" justifyLastLine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2" fillId="0" borderId="0"/>
    <xf numFmtId="0" fontId="105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37" fontId="4" fillId="0" borderId="0" applyFill="0"/>
    <xf numFmtId="0" fontId="10" fillId="0" borderId="0"/>
    <xf numFmtId="0" fontId="2" fillId="0" borderId="3" applyNumberFormat="0" applyFill="0" applyProtection="0">
      <alignment vertical="center"/>
    </xf>
    <xf numFmtId="0" fontId="31" fillId="0" borderId="7">
      <alignment horizontal="center" vertical="center"/>
    </xf>
    <xf numFmtId="0" fontId="34" fillId="0" borderId="10">
      <protection locked="0"/>
    </xf>
    <xf numFmtId="0" fontId="4" fillId="0" borderId="0">
      <protection locked="0"/>
    </xf>
    <xf numFmtId="244" fontId="4" fillId="0" borderId="0">
      <protection locked="0"/>
    </xf>
    <xf numFmtId="0" fontId="4" fillId="0" borderId="0">
      <protection locked="0"/>
    </xf>
    <xf numFmtId="245" fontId="4" fillId="0" borderId="0">
      <protection locked="0"/>
    </xf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12" fillId="0" borderId="0" xfId="0" applyFont="1" applyFill="1"/>
    <xf numFmtId="0" fontId="86" fillId="0" borderId="0" xfId="0" applyFont="1" applyFill="1"/>
    <xf numFmtId="0" fontId="87" fillId="0" borderId="0" xfId="3221" applyFont="1" applyFill="1" applyAlignment="1">
      <alignment vertical="center"/>
    </xf>
    <xf numFmtId="0" fontId="10" fillId="0" borderId="0" xfId="3220" applyFont="1" applyFill="1" applyAlignment="1">
      <alignment vertical="center"/>
    </xf>
    <xf numFmtId="0" fontId="10" fillId="0" borderId="0" xfId="3220" applyFont="1" applyFill="1" applyAlignment="1">
      <alignment vertical="center" shrinkToFit="1"/>
    </xf>
    <xf numFmtId="215" fontId="10" fillId="0" borderId="0" xfId="3220" applyNumberFormat="1" applyFont="1" applyFill="1" applyAlignment="1">
      <alignment horizontal="center" vertical="center"/>
    </xf>
    <xf numFmtId="0" fontId="10" fillId="0" borderId="0" xfId="3220" applyFont="1" applyFill="1" applyAlignment="1">
      <alignment horizontal="center" vertical="center"/>
    </xf>
    <xf numFmtId="0" fontId="10" fillId="0" borderId="0" xfId="3221" applyFont="1" applyFill="1" applyAlignment="1">
      <alignment vertical="center"/>
    </xf>
    <xf numFmtId="0" fontId="12" fillId="0" borderId="33" xfId="3221" applyFont="1" applyBorder="1" applyAlignment="1">
      <alignment vertical="center"/>
    </xf>
    <xf numFmtId="0" fontId="12" fillId="0" borderId="3" xfId="3221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215" fontId="43" fillId="0" borderId="20" xfId="3220" applyNumberFormat="1" applyFont="1" applyBorder="1" applyAlignment="1">
      <alignment horizontal="center" vertical="center"/>
    </xf>
    <xf numFmtId="0" fontId="43" fillId="0" borderId="20" xfId="3220" applyFont="1" applyBorder="1" applyAlignment="1">
      <alignment horizontal="center" vertical="center"/>
    </xf>
    <xf numFmtId="0" fontId="43" fillId="0" borderId="20" xfId="3220" applyFont="1" applyBorder="1" applyAlignment="1">
      <alignment vertical="center"/>
    </xf>
    <xf numFmtId="0" fontId="43" fillId="0" borderId="0" xfId="0" applyFont="1" applyFill="1"/>
    <xf numFmtId="0" fontId="43" fillId="0" borderId="0" xfId="0" applyFont="1" applyFill="1" applyAlignment="1">
      <alignment shrinkToFit="1"/>
    </xf>
    <xf numFmtId="187" fontId="43" fillId="0" borderId="0" xfId="0" applyNumberFormat="1" applyFont="1" applyFill="1"/>
    <xf numFmtId="3" fontId="43" fillId="0" borderId="0" xfId="2793" applyNumberFormat="1" applyFont="1" applyFill="1" applyAlignment="1">
      <alignment horizontal="right"/>
    </xf>
    <xf numFmtId="0" fontId="43" fillId="0" borderId="0" xfId="0" applyFont="1"/>
    <xf numFmtId="0" fontId="43" fillId="0" borderId="34" xfId="0" applyFont="1" applyBorder="1"/>
    <xf numFmtId="0" fontId="43" fillId="0" borderId="35" xfId="0" applyFont="1" applyFill="1" applyBorder="1"/>
    <xf numFmtId="0" fontId="43" fillId="0" borderId="34" xfId="0" applyFont="1" applyFill="1" applyBorder="1"/>
    <xf numFmtId="0" fontId="8" fillId="0" borderId="0" xfId="0" applyFont="1" applyFill="1"/>
    <xf numFmtId="0" fontId="43" fillId="0" borderId="11" xfId="0" applyFont="1" applyFill="1" applyBorder="1"/>
    <xf numFmtId="0" fontId="43" fillId="0" borderId="5" xfId="0" applyFont="1" applyFill="1" applyBorder="1"/>
    <xf numFmtId="0" fontId="43" fillId="0" borderId="36" xfId="0" applyFont="1" applyFill="1" applyBorder="1"/>
    <xf numFmtId="0" fontId="43" fillId="0" borderId="16" xfId="0" applyFont="1" applyFill="1" applyBorder="1"/>
    <xf numFmtId="177" fontId="43" fillId="0" borderId="16" xfId="0" applyNumberFormat="1" applyFont="1" applyFill="1" applyBorder="1" applyAlignment="1">
      <alignment horizontal="right" vertical="center"/>
    </xf>
    <xf numFmtId="0" fontId="113" fillId="0" borderId="3" xfId="0" applyFont="1" applyFill="1" applyBorder="1" applyAlignment="1">
      <alignment horizontal="center" vertical="center"/>
    </xf>
    <xf numFmtId="0" fontId="43" fillId="0" borderId="35" xfId="0" applyFont="1" applyBorder="1"/>
    <xf numFmtId="3" fontId="12" fillId="0" borderId="3" xfId="0" applyNumberFormat="1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horizontal="center" vertical="center" shrinkToFit="1"/>
    </xf>
    <xf numFmtId="180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177" fontId="43" fillId="0" borderId="34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115" fillId="0" borderId="3" xfId="0" applyNumberFormat="1" applyFont="1" applyBorder="1" applyAlignment="1">
      <alignment vertical="center" wrapText="1"/>
    </xf>
    <xf numFmtId="0" fontId="43" fillId="0" borderId="0" xfId="0" applyFont="1" applyFill="1" applyBorder="1"/>
    <xf numFmtId="3" fontId="43" fillId="0" borderId="0" xfId="0" applyNumberFormat="1" applyFont="1" applyFill="1" applyBorder="1"/>
    <xf numFmtId="37" fontId="12" fillId="0" borderId="3" xfId="0" applyNumberFormat="1" applyFont="1" applyFill="1" applyBorder="1" applyAlignment="1">
      <alignment horizontal="left" vertical="center"/>
    </xf>
    <xf numFmtId="3" fontId="12" fillId="0" borderId="3" xfId="2793" applyNumberFormat="1" applyFont="1" applyFill="1" applyBorder="1" applyAlignment="1">
      <alignment horizontal="right" vertical="center"/>
    </xf>
    <xf numFmtId="37" fontId="12" fillId="0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left" vertical="center" shrinkToFit="1"/>
    </xf>
    <xf numFmtId="0" fontId="113" fillId="0" borderId="3" xfId="3220" applyFont="1" applyFill="1" applyBorder="1" applyAlignment="1">
      <alignment horizontal="center" vertical="center" shrinkToFit="1"/>
    </xf>
    <xf numFmtId="215" fontId="113" fillId="0" borderId="3" xfId="3220" applyNumberFormat="1" applyFont="1" applyFill="1" applyBorder="1" applyAlignment="1">
      <alignment horizontal="center" vertical="center"/>
    </xf>
    <xf numFmtId="0" fontId="113" fillId="0" borderId="3" xfId="3220" applyFont="1" applyFill="1" applyBorder="1" applyAlignment="1">
      <alignment horizontal="center" vertical="center"/>
    </xf>
    <xf numFmtId="37" fontId="12" fillId="0" borderId="3" xfId="3222" applyFont="1" applyFill="1" applyBorder="1" applyAlignment="1">
      <alignment horizontal="left" vertical="center" shrinkToFit="1"/>
    </xf>
    <xf numFmtId="215" fontId="12" fillId="0" borderId="3" xfId="0" applyNumberFormat="1" applyFont="1" applyFill="1" applyBorder="1" applyAlignment="1">
      <alignment horizontal="right" vertical="center"/>
    </xf>
    <xf numFmtId="181" fontId="12" fillId="0" borderId="3" xfId="3154" applyNumberFormat="1" applyFont="1" applyFill="1" applyBorder="1" applyAlignment="1">
      <alignment horizontal="center" vertical="center"/>
    </xf>
    <xf numFmtId="3" fontId="112" fillId="0" borderId="20" xfId="0" applyNumberFormat="1" applyFont="1" applyBorder="1" applyAlignment="1">
      <alignment vertical="center"/>
    </xf>
    <xf numFmtId="3" fontId="112" fillId="0" borderId="20" xfId="0" applyNumberFormat="1" applyFont="1" applyBorder="1" applyAlignment="1">
      <alignment horizontal="left" vertical="center"/>
    </xf>
    <xf numFmtId="0" fontId="112" fillId="0" borderId="20" xfId="0" applyFont="1" applyBorder="1" applyAlignment="1">
      <alignment horizontal="center" vertical="center"/>
    </xf>
    <xf numFmtId="3" fontId="12" fillId="10" borderId="3" xfId="2793" applyNumberFormat="1" applyFont="1" applyFill="1" applyBorder="1" applyAlignment="1">
      <alignment vertical="center"/>
    </xf>
    <xf numFmtId="3" fontId="12" fillId="10" borderId="3" xfId="2793" applyNumberFormat="1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horizontal="center" vertical="center" shrinkToFit="1"/>
    </xf>
    <xf numFmtId="0" fontId="12" fillId="10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Continuous" vertical="center"/>
    </xf>
    <xf numFmtId="187" fontId="12" fillId="10" borderId="3" xfId="0" applyNumberFormat="1" applyFont="1" applyFill="1" applyBorder="1" applyAlignment="1">
      <alignment horizontal="centerContinuous" vertical="center"/>
    </xf>
    <xf numFmtId="0" fontId="12" fillId="10" borderId="3" xfId="0" applyFont="1" applyFill="1" applyBorder="1" applyAlignment="1">
      <alignment vertical="center"/>
    </xf>
    <xf numFmtId="0" fontId="43" fillId="0" borderId="0" xfId="0" applyFont="1" applyFill="1" applyAlignment="1">
      <alignment horizontal="center" shrinkToFit="1"/>
    </xf>
    <xf numFmtId="3" fontId="112" fillId="0" borderId="3" xfId="0" applyNumberFormat="1" applyFont="1" applyFill="1" applyBorder="1" applyAlignment="1">
      <alignment vertical="center"/>
    </xf>
    <xf numFmtId="0" fontId="112" fillId="0" borderId="3" xfId="0" quotePrefix="1" applyFont="1" applyFill="1" applyBorder="1" applyAlignment="1">
      <alignment horizontal="center" vertical="center" wrapText="1"/>
    </xf>
    <xf numFmtId="0" fontId="119" fillId="0" borderId="3" xfId="0" applyFont="1" applyFill="1" applyBorder="1" applyAlignment="1">
      <alignment horizontal="center" vertical="center"/>
    </xf>
    <xf numFmtId="0" fontId="112" fillId="0" borderId="3" xfId="0" quotePrefix="1" applyFont="1" applyFill="1" applyBorder="1" applyAlignment="1">
      <alignment horizontal="center" vertical="center"/>
    </xf>
    <xf numFmtId="3" fontId="112" fillId="0" borderId="3" xfId="0" applyNumberFormat="1" applyFont="1" applyFill="1" applyBorder="1" applyAlignment="1">
      <alignment horizontal="left" vertical="center"/>
    </xf>
    <xf numFmtId="9" fontId="112" fillId="0" borderId="3" xfId="0" applyNumberFormat="1" applyFont="1" applyFill="1" applyBorder="1" applyAlignment="1">
      <alignment horizontal="left" vertical="center"/>
    </xf>
    <xf numFmtId="0" fontId="112" fillId="0" borderId="3" xfId="0" quotePrefix="1" applyFont="1" applyBorder="1" applyAlignment="1">
      <alignment vertical="center" wrapText="1"/>
    </xf>
    <xf numFmtId="9" fontId="112" fillId="0" borderId="3" xfId="0" quotePrefix="1" applyNumberFormat="1" applyFont="1" applyFill="1" applyBorder="1" applyAlignment="1">
      <alignment horizontal="left" vertical="center"/>
    </xf>
    <xf numFmtId="0" fontId="112" fillId="0" borderId="3" xfId="0" quotePrefix="1" applyFont="1" applyFill="1" applyBorder="1" applyAlignment="1">
      <alignment horizontal="left" vertical="center"/>
    </xf>
    <xf numFmtId="0" fontId="120" fillId="0" borderId="3" xfId="0" applyFont="1" applyFill="1" applyBorder="1" applyAlignment="1">
      <alignment horizontal="left" vertical="center"/>
    </xf>
    <xf numFmtId="41" fontId="112" fillId="0" borderId="20" xfId="0" applyNumberFormat="1" applyFont="1" applyFill="1" applyBorder="1" applyAlignment="1">
      <alignment horizontal="left" vertical="center"/>
    </xf>
    <xf numFmtId="0" fontId="112" fillId="0" borderId="20" xfId="0" applyFont="1" applyBorder="1" applyAlignment="1"/>
    <xf numFmtId="0" fontId="112" fillId="0" borderId="20" xfId="0" applyFont="1" applyBorder="1" applyAlignment="1">
      <alignment vertical="center"/>
    </xf>
    <xf numFmtId="41" fontId="112" fillId="0" borderId="20" xfId="3220" applyNumberFormat="1" applyFont="1" applyBorder="1" applyAlignment="1">
      <alignment vertical="center"/>
    </xf>
    <xf numFmtId="215" fontId="43" fillId="0" borderId="20" xfId="3220" applyNumberFormat="1" applyFont="1" applyBorder="1" applyAlignment="1">
      <alignment vertical="center" wrapText="1"/>
    </xf>
    <xf numFmtId="215" fontId="113" fillId="0" borderId="3" xfId="3220" applyNumberFormat="1" applyFont="1" applyFill="1" applyBorder="1" applyAlignment="1">
      <alignment horizontal="center" vertical="center" wrapText="1"/>
    </xf>
    <xf numFmtId="215" fontId="12" fillId="0" borderId="3" xfId="0" applyNumberFormat="1" applyFont="1" applyFill="1" applyBorder="1" applyAlignment="1">
      <alignment horizontal="left" vertical="center" wrapText="1"/>
    </xf>
    <xf numFmtId="215" fontId="10" fillId="0" borderId="0" xfId="3220" applyNumberFormat="1" applyFont="1" applyFill="1" applyAlignment="1">
      <alignment vertical="center" wrapText="1"/>
    </xf>
    <xf numFmtId="179" fontId="12" fillId="10" borderId="3" xfId="0" applyNumberFormat="1" applyFont="1" applyFill="1" applyBorder="1" applyAlignment="1">
      <alignment vertical="center"/>
    </xf>
    <xf numFmtId="41" fontId="43" fillId="0" borderId="35" xfId="2793" applyFont="1" applyFill="1" applyBorder="1"/>
    <xf numFmtId="41" fontId="12" fillId="0" borderId="0" xfId="0" applyNumberFormat="1" applyFont="1" applyFill="1"/>
    <xf numFmtId="273" fontId="43" fillId="0" borderId="34" xfId="0" applyNumberFormat="1" applyFont="1" applyFill="1" applyBorder="1"/>
    <xf numFmtId="37" fontId="12" fillId="11" borderId="3" xfId="3222" applyFont="1" applyFill="1" applyBorder="1" applyAlignment="1">
      <alignment horizontal="left" vertical="center" shrinkToFit="1"/>
    </xf>
    <xf numFmtId="215" fontId="12" fillId="11" borderId="3" xfId="0" applyNumberFormat="1" applyFont="1" applyFill="1" applyBorder="1" applyAlignment="1">
      <alignment horizontal="left" vertical="center" wrapText="1"/>
    </xf>
    <xf numFmtId="215" fontId="12" fillId="11" borderId="3" xfId="0" applyNumberFormat="1" applyFont="1" applyFill="1" applyBorder="1" applyAlignment="1">
      <alignment horizontal="right" vertical="center"/>
    </xf>
    <xf numFmtId="181" fontId="12" fillId="11" borderId="3" xfId="3154" applyNumberFormat="1" applyFont="1" applyFill="1" applyBorder="1" applyAlignment="1">
      <alignment horizontal="center" vertical="center"/>
    </xf>
    <xf numFmtId="0" fontId="87" fillId="11" borderId="0" xfId="3221" applyFont="1" applyFill="1" applyAlignment="1">
      <alignment vertical="center"/>
    </xf>
    <xf numFmtId="37" fontId="12" fillId="11" borderId="3" xfId="0" applyNumberFormat="1" applyFont="1" applyFill="1" applyBorder="1" applyAlignment="1">
      <alignment horizontal="left" vertical="center"/>
    </xf>
    <xf numFmtId="0" fontId="12" fillId="11" borderId="3" xfId="0" applyFont="1" applyFill="1" applyBorder="1" applyAlignment="1">
      <alignment horizontal="center" vertical="center" shrinkToFit="1"/>
    </xf>
    <xf numFmtId="0" fontId="12" fillId="11" borderId="3" xfId="0" applyFont="1" applyFill="1" applyBorder="1" applyAlignment="1">
      <alignment horizontal="center" vertical="center"/>
    </xf>
    <xf numFmtId="187" fontId="12" fillId="11" borderId="3" xfId="0" applyNumberFormat="1" applyFont="1" applyFill="1" applyBorder="1" applyAlignment="1">
      <alignment horizontal="center" vertical="center"/>
    </xf>
    <xf numFmtId="3" fontId="12" fillId="11" borderId="3" xfId="2793" applyNumberFormat="1" applyFont="1" applyFill="1" applyBorder="1" applyAlignment="1">
      <alignment horizontal="right" vertical="center"/>
    </xf>
    <xf numFmtId="3" fontId="11" fillId="11" borderId="3" xfId="2793" applyNumberFormat="1" applyFont="1" applyFill="1" applyBorder="1" applyAlignment="1">
      <alignment horizontal="right" vertical="center"/>
    </xf>
    <xf numFmtId="0" fontId="12" fillId="11" borderId="3" xfId="0" applyFont="1" applyFill="1" applyBorder="1" applyAlignment="1">
      <alignment vertical="center"/>
    </xf>
    <xf numFmtId="0" fontId="43" fillId="11" borderId="0" xfId="0" applyFont="1" applyFill="1"/>
    <xf numFmtId="0" fontId="115" fillId="11" borderId="3" xfId="0" quotePrefix="1" applyNumberFormat="1" applyFont="1" applyFill="1" applyBorder="1" applyAlignment="1">
      <alignment vertical="center" wrapText="1"/>
    </xf>
    <xf numFmtId="0" fontId="12" fillId="11" borderId="3" xfId="0" applyFont="1" applyFill="1" applyBorder="1" applyAlignment="1">
      <alignment horizontal="center"/>
    </xf>
    <xf numFmtId="3" fontId="12" fillId="11" borderId="3" xfId="2793" applyNumberFormat="1" applyFont="1" applyFill="1" applyBorder="1" applyAlignment="1">
      <alignment horizontal="right"/>
    </xf>
    <xf numFmtId="0" fontId="12" fillId="11" borderId="0" xfId="0" applyFont="1" applyFill="1"/>
    <xf numFmtId="3" fontId="122" fillId="10" borderId="3" xfId="2793" applyNumberFormat="1" applyFont="1" applyFill="1" applyBorder="1" applyAlignment="1">
      <alignment horizontal="right" vertical="center"/>
    </xf>
    <xf numFmtId="3" fontId="122" fillId="10" borderId="3" xfId="2793" applyNumberFormat="1" applyFont="1" applyFill="1" applyBorder="1" applyAlignment="1">
      <alignment vertical="center"/>
    </xf>
    <xf numFmtId="0" fontId="12" fillId="0" borderId="3" xfId="0" quotePrefix="1" applyNumberFormat="1" applyFont="1" applyBorder="1" applyAlignment="1">
      <alignment vertical="center" wrapText="1"/>
    </xf>
    <xf numFmtId="0" fontId="12" fillId="0" borderId="3" xfId="0" applyNumberFormat="1" applyFont="1" applyBorder="1" applyAlignment="1">
      <alignment vertical="center" wrapText="1"/>
    </xf>
    <xf numFmtId="0" fontId="112" fillId="0" borderId="3" xfId="0" applyFont="1" applyFill="1" applyBorder="1" applyAlignment="1">
      <alignment horizontal="left" vertical="center"/>
    </xf>
    <xf numFmtId="0" fontId="118" fillId="0" borderId="3" xfId="0" applyFont="1" applyFill="1" applyBorder="1" applyAlignment="1">
      <alignment horizontal="center" vertical="center"/>
    </xf>
    <xf numFmtId="0" fontId="112" fillId="0" borderId="3" xfId="0" applyFont="1" applyFill="1" applyBorder="1" applyAlignment="1">
      <alignment horizontal="center" vertical="center"/>
    </xf>
    <xf numFmtId="3" fontId="43" fillId="0" borderId="0" xfId="0" applyNumberFormat="1" applyFont="1" applyFill="1"/>
    <xf numFmtId="3" fontId="112" fillId="12" borderId="3" xfId="0" applyNumberFormat="1" applyFont="1" applyFill="1" applyBorder="1" applyAlignment="1">
      <alignment vertical="center"/>
    </xf>
    <xf numFmtId="9" fontId="112" fillId="12" borderId="3" xfId="0" applyNumberFormat="1" applyFont="1" applyFill="1" applyBorder="1" applyAlignment="1">
      <alignment horizontal="left" vertical="center"/>
    </xf>
    <xf numFmtId="0" fontId="112" fillId="12" borderId="3" xfId="0" applyFont="1" applyFill="1" applyBorder="1" applyAlignment="1">
      <alignment horizontal="center" vertical="center"/>
    </xf>
    <xf numFmtId="0" fontId="112" fillId="0" borderId="3" xfId="0" applyFont="1" applyFill="1" applyBorder="1" applyAlignment="1">
      <alignment horizontal="left" vertical="center"/>
    </xf>
    <xf numFmtId="0" fontId="116" fillId="0" borderId="0" xfId="0" applyFont="1" applyAlignment="1">
      <alignment horizontal="center" vertical="center"/>
    </xf>
    <xf numFmtId="41" fontId="112" fillId="0" borderId="20" xfId="0" applyNumberFormat="1" applyFont="1" applyFill="1" applyBorder="1" applyAlignment="1">
      <alignment horizontal="left" vertical="center"/>
    </xf>
    <xf numFmtId="0" fontId="112" fillId="0" borderId="20" xfId="0" applyFont="1" applyFill="1" applyBorder="1" applyAlignment="1">
      <alignment horizontal="left" vertical="center"/>
    </xf>
    <xf numFmtId="0" fontId="112" fillId="12" borderId="3" xfId="0" applyFont="1" applyFill="1" applyBorder="1" applyAlignment="1">
      <alignment horizontal="left" vertical="center"/>
    </xf>
    <xf numFmtId="0" fontId="118" fillId="0" borderId="3" xfId="0" applyFont="1" applyFill="1" applyBorder="1" applyAlignment="1">
      <alignment horizontal="center" vertical="center"/>
    </xf>
    <xf numFmtId="0" fontId="112" fillId="0" borderId="3" xfId="0" applyFont="1" applyFill="1" applyBorder="1" applyAlignment="1">
      <alignment horizontal="center" vertical="center" textRotation="255"/>
    </xf>
    <xf numFmtId="0" fontId="116" fillId="0" borderId="0" xfId="0" applyFont="1" applyBorder="1" applyAlignment="1">
      <alignment horizontal="center" vertical="center"/>
    </xf>
    <xf numFmtId="0" fontId="112" fillId="0" borderId="0" xfId="0" applyFont="1" applyAlignment="1"/>
    <xf numFmtId="0" fontId="113" fillId="0" borderId="3" xfId="0" applyFont="1" applyFill="1" applyBorder="1" applyAlignment="1">
      <alignment horizontal="center" vertical="center"/>
    </xf>
    <xf numFmtId="0" fontId="112" fillId="0" borderId="3" xfId="0" applyFont="1" applyFill="1" applyBorder="1" applyAlignment="1">
      <alignment horizontal="center" vertical="center"/>
    </xf>
    <xf numFmtId="0" fontId="114" fillId="0" borderId="3" xfId="0" quotePrefix="1" applyNumberFormat="1" applyFont="1" applyBorder="1" applyAlignment="1">
      <alignment horizontal="center" vertical="center"/>
    </xf>
    <xf numFmtId="0" fontId="117" fillId="0" borderId="3" xfId="0" quotePrefix="1" applyNumberFormat="1" applyFont="1" applyBorder="1" applyAlignment="1">
      <alignment horizontal="center" vertical="center" wrapText="1"/>
    </xf>
  </cellXfs>
  <cellStyles count="3232">
    <cellStyle name=" " xfId="1"/>
    <cellStyle name="' '" xfId="2"/>
    <cellStyle name="          _x000d__x000a_386grabber=vga.3gr_x000d__x000a_" xfId="3"/>
    <cellStyle name=" _09_0818 내역서" xfId="4"/>
    <cellStyle name=" _09_0826 내역서" xfId="5"/>
    <cellStyle name=" _09_0826 이식내역서" xfId="6"/>
    <cellStyle name=" _09_0910 내역서" xfId="7"/>
    <cellStyle name=" _09_0910 이식및제거내역서(원가계산포함)" xfId="8"/>
    <cellStyle name=" _09_0910 이식및철거내역서(원가계산포함)" xfId="9"/>
    <cellStyle name=" _09_0917 본공사-신규공사(원가계산포함)" xfId="10"/>
    <cellStyle name=" _09_0917 이식및철거내역서(원가계산포함)" xfId="11"/>
    <cellStyle name=" _09_0928 이식및제거내역서(원가계산포함)" xfId="12"/>
    <cellStyle name=" _09_1007 조경 본공사" xfId="13"/>
    <cellStyle name=" _09_1009 이식및제거내역서(원가계산포함)" xfId="14"/>
    <cellStyle name=" _09_1109 조경내역서(전체)" xfId="15"/>
    <cellStyle name=" _09_1109수량산출서" xfId="16"/>
    <cellStyle name="&quot;" xfId="17"/>
    <cellStyle name="#" xfId="18"/>
    <cellStyle name="#,##0" xfId="19"/>
    <cellStyle name="#,##0.0" xfId="20"/>
    <cellStyle name="#,##0.00" xfId="21"/>
    <cellStyle name="#,##0.000" xfId="22"/>
    <cellStyle name="#,##0_01.청심수장고" xfId="23"/>
    <cellStyle name="$" xfId="24"/>
    <cellStyle name="$ 2" xfId="25"/>
    <cellStyle name="$_0009김포공항LED교체공사(광일)" xfId="26"/>
    <cellStyle name="$_0011KIST소각설비제작설치" xfId="27"/>
    <cellStyle name="$_0011긴급전화기정산(99년형광일)" xfId="28"/>
    <cellStyle name="$_0011부산종합경기장전광판" xfId="29"/>
    <cellStyle name="$_0012문화유적지표석제작설치" xfId="30"/>
    <cellStyle name="$_0102국제조명신공항분수조명" xfId="31"/>
    <cellStyle name="$_0105담배자판기개조원가" xfId="32"/>
    <cellStyle name="$_0106LG인버터냉난방기제작-1" xfId="33"/>
    <cellStyle name="$_0107광전송장비구매설치" xfId="34"/>
    <cellStyle name="$_0107도공IBS설비SW부문(참조)" xfId="35"/>
    <cellStyle name="$_0107문화재복원용목재-8월6일" xfId="36"/>
    <cellStyle name="$_0107포천영중수배전반(제조,설치)" xfId="37"/>
    <cellStyle name="$_0108한국전기교통-LED교통신호등((원본))" xfId="38"/>
    <cellStyle name="$_0111해양수산부등명기제작" xfId="39"/>
    <cellStyle name="$_0112금감원사무자동화시스템" xfId="40"/>
    <cellStyle name="$_0112수도권매립지SW원가" xfId="41"/>
    <cellStyle name="$_0201종합예술회관의자제작설치" xfId="42"/>
    <cellStyle name="$_0202마사회근무복" xfId="43"/>
    <cellStyle name="$_0202부경교재-승강칠판" xfId="44"/>
    <cellStyle name="$_0204한국석묘납골함-1규격" xfId="45"/>
    <cellStyle name="$_2002결과표" xfId="46"/>
    <cellStyle name="$_db진흥" xfId="47"/>
    <cellStyle name="$_db진흥 2" xfId="48"/>
    <cellStyle name="$_SE40" xfId="49"/>
    <cellStyle name="$_SE40 2" xfId="50"/>
    <cellStyle name="$_SH07-08-141 조이물류(물류창고 수장고공사)" xfId="51"/>
    <cellStyle name="$_SH09-04-141 이응노미술관(수장고공사)" xfId="52"/>
    <cellStyle name="$_SH09-06-262 원주 한지테마파크 (수장고,전시실)-2" xfId="53"/>
    <cellStyle name="$_견적2" xfId="54"/>
    <cellStyle name="$_견적2 2" xfId="55"/>
    <cellStyle name="$_기아" xfId="56"/>
    <cellStyle name="$_기아 2" xfId="57"/>
    <cellStyle name="$_동산용사촌수현(원본)" xfId="58"/>
    <cellStyle name="$_물량산출" xfId="59"/>
    <cellStyle name="$_물량산출서" xfId="60"/>
    <cellStyle name="$_물량산출서 2" xfId="61"/>
    <cellStyle name="$_물량산출서_SH09-06-262 원주 한지테마파크 (수장고,전시실)-2" xfId="62"/>
    <cellStyle name="$_수초제거기(대양기계)" xfId="63"/>
    <cellStyle name="$_예술의전당물량산출서" xfId="64"/>
    <cellStyle name="$_원가계산서,내역서" xfId="65"/>
    <cellStyle name="$_원본 - 한국전기교통-개선형신호등 4종" xfId="66"/>
    <cellStyle name="$_중앙선관위(투표,개표)" xfId="67"/>
    <cellStyle name="$_최종-한국전기교통-개선형신호등 4종(공수조정)" xfId="68"/>
    <cellStyle name="(##.00)" xfId="69"/>
    <cellStyle name="(△콤마)" xfId="70"/>
    <cellStyle name="(백분율)" xfId="71"/>
    <cellStyle name="(콤마)" xfId="72"/>
    <cellStyle name="(표준)" xfId="73"/>
    <cellStyle name=";;;" xfId="74"/>
    <cellStyle name="??_x000c_둄_x001b__x000d_|?_x0001_?_x0003__x0014__x0007__x0001__x0001_" xfId="75"/>
    <cellStyle name="??&amp;5_x0007_?._x0007_9_x0008_??_x0007__x0001__x0001_" xfId="76"/>
    <cellStyle name="??&amp;6_x0007_?/_x0007_9_x0008_??_x0007__x0001__x0001_" xfId="77"/>
    <cellStyle name="??&amp;O?&amp;H?_x0008__x000f__x0007_?_x0007__x0001__x0001_" xfId="78"/>
    <cellStyle name="??&amp;O?&amp;H?_x0008_??_x0007__x0001__x0001_" xfId="79"/>
    <cellStyle name="??&amp;쏗?뷐9_x0008__x0011__x0007_?_x0007__x0001__x0001_" xfId="80"/>
    <cellStyle name="?W?_laroux" xfId="81"/>
    <cellStyle name="_(가)실행" xfId="82"/>
    <cellStyle name="_01.청심수장고" xfId="83"/>
    <cellStyle name="_0106-06-007 금속 및 수장공사 단가견적- 대림" xfId="84"/>
    <cellStyle name="_0427 관급자재집계표" xfId="85"/>
    <cellStyle name="_0523폐기물처리" xfId="86"/>
    <cellStyle name="_09_1109수량산출서" xfId="87"/>
    <cellStyle name="_1213-이너아트내역서02-단가조사서제작사양포함" xfId="88"/>
    <cellStyle name="_1공구단위수량산출(식재-포장-관로)" xfId="89"/>
    <cellStyle name="_1공구단위수량산출(식재-포장-관로)_수량산출(식재-포장-관로)0605" xfId="90"/>
    <cellStyle name="_1공구단위수량산출(식재-포장-관로)1" xfId="91"/>
    <cellStyle name="_1공구단위수량산출(식재-포장-관로)1_수량산출(식재-포장-관로)0605" xfId="92"/>
    <cellStyle name="_2001 장애조치" xfId="93"/>
    <cellStyle name="_2002년도경영계획" xfId="94"/>
    <cellStyle name="_2002변경실행" xfId="95"/>
    <cellStyle name="_2002변경실행(1)" xfId="96"/>
    <cellStyle name="_2-4.상반기실적부문별요약" xfId="97"/>
    <cellStyle name="_2-4.상반기실적부문별요약(표지및목차포함)" xfId="98"/>
    <cellStyle name="_2-4.상반기실적부문별요약(표지및목차포함)_1" xfId="99"/>
    <cellStyle name="_2-4.상반기실적부문별요약_1" xfId="100"/>
    <cellStyle name="_2-설계내역서-0316" xfId="101"/>
    <cellStyle name="_2설명판넬부문" xfId="102"/>
    <cellStyle name="_2-제출 - 기흥구갈3지구근린공원_바닥분수_설계내역폼(설비)-2004년12월_end" xfId="103"/>
    <cellStyle name="_3)우리은행모형" xfId="104"/>
    <cellStyle name="_4-1.전시용영상장비" xfId="105"/>
    <cellStyle name="_'99상반기경영개선활동결과(게시용)" xfId="106"/>
    <cellStyle name="_Book1" xfId="107"/>
    <cellStyle name="_Book1_1" xfId="108"/>
    <cellStyle name="_FAX" xfId="109"/>
    <cellStyle name="_FCST (2)" xfId="110"/>
    <cellStyle name="_gr 신풍-우성간" xfId="111"/>
    <cellStyle name="_gr 신풍-우성간_금촌월롱_견적" xfId="112"/>
    <cellStyle name="_gr 신풍-우성간_풍덕천_견적" xfId="113"/>
    <cellStyle name="_HB11-03" xfId="114"/>
    <cellStyle name="_HB11-03_20020924 대산항 공내역서" xfId="115"/>
    <cellStyle name="_HB11-03_20020924 대산항 공내역서_사본 - 20020924 대산항 공내역서" xfId="116"/>
    <cellStyle name="_hi02-03" xfId="117"/>
    <cellStyle name="_RESULTS" xfId="118"/>
    <cellStyle name="_SH07-03-231 남광건설(광주어린이박물관)" xfId="119"/>
    <cellStyle name="_SH07-08-141 조이물류(물류창고 수장고공사)" xfId="120"/>
    <cellStyle name="_SH08-01-173 금호문화재단(한국종합물류수장고공사)" xfId="121"/>
    <cellStyle name="_SH08-07-241 한국복합물류1(한국종합물류수장고공사 60RT)" xfId="122"/>
    <cellStyle name="_SH09-06-262 원주 한지테마파크 (수장고,전시실)-2" xfId="123"/>
    <cellStyle name="_X" xfId="124"/>
    <cellStyle name="_가실행" xfId="125"/>
    <cellStyle name="_가실행_20020924 대산항 공내역서" xfId="126"/>
    <cellStyle name="_가실행_20020924 대산항 공내역서_사본 - 20020924 대산항 공내역서" xfId="127"/>
    <cellStyle name="_간의다리설치" xfId="128"/>
    <cellStyle name="_갑지(원가계산)-녹지관리사업" xfId="129"/>
    <cellStyle name="_강산-지압보도-1020" xfId="130"/>
    <cellStyle name="_강산-지압보도-1023" xfId="131"/>
    <cellStyle name="_건축설계서" xfId="132"/>
    <cellStyle name="_견적3" xfId="133"/>
    <cellStyle name="_견적3_1차집계(변경)" xfId="134"/>
    <cellStyle name="_견적3_금촌월롱_견적" xfId="135"/>
    <cellStyle name="_견적3_수정 - 청풍투찰" xfId="136"/>
    <cellStyle name="_견적3_신령영천1_입찰" xfId="137"/>
    <cellStyle name="_견적3_청풍투찰" xfId="138"/>
    <cellStyle name="_견적3_풍덕천_견적" xfId="139"/>
    <cellStyle name="_견적기준(갑측)" xfId="140"/>
    <cellStyle name="_결재쪽지" xfId="141"/>
    <cellStyle name="_결재쪽지_1차집계(변경)" xfId="142"/>
    <cellStyle name="_결재쪽지_강원실행내역(1028)" xfId="143"/>
    <cellStyle name="_결재쪽지_견적" xfId="144"/>
    <cellStyle name="_결재쪽지_견적_강원실행내역(1028)" xfId="145"/>
    <cellStyle name="_결재쪽지_견적_금촌월롱_견적" xfId="146"/>
    <cellStyle name="_결재쪽지_견적_도급내역" xfId="147"/>
    <cellStyle name="_결재쪽지_견적_복사본 강원견적보고" xfId="148"/>
    <cellStyle name="_결재쪽지_견적_청계천_본실행(10.28)" xfId="149"/>
    <cellStyle name="_결재쪽지_견적_풍덕천_견적" xfId="150"/>
    <cellStyle name="_결재쪽지_금촌월롱_견적" xfId="151"/>
    <cellStyle name="_결재쪽지_도급내역" xfId="152"/>
    <cellStyle name="_결재쪽지_복사본 강원견적보고" xfId="153"/>
    <cellStyle name="_결재쪽지_수정 - 청풍투찰" xfId="154"/>
    <cellStyle name="_결재쪽지_청계천_본실행(10.28)" xfId="155"/>
    <cellStyle name="_결재쪽지_청풍투찰" xfId="156"/>
    <cellStyle name="_결재쪽지_투찰_대둔산" xfId="157"/>
    <cellStyle name="_결재쪽지_투찰_대둔산_금촌월롱_견적" xfId="158"/>
    <cellStyle name="_결재쪽지_투찰_대둔산_풍덕천_견적" xfId="159"/>
    <cellStyle name="_결재쪽지_풍덕천_견적" xfId="160"/>
    <cellStyle name="_경상비(현장안)" xfId="161"/>
    <cellStyle name="_경상비(현장안최종1)" xfId="162"/>
    <cellStyle name="_경영개선활동상반기실적(990708)" xfId="163"/>
    <cellStyle name="_경영개선활동상반기실적(990708)_1" xfId="164"/>
    <cellStyle name="_경영개선활동상반기실적(990708)_2" xfId="165"/>
    <cellStyle name="_경영개선활성화방안(990802)" xfId="166"/>
    <cellStyle name="_경영개선활성화방안(990802)_1" xfId="167"/>
    <cellStyle name="_계룡네거리원설계" xfId="168"/>
    <cellStyle name="_공문 " xfId="169"/>
    <cellStyle name="_공문 _내역서" xfId="170"/>
    <cellStyle name="_공문양식" xfId="171"/>
    <cellStyle name="_공원 등산로변 편익시설물 설치공사 갑지(원가계산)" xfId="172"/>
    <cellStyle name="_공원시설정비공사" xfId="173"/>
    <cellStyle name="_광주현대미술관설계내역서(예산범위내)-1" xfId="174"/>
    <cellStyle name="_구리,삼패" xfId="175"/>
    <cellStyle name="_구즉내역서" xfId="176"/>
    <cellStyle name="_국도42호선여량지구오르막차로" xfId="177"/>
    <cellStyle name="_국립생물자원관 수장고1" xfId="178"/>
    <cellStyle name="_국립생물자원관 수장고1_국립생물자원관수장고공사0818" xfId="179"/>
    <cellStyle name="_국립생물자원관 수장고1_국립생물자원관수장고공사0825" xfId="180"/>
    <cellStyle name="_금곡동 1지역 보행자도로 휴게,녹지공간 조성공사 갑지(원가계산)" xfId="181"/>
    <cellStyle name="_금암백곡(4차분)" xfId="182"/>
    <cellStyle name="_금토동놀이터-내역서" xfId="183"/>
    <cellStyle name="_기성검사원" xfId="184"/>
    <cellStyle name="_기성검사원_내역서" xfId="185"/>
    <cellStyle name="_남측잔교" xfId="186"/>
    <cellStyle name="_남측잔교_20020924 대산항 공내역서" xfId="187"/>
    <cellStyle name="_남측잔교_20020924 대산항 공내역서_사본 - 20020924 대산항 공내역서" xfId="188"/>
    <cellStyle name="_내역" xfId="189"/>
    <cellStyle name="_내역서" xfId="190"/>
    <cellStyle name="_내역서(일위대가)" xfId="191"/>
    <cellStyle name="_내역서(자동제어)" xfId="192"/>
    <cellStyle name="_내역서2" xfId="193"/>
    <cellStyle name="_내역서-구조물" xfId="194"/>
    <cellStyle name="_노고봉-내역" xfId="195"/>
    <cellStyle name="_능말폐기물내역(2단계-총괄)" xfId="196"/>
    <cellStyle name="_단가산출서" xfId="197"/>
    <cellStyle name="_단대공원 물놀이장 조성공사(내역서및)" xfId="198"/>
    <cellStyle name="_답동-수량산출서-0414" xfId="199"/>
    <cellStyle name="_대림산업(청산-백의)_가시설" xfId="200"/>
    <cellStyle name="_대박수장고(이환기업)" xfId="201"/>
    <cellStyle name="_대박수장고(이환기업)_국립생물자원관수장고공사0818" xfId="202"/>
    <cellStyle name="_대박수장고(이환기업)_국립생물자원관수장고공사0825" xfId="203"/>
    <cellStyle name="_대박수장고공내역(이환기업)" xfId="204"/>
    <cellStyle name="_대박수장고공내역(이환기업)_국립생물자원관수장고공사0818" xfId="205"/>
    <cellStyle name="_대박수장고공내역(이환기업)_국립생물자원관수장고공사0825" xfId="206"/>
    <cellStyle name="_대박수장고공내역두리(이환기업)" xfId="207"/>
    <cellStyle name="_대박수장고공내역두리(이환기업)_국립생물자원관수장고공사0818" xfId="208"/>
    <cellStyle name="_대박수장고공내역두리(이환기업)_국립생물자원관수장고공사0825" xfId="209"/>
    <cellStyle name="_대산가실행(shi)" xfId="210"/>
    <cellStyle name="_대산가실행(shi)_20020924 대산항 공내역서" xfId="211"/>
    <cellStyle name="_대산가실행(shi)_20020924 대산항 공내역서_사본 - 20020924 대산항 공내역서" xfId="212"/>
    <cellStyle name="_대산가실행(물산)" xfId="213"/>
    <cellStyle name="_대산가실행(물산)_20020924 대산항 공내역서" xfId="214"/>
    <cellStyle name="_대산가실행(물산)_20020924 대산항 공내역서_사본 - 20020924 대산항 공내역서" xfId="215"/>
    <cellStyle name="_대원공원설계서" xfId="216"/>
    <cellStyle name="_대원공원설계서_0501설계내역서" xfId="217"/>
    <cellStyle name="_대원공원설계서_0501설계내역서_0501설계내역서" xfId="218"/>
    <cellStyle name="_대원공원설계서_0501설계내역서_0501설계내역서(10억)" xfId="219"/>
    <cellStyle name="_대원공원설계서_0501설계내역서_0501설계내역서(7억)" xfId="220"/>
    <cellStyle name="_대원공원설계서_0501설계내역서_0501설계내역서(7억)-최종" xfId="221"/>
    <cellStyle name="_대원공원설계서_0501설계내역서_0501설계내역서(최종)" xfId="222"/>
    <cellStyle name="_대원공원설계서_0501설계내역서_0510도급내역서" xfId="223"/>
    <cellStyle name="_대원공원설계서_0501설계내역서_0513설계내역서" xfId="224"/>
    <cellStyle name="_대원공원설계서_0501설계내역서_0523설계내역서" xfId="225"/>
    <cellStyle name="_대원공원설계서_0501설계내역서_0523설계내역서 (version 1)" xfId="226"/>
    <cellStyle name="_대원공원설계서_0501설계내역서_0523설계내역서(최종)" xfId="227"/>
    <cellStyle name="_대원공원설계서_0501설계내역서_남한산성변경도급내역서 050517" xfId="228"/>
    <cellStyle name="_대원공원설계서_0501설계내역서_로프울타리" xfId="229"/>
    <cellStyle name="_대원공원설계서_0501설계내역서_물놀이장준공내역서(0624)" xfId="230"/>
    <cellStyle name="_대원공원설계서_0501설계내역서_사본 - 0501설계내역서" xfId="231"/>
    <cellStyle name="_대원공원설계서_0501설계내역서_중원구학교숲-내역서0126" xfId="232"/>
    <cellStyle name="_대원공원설계서_0501설계내역서_중원구학교숲-수량산출서0126" xfId="233"/>
    <cellStyle name="_대원공원설계서_0502설계내역서" xfId="234"/>
    <cellStyle name="_대원공원설계서_0502설계내역서_0502설계내역서(0219)" xfId="235"/>
    <cellStyle name="_대원공원설계서_0502설계내역서_0502설계내역서(수정)" xfId="236"/>
    <cellStyle name="_대원공원설계서_0502설계내역서_0502설계내역서(최종)" xfId="237"/>
    <cellStyle name="_대원공원설계서_0502설계내역서_0515설계내역서" xfId="238"/>
    <cellStyle name="_대원공원설계서_0502설계내역서_0523설계내역서(최종)" xfId="239"/>
    <cellStyle name="_대원공원설계서_0502설계내역서_0601설계내역서" xfId="240"/>
    <cellStyle name="_대원공원설계서_0502설계내역서_0601폐기물처리" xfId="241"/>
    <cellStyle name="_대원공원설계서_0502설계내역서_0602설계내역서" xfId="242"/>
    <cellStyle name="_대원공원설계서_0503설계내역서" xfId="243"/>
    <cellStyle name="_대원공원설계서_0503설계내역서_성남문화예술회관" xfId="244"/>
    <cellStyle name="_대원공원설계서_내역서-최종0223" xfId="245"/>
    <cellStyle name="_대원공원설계서_내역서-최종0223_철거 및 이설수량산출-학교숲" xfId="246"/>
    <cellStyle name="_대원공원설계서_율동자연공원내 화장실 보수 및 도색공사" xfId="247"/>
    <cellStyle name="_대원공원설계서_율동자연공원내 화장실 보수 및 도색공사_내역서-최종0223" xfId="248"/>
    <cellStyle name="_대원공원설계서_율동자연공원내 화장실 보수 및 도색공사_내역서-최종0223_철거 및 이설수량산출-학교숲" xfId="249"/>
    <cellStyle name="_대원공원설계서_율동자연공원내 화장실 보수 및 도색공사_철거 및 이설수량산출-학교숲" xfId="250"/>
    <cellStyle name="_대원공원설계서_율동자연공원내 휴게편의점 도색작업-할증-천정면적추가" xfId="251"/>
    <cellStyle name="_대원공원설계서_율동자연공원내 휴게편의점 도색작업-할증-천정면적추가_내역서-최종0223" xfId="252"/>
    <cellStyle name="_대원공원설계서_율동자연공원내 휴게편의점 도색작업-할증-천정면적추가_내역서-최종0223_철거 및 이설수량산출-학교숲" xfId="253"/>
    <cellStyle name="_대원공원설계서_율동자연공원내 휴게편의점 도색작업-할증-천정면적추가_철거 및 이설수량산출-학교숲" xfId="254"/>
    <cellStyle name="_대원공원설계서_철거 및 이설수량산출-학교숲" xfId="255"/>
    <cellStyle name="_대전노은2-1전기내역서(2차수정107)" xfId="256"/>
    <cellStyle name="_대전노은2-1전기내역서(2차수정107)_국립생물자원관수장고공사0818" xfId="257"/>
    <cellStyle name="_대전노은2-1전기내역서(2차수정107)_국립생물자원관수장고공사0825" xfId="258"/>
    <cellStyle name="_대전노은2-1전기내역서(2차수정107)_대박수장고(이환기업)" xfId="259"/>
    <cellStyle name="_대전노은2-1전기내역서(2차수정107)_대박수장고(이환기업)_국립생물자원관수장고공사0818" xfId="260"/>
    <cellStyle name="_대전노은2-1전기내역서(2차수정107)_대박수장고(이환기업)_국립생물자원관수장고공사0825" xfId="261"/>
    <cellStyle name="_대전노은2-1전기내역서(2차수정107)_대박수장고공내역(이환기업)" xfId="262"/>
    <cellStyle name="_대전노은2-1전기내역서(2차수정107)_대박수장고공내역(이환기업)_국립생물자원관수장고공사0818" xfId="263"/>
    <cellStyle name="_대전노은2-1전기내역서(2차수정107)_대박수장고공내역(이환기업)_국립생물자원관수장고공사0825" xfId="264"/>
    <cellStyle name="_대전노은2-1전기내역서(2차수정107)_대박수장고공내역두리(이환기업)" xfId="265"/>
    <cellStyle name="_대전노은2-1전기내역서(2차수정107)_대박수장고공내역두리(이환기업)_국립생물자원관수장고공사0818" xfId="266"/>
    <cellStyle name="_대전노은2-1전기내역서(2차수정107)_대박수장고공내역두리(이환기업)_국립생물자원관수장고공사0825" xfId="267"/>
    <cellStyle name="_대전노은2-1전기내역서(2차수정107)_수장고공사내역서(3회)" xfId="268"/>
    <cellStyle name="_대전노은2-1전기내역서(2차수정107)_하도급분류- 대전노은2-1" xfId="269"/>
    <cellStyle name="_대전노은2-1전기내역서(2차수정107)_하도급분류- 대전노은2-1_국립생물자원관수장고공사0818" xfId="270"/>
    <cellStyle name="_대전노은2-1전기내역서(2차수정107)_하도급분류- 대전노은2-1_국립생물자원관수장고공사0825" xfId="271"/>
    <cellStyle name="_대전노은2-1전기내역서(2차수정107)_하도급분류- 대전노은2-1_대박수장고(이환기업)" xfId="272"/>
    <cellStyle name="_대전노은2-1전기내역서(2차수정107)_하도급분류- 대전노은2-1_대박수장고(이환기업)_국립생물자원관수장고공사0818" xfId="273"/>
    <cellStyle name="_대전노은2-1전기내역서(2차수정107)_하도급분류- 대전노은2-1_대박수장고(이환기업)_국립생물자원관수장고공사0825" xfId="274"/>
    <cellStyle name="_대전노은2-1전기내역서(2차수정107)_하도급분류- 대전노은2-1_대박수장고공내역(이환기업)" xfId="275"/>
    <cellStyle name="_대전노은2-1전기내역서(2차수정107)_하도급분류- 대전노은2-1_대박수장고공내역(이환기업)_국립생물자원관수장고공사0818" xfId="276"/>
    <cellStyle name="_대전노은2-1전기내역서(2차수정107)_하도급분류- 대전노은2-1_대박수장고공내역(이환기업)_국립생물자원관수장고공사0825" xfId="277"/>
    <cellStyle name="_대전노은2-1전기내역서(2차수정107)_하도급분류- 대전노은2-1_대박수장고공내역두리(이환기업)" xfId="278"/>
    <cellStyle name="_대전노은2-1전기내역서(2차수정107)_하도급분류- 대전노은2-1_대박수장고공내역두리(이환기업)_국립생물자원관수장고공사0818" xfId="279"/>
    <cellStyle name="_대전노은2-1전기내역서(2차수정107)_하도급분류- 대전노은2-1_대박수장고공내역두리(이환기업)_국립생물자원관수장고공사0825" xfId="280"/>
    <cellStyle name="_대전노은2-1전기내역서(2차수정107)_하도급분류- 대전노은2-1_수장고공사내역서(3회)" xfId="281"/>
    <cellStyle name="_대전노은2-1전기내역서(2차수정107)_하도급분류- 대전노은2-1_용인동백공사비분석" xfId="282"/>
    <cellStyle name="_대전노은2-1전기내역서(2차수정107)_하도급분류- 대전노은2-1_용인동백공사비분석_국립생물자원관수장고공사0818" xfId="283"/>
    <cellStyle name="_대전노은2-1전기내역서(2차수정107)_하도급분류- 대전노은2-1_용인동백공사비분석_국립생물자원관수장고공사0825" xfId="284"/>
    <cellStyle name="_대전노은2-1전기내역서(2차수정107)_하도급분류- 대전노은2-1_용인동백공사비분석_대박수장고(이환기업)" xfId="285"/>
    <cellStyle name="_대전노은2-1전기내역서(2차수정107)_하도급분류- 대전노은2-1_용인동백공사비분석_대박수장고(이환기업)_국립생물자원관수장고공사0818" xfId="286"/>
    <cellStyle name="_대전노은2-1전기내역서(2차수정107)_하도급분류- 대전노은2-1_용인동백공사비분석_대박수장고(이환기업)_국립생물자원관수장고공사0825" xfId="287"/>
    <cellStyle name="_대전노은2-1전기내역서(2차수정107)_하도급분류- 대전노은2-1_용인동백공사비분석_대박수장고공내역(이환기업)" xfId="288"/>
    <cellStyle name="_대전노은2-1전기내역서(2차수정107)_하도급분류- 대전노은2-1_용인동백공사비분석_대박수장고공내역(이환기업)_국립생물자원관수장고공사0818" xfId="289"/>
    <cellStyle name="_대전노은2-1전기내역서(2차수정107)_하도급분류- 대전노은2-1_용인동백공사비분석_대박수장고공내역(이환기업)_국립생물자원관수장고공사0825" xfId="290"/>
    <cellStyle name="_대전노은2-1전기내역서(2차수정107)_하도급분류- 대전노은2-1_용인동백공사비분석_대박수장고공내역두리(이환기업)" xfId="291"/>
    <cellStyle name="_대전노은2-1전기내역서(2차수정107)_하도급분류- 대전노은2-1_용인동백공사비분석_대박수장고공내역두리(이환기업)_국립생물자원관수장고공사0818" xfId="292"/>
    <cellStyle name="_대전노은2-1전기내역서(2차수정107)_하도급분류- 대전노은2-1_용인동백공사비분석_대박수장고공내역두리(이환기업)_국립생물자원관수장고공사0825" xfId="293"/>
    <cellStyle name="_대전노은2-1전기내역서(2차수정107)_하도급분류- 대전노은2-1_용인동백공사비분석_수장고공사내역서(3회)" xfId="294"/>
    <cellStyle name="_대전노은2-1전기내역서(도급50)" xfId="295"/>
    <cellStyle name="_대전노은2-1전기내역서(도급50)_국립생물자원관수장고공사0818" xfId="296"/>
    <cellStyle name="_대전노은2-1전기내역서(도급50)_국립생물자원관수장고공사0825" xfId="297"/>
    <cellStyle name="_대전노은2-1전기내역서(도급50)_대박수장고(이환기업)" xfId="298"/>
    <cellStyle name="_대전노은2-1전기내역서(도급50)_대박수장고(이환기업)_국립생물자원관수장고공사0818" xfId="299"/>
    <cellStyle name="_대전노은2-1전기내역서(도급50)_대박수장고(이환기업)_국립생물자원관수장고공사0825" xfId="300"/>
    <cellStyle name="_대전노은2-1전기내역서(도급50)_대박수장고공내역(이환기업)" xfId="301"/>
    <cellStyle name="_대전노은2-1전기내역서(도급50)_대박수장고공내역(이환기업)_국립생물자원관수장고공사0818" xfId="302"/>
    <cellStyle name="_대전노은2-1전기내역서(도급50)_대박수장고공내역(이환기업)_국립생물자원관수장고공사0825" xfId="303"/>
    <cellStyle name="_대전노은2-1전기내역서(도급50)_대박수장고공내역두리(이환기업)" xfId="304"/>
    <cellStyle name="_대전노은2-1전기내역서(도급50)_대박수장고공내역두리(이환기업)_국립생물자원관수장고공사0818" xfId="305"/>
    <cellStyle name="_대전노은2-1전기내역서(도급50)_대박수장고공내역두리(이환기업)_국립생물자원관수장고공사0825" xfId="306"/>
    <cellStyle name="_대전노은2-1전기내역서(도급50)_수장고공사내역서(3회)" xfId="307"/>
    <cellStyle name="_대전노은2-1전기내역서(도급50)_하도급분류- 대전노은2-1" xfId="308"/>
    <cellStyle name="_대전노은2-1전기내역서(도급50)_하도급분류- 대전노은2-1_국립생물자원관수장고공사0818" xfId="309"/>
    <cellStyle name="_대전노은2-1전기내역서(도급50)_하도급분류- 대전노은2-1_국립생물자원관수장고공사0825" xfId="310"/>
    <cellStyle name="_대전노은2-1전기내역서(도급50)_하도급분류- 대전노은2-1_대박수장고(이환기업)" xfId="311"/>
    <cellStyle name="_대전노은2-1전기내역서(도급50)_하도급분류- 대전노은2-1_대박수장고(이환기업)_국립생물자원관수장고공사0818" xfId="312"/>
    <cellStyle name="_대전노은2-1전기내역서(도급50)_하도급분류- 대전노은2-1_대박수장고(이환기업)_국립생물자원관수장고공사0825" xfId="313"/>
    <cellStyle name="_대전노은2-1전기내역서(도급50)_하도급분류- 대전노은2-1_대박수장고공내역(이환기업)" xfId="314"/>
    <cellStyle name="_대전노은2-1전기내역서(도급50)_하도급분류- 대전노은2-1_대박수장고공내역(이환기업)_국립생물자원관수장고공사0818" xfId="315"/>
    <cellStyle name="_대전노은2-1전기내역서(도급50)_하도급분류- 대전노은2-1_대박수장고공내역(이환기업)_국립생물자원관수장고공사0825" xfId="316"/>
    <cellStyle name="_대전노은2-1전기내역서(도급50)_하도급분류- 대전노은2-1_대박수장고공내역두리(이환기업)" xfId="317"/>
    <cellStyle name="_대전노은2-1전기내역서(도급50)_하도급분류- 대전노은2-1_대박수장고공내역두리(이환기업)_국립생물자원관수장고공사0818" xfId="318"/>
    <cellStyle name="_대전노은2-1전기내역서(도급50)_하도급분류- 대전노은2-1_대박수장고공내역두리(이환기업)_국립생물자원관수장고공사0825" xfId="319"/>
    <cellStyle name="_대전노은2-1전기내역서(도급50)_하도급분류- 대전노은2-1_수장고공사내역서(3회)" xfId="320"/>
    <cellStyle name="_대전노은2-1전기내역서(도급50)_하도급분류- 대전노은2-1_용인동백공사비분석" xfId="321"/>
    <cellStyle name="_대전노은2-1전기내역서(도급50)_하도급분류- 대전노은2-1_용인동백공사비분석_국립생물자원관수장고공사0818" xfId="322"/>
    <cellStyle name="_대전노은2-1전기내역서(도급50)_하도급분류- 대전노은2-1_용인동백공사비분석_국립생물자원관수장고공사0825" xfId="323"/>
    <cellStyle name="_대전노은2-1전기내역서(도급50)_하도급분류- 대전노은2-1_용인동백공사비분석_대박수장고(이환기업)" xfId="324"/>
    <cellStyle name="_대전노은2-1전기내역서(도급50)_하도급분류- 대전노은2-1_용인동백공사비분석_대박수장고(이환기업)_국립생물자원관수장고공사0818" xfId="325"/>
    <cellStyle name="_대전노은2-1전기내역서(도급50)_하도급분류- 대전노은2-1_용인동백공사비분석_대박수장고(이환기업)_국립생물자원관수장고공사0825" xfId="326"/>
    <cellStyle name="_대전노은2-1전기내역서(도급50)_하도급분류- 대전노은2-1_용인동백공사비분석_대박수장고공내역(이환기업)" xfId="327"/>
    <cellStyle name="_대전노은2-1전기내역서(도급50)_하도급분류- 대전노은2-1_용인동백공사비분석_대박수장고공내역(이환기업)_국립생물자원관수장고공사0818" xfId="328"/>
    <cellStyle name="_대전노은2-1전기내역서(도급50)_하도급분류- 대전노은2-1_용인동백공사비분석_대박수장고공내역(이환기업)_국립생물자원관수장고공사0825" xfId="329"/>
    <cellStyle name="_대전노은2-1전기내역서(도급50)_하도급분류- 대전노은2-1_용인동백공사비분석_대박수장고공내역두리(이환기업)" xfId="330"/>
    <cellStyle name="_대전노은2-1전기내역서(도급50)_하도급분류- 대전노은2-1_용인동백공사비분석_대박수장고공내역두리(이환기업)_국립생물자원관수장고공사0818" xfId="331"/>
    <cellStyle name="_대전노은2-1전기내역서(도급50)_하도급분류- 대전노은2-1_용인동백공사비분석_대박수장고공내역두리(이환기업)_국립생물자원관수장고공사0825" xfId="332"/>
    <cellStyle name="_대전노은2-1전기내역서(도급50)_하도급분류- 대전노은2-1_용인동백공사비분석_수장고공사내역서(3회)" xfId="333"/>
    <cellStyle name="_대전노은지구2-1-총괄 전기내역서(강영연)" xfId="334"/>
    <cellStyle name="_대전노은지구2-1-총괄 전기내역서(강영연)_국립생물자원관수장고공사0818" xfId="335"/>
    <cellStyle name="_대전노은지구2-1-총괄 전기내역서(강영연)_국립생물자원관수장고공사0825" xfId="336"/>
    <cellStyle name="_대전노은지구2-1-총괄 전기내역서(강영연)_대박수장고(이환기업)" xfId="337"/>
    <cellStyle name="_대전노은지구2-1-총괄 전기내역서(강영연)_대박수장고(이환기업)_국립생물자원관수장고공사0818" xfId="338"/>
    <cellStyle name="_대전노은지구2-1-총괄 전기내역서(강영연)_대박수장고(이환기업)_국립생물자원관수장고공사0825" xfId="339"/>
    <cellStyle name="_대전노은지구2-1-총괄 전기내역서(강영연)_대박수장고공내역(이환기업)" xfId="340"/>
    <cellStyle name="_대전노은지구2-1-총괄 전기내역서(강영연)_대박수장고공내역(이환기업)_국립생물자원관수장고공사0818" xfId="341"/>
    <cellStyle name="_대전노은지구2-1-총괄 전기내역서(강영연)_대박수장고공내역(이환기업)_국립생물자원관수장고공사0825" xfId="342"/>
    <cellStyle name="_대전노은지구2-1-총괄 전기내역서(강영연)_대박수장고공내역두리(이환기업)" xfId="343"/>
    <cellStyle name="_대전노은지구2-1-총괄 전기내역서(강영연)_대박수장고공내역두리(이환기업)_국립생물자원관수장고공사0818" xfId="344"/>
    <cellStyle name="_대전노은지구2-1-총괄 전기내역서(강영연)_대박수장고공내역두리(이환기업)_국립생물자원관수장고공사0825" xfId="345"/>
    <cellStyle name="_대전노은지구2-1-총괄 전기내역서(강영연)_수장고공사내역서(3회)" xfId="346"/>
    <cellStyle name="_대전노은지구2-1-총괄 전기내역서(강영연)_하도급분류- 대전노은2-1" xfId="347"/>
    <cellStyle name="_대전노은지구2-1-총괄 전기내역서(강영연)_하도급분류- 대전노은2-1_국립생물자원관수장고공사0818" xfId="348"/>
    <cellStyle name="_대전노은지구2-1-총괄 전기내역서(강영연)_하도급분류- 대전노은2-1_국립생물자원관수장고공사0825" xfId="349"/>
    <cellStyle name="_대전노은지구2-1-총괄 전기내역서(강영연)_하도급분류- 대전노은2-1_대박수장고(이환기업)" xfId="350"/>
    <cellStyle name="_대전노은지구2-1-총괄 전기내역서(강영연)_하도급분류- 대전노은2-1_대박수장고(이환기업)_국립생물자원관수장고공사0818" xfId="351"/>
    <cellStyle name="_대전노은지구2-1-총괄 전기내역서(강영연)_하도급분류- 대전노은2-1_대박수장고(이환기업)_국립생물자원관수장고공사0825" xfId="352"/>
    <cellStyle name="_대전노은지구2-1-총괄 전기내역서(강영연)_하도급분류- 대전노은2-1_대박수장고공내역(이환기업)" xfId="353"/>
    <cellStyle name="_대전노은지구2-1-총괄 전기내역서(강영연)_하도급분류- 대전노은2-1_대박수장고공내역(이환기업)_국립생물자원관수장고공사0818" xfId="354"/>
    <cellStyle name="_대전노은지구2-1-총괄 전기내역서(강영연)_하도급분류- 대전노은2-1_대박수장고공내역(이환기업)_국립생물자원관수장고공사0825" xfId="355"/>
    <cellStyle name="_대전노은지구2-1-총괄 전기내역서(강영연)_하도급분류- 대전노은2-1_대박수장고공내역두리(이환기업)" xfId="356"/>
    <cellStyle name="_대전노은지구2-1-총괄 전기내역서(강영연)_하도급분류- 대전노은2-1_대박수장고공내역두리(이환기업)_국립생물자원관수장고공사0818" xfId="357"/>
    <cellStyle name="_대전노은지구2-1-총괄 전기내역서(강영연)_하도급분류- 대전노은2-1_대박수장고공내역두리(이환기업)_국립생물자원관수장고공사0825" xfId="358"/>
    <cellStyle name="_대전노은지구2-1-총괄 전기내역서(강영연)_하도급분류- 대전노은2-1_수장고공사내역서(3회)" xfId="359"/>
    <cellStyle name="_대전노은지구2-1-총괄 전기내역서(강영연)_하도급분류- 대전노은2-1_용인동백공사비분석" xfId="360"/>
    <cellStyle name="_대전노은지구2-1-총괄 전기내역서(강영연)_하도급분류- 대전노은2-1_용인동백공사비분석_국립생물자원관수장고공사0818" xfId="361"/>
    <cellStyle name="_대전노은지구2-1-총괄 전기내역서(강영연)_하도급분류- 대전노은2-1_용인동백공사비분석_국립생물자원관수장고공사0825" xfId="362"/>
    <cellStyle name="_대전노은지구2-1-총괄 전기내역서(강영연)_하도급분류- 대전노은2-1_용인동백공사비분석_대박수장고(이환기업)" xfId="363"/>
    <cellStyle name="_대전노은지구2-1-총괄 전기내역서(강영연)_하도급분류- 대전노은2-1_용인동백공사비분석_대박수장고(이환기업)_국립생물자원관수장고공사0818" xfId="364"/>
    <cellStyle name="_대전노은지구2-1-총괄 전기내역서(강영연)_하도급분류- 대전노은2-1_용인동백공사비분석_대박수장고(이환기업)_국립생물자원관수장고공사0825" xfId="365"/>
    <cellStyle name="_대전노은지구2-1-총괄 전기내역서(강영연)_하도급분류- 대전노은2-1_용인동백공사비분석_대박수장고공내역(이환기업)" xfId="366"/>
    <cellStyle name="_대전노은지구2-1-총괄 전기내역서(강영연)_하도급분류- 대전노은2-1_용인동백공사비분석_대박수장고공내역(이환기업)_국립생물자원관수장고공사0818" xfId="367"/>
    <cellStyle name="_대전노은지구2-1-총괄 전기내역서(강영연)_하도급분류- 대전노은2-1_용인동백공사비분석_대박수장고공내역(이환기업)_국립생물자원관수장고공사0825" xfId="368"/>
    <cellStyle name="_대전노은지구2-1-총괄 전기내역서(강영연)_하도급분류- 대전노은2-1_용인동백공사비분석_대박수장고공내역두리(이환기업)" xfId="369"/>
    <cellStyle name="_대전노은지구2-1-총괄 전기내역서(강영연)_하도급분류- 대전노은2-1_용인동백공사비분석_대박수장고공내역두리(이환기업)_국립생물자원관수장고공사0818" xfId="370"/>
    <cellStyle name="_대전노은지구2-1-총괄 전기내역서(강영연)_하도급분류- 대전노은2-1_용인동백공사비분석_대박수장고공내역두리(이환기업)_국립생물자원관수장고공사0825" xfId="371"/>
    <cellStyle name="_대전노은지구2-1-총괄 전기내역서(강영연)_하도급분류- 대전노은2-1_용인동백공사비분석_수장고공사내역서(3회)" xfId="372"/>
    <cellStyle name="_도로공사대전지사" xfId="373"/>
    <cellStyle name="_동원꽃농원" xfId="374"/>
    <cellStyle name="_등촌동()-결재" xfId="375"/>
    <cellStyle name="_등촌동()-결재_국립생물자원관수장고공사0818" xfId="376"/>
    <cellStyle name="_등촌동()-결재_국립생물자원관수장고공사0825" xfId="377"/>
    <cellStyle name="_등촌동()-결재_대박수장고(이환기업)" xfId="378"/>
    <cellStyle name="_등촌동()-결재_대박수장고(이환기업)_국립생물자원관수장고공사0818" xfId="379"/>
    <cellStyle name="_등촌동()-결재_대박수장고(이환기업)_국립생물자원관수장고공사0825" xfId="380"/>
    <cellStyle name="_등촌동()-결재_대박수장고공내역(이환기업)" xfId="381"/>
    <cellStyle name="_등촌동()-결재_대박수장고공내역(이환기업)_국립생물자원관수장고공사0818" xfId="382"/>
    <cellStyle name="_등촌동()-결재_대박수장고공내역(이환기업)_국립생물자원관수장고공사0825" xfId="383"/>
    <cellStyle name="_등촌동()-결재_대박수장고공내역두리(이환기업)" xfId="384"/>
    <cellStyle name="_등촌동()-결재_대박수장고공내역두리(이환기업)_국립생물자원관수장고공사0818" xfId="385"/>
    <cellStyle name="_등촌동()-결재_대박수장고공내역두리(이환기업)_국립생물자원관수장고공사0825" xfId="386"/>
    <cellStyle name="_등촌동()-결재_수장고공사내역서(3회)" xfId="387"/>
    <cellStyle name="_등촌동()-결재_휴게소-결재" xfId="388"/>
    <cellStyle name="_등촌동()-결재_휴게소-결재_국립생물자원관수장고공사0818" xfId="389"/>
    <cellStyle name="_등촌동()-결재_휴게소-결재_국립생물자원관수장고공사0825" xfId="390"/>
    <cellStyle name="_등촌동()-결재_휴게소-결재_대박수장고(이환기업)" xfId="391"/>
    <cellStyle name="_등촌동()-결재_휴게소-결재_대박수장고(이환기업)_국립생물자원관수장고공사0818" xfId="392"/>
    <cellStyle name="_등촌동()-결재_휴게소-결재_대박수장고(이환기업)_국립생물자원관수장고공사0825" xfId="393"/>
    <cellStyle name="_등촌동()-결재_휴게소-결재_대박수장고공내역(이환기업)" xfId="394"/>
    <cellStyle name="_등촌동()-결재_휴게소-결재_대박수장고공내역(이환기업)_국립생물자원관수장고공사0818" xfId="395"/>
    <cellStyle name="_등촌동()-결재_휴게소-결재_대박수장고공내역(이환기업)_국립생물자원관수장고공사0825" xfId="396"/>
    <cellStyle name="_등촌동()-결재_휴게소-결재_대박수장고공내역두리(이환기업)" xfId="397"/>
    <cellStyle name="_등촌동()-결재_휴게소-결재_대박수장고공내역두리(이환기업)_국립생물자원관수장고공사0818" xfId="398"/>
    <cellStyle name="_등촌동()-결재_휴게소-결재_대박수장고공내역두리(이환기업)_국립생물자원관수장고공사0825" xfId="399"/>
    <cellStyle name="_등촌동()-결재_휴게소-결재_수장고공사내역서(3회)" xfId="400"/>
    <cellStyle name="_등촌동-결재" xfId="401"/>
    <cellStyle name="_등촌동-결재(통합비교)" xfId="402"/>
    <cellStyle name="_등촌동-결재(통합비교)_국립생물자원관수장고공사0818" xfId="403"/>
    <cellStyle name="_등촌동-결재(통합비교)_국립생물자원관수장고공사0825" xfId="404"/>
    <cellStyle name="_등촌동-결재(통합비교)_대박수장고(이환기업)" xfId="405"/>
    <cellStyle name="_등촌동-결재(통합비교)_대박수장고(이환기업)_국립생물자원관수장고공사0818" xfId="406"/>
    <cellStyle name="_등촌동-결재(통합비교)_대박수장고(이환기업)_국립생물자원관수장고공사0825" xfId="407"/>
    <cellStyle name="_등촌동-결재(통합비교)_대박수장고공내역(이환기업)" xfId="408"/>
    <cellStyle name="_등촌동-결재(통합비교)_대박수장고공내역(이환기업)_국립생물자원관수장고공사0818" xfId="409"/>
    <cellStyle name="_등촌동-결재(통합비교)_대박수장고공내역(이환기업)_국립생물자원관수장고공사0825" xfId="410"/>
    <cellStyle name="_등촌동-결재(통합비교)_대박수장고공내역두리(이환기업)" xfId="411"/>
    <cellStyle name="_등촌동-결재(통합비교)_대박수장고공내역두리(이환기업)_국립생물자원관수장고공사0818" xfId="412"/>
    <cellStyle name="_등촌동-결재(통합비교)_대박수장고공내역두리(이환기업)_국립생물자원관수장고공사0825" xfId="413"/>
    <cellStyle name="_등촌동-결재(통합비교)_수장고공사내역서(3회)" xfId="414"/>
    <cellStyle name="_등촌동-결재(통합비교)_휴게소-결재" xfId="415"/>
    <cellStyle name="_등촌동-결재(통합비교)_휴게소-결재_국립생물자원관수장고공사0818" xfId="416"/>
    <cellStyle name="_등촌동-결재(통합비교)_휴게소-결재_국립생물자원관수장고공사0825" xfId="417"/>
    <cellStyle name="_등촌동-결재(통합비교)_휴게소-결재_대박수장고(이환기업)" xfId="418"/>
    <cellStyle name="_등촌동-결재(통합비교)_휴게소-결재_대박수장고(이환기업)_국립생물자원관수장고공사0818" xfId="419"/>
    <cellStyle name="_등촌동-결재(통합비교)_휴게소-결재_대박수장고(이환기업)_국립생물자원관수장고공사0825" xfId="420"/>
    <cellStyle name="_등촌동-결재(통합비교)_휴게소-결재_대박수장고공내역(이환기업)" xfId="421"/>
    <cellStyle name="_등촌동-결재(통합비교)_휴게소-결재_대박수장고공내역(이환기업)_국립생물자원관수장고공사0818" xfId="422"/>
    <cellStyle name="_등촌동-결재(통합비교)_휴게소-결재_대박수장고공내역(이환기업)_국립생물자원관수장고공사0825" xfId="423"/>
    <cellStyle name="_등촌동-결재(통합비교)_휴게소-결재_대박수장고공내역두리(이환기업)" xfId="424"/>
    <cellStyle name="_등촌동-결재(통합비교)_휴게소-결재_대박수장고공내역두리(이환기업)_국립생물자원관수장고공사0818" xfId="425"/>
    <cellStyle name="_등촌동-결재(통합비교)_휴게소-결재_대박수장고공내역두리(이환기업)_국립생물자원관수장고공사0825" xfId="426"/>
    <cellStyle name="_등촌동-결재(통합비교)_휴게소-결재_수장고공사내역서(3회)" xfId="427"/>
    <cellStyle name="_등촌동-결재_국립생물자원관수장고공사0818" xfId="428"/>
    <cellStyle name="_등촌동-결재_국립생물자원관수장고공사0825" xfId="429"/>
    <cellStyle name="_등촌동-결재_대박수장고(이환기업)" xfId="430"/>
    <cellStyle name="_등촌동-결재_대박수장고(이환기업)_국립생물자원관수장고공사0818" xfId="431"/>
    <cellStyle name="_등촌동-결재_대박수장고(이환기업)_국립생물자원관수장고공사0825" xfId="432"/>
    <cellStyle name="_등촌동-결재_대박수장고공내역(이환기업)" xfId="433"/>
    <cellStyle name="_등촌동-결재_대박수장고공내역(이환기업)_국립생물자원관수장고공사0818" xfId="434"/>
    <cellStyle name="_등촌동-결재_대박수장고공내역(이환기업)_국립생물자원관수장고공사0825" xfId="435"/>
    <cellStyle name="_등촌동-결재_대박수장고공내역두리(이환기업)" xfId="436"/>
    <cellStyle name="_등촌동-결재_대박수장고공내역두리(이환기업)_국립생물자원관수장고공사0818" xfId="437"/>
    <cellStyle name="_등촌동-결재_대박수장고공내역두리(이환기업)_국립생물자원관수장고공사0825" xfId="438"/>
    <cellStyle name="_등촌동-결재_수장고공사내역서(3회)" xfId="439"/>
    <cellStyle name="_등촌동-결재_휴게소-결재" xfId="440"/>
    <cellStyle name="_등촌동-결재_휴게소-결재_국립생물자원관수장고공사0818" xfId="441"/>
    <cellStyle name="_등촌동-결재_휴게소-결재_국립생물자원관수장고공사0825" xfId="442"/>
    <cellStyle name="_등촌동-결재_휴게소-결재_대박수장고(이환기업)" xfId="443"/>
    <cellStyle name="_등촌동-결재_휴게소-결재_대박수장고(이환기업)_국립생물자원관수장고공사0818" xfId="444"/>
    <cellStyle name="_등촌동-결재_휴게소-결재_대박수장고(이환기업)_국립생물자원관수장고공사0825" xfId="445"/>
    <cellStyle name="_등촌동-결재_휴게소-결재_대박수장고공내역(이환기업)" xfId="446"/>
    <cellStyle name="_등촌동-결재_휴게소-결재_대박수장고공내역(이환기업)_국립생물자원관수장고공사0818" xfId="447"/>
    <cellStyle name="_등촌동-결재_휴게소-결재_대박수장고공내역(이환기업)_국립생물자원관수장고공사0825" xfId="448"/>
    <cellStyle name="_등촌동-결재_휴게소-결재_대박수장고공내역두리(이환기업)" xfId="449"/>
    <cellStyle name="_등촌동-결재_휴게소-결재_대박수장고공내역두리(이환기업)_국립생물자원관수장고공사0818" xfId="450"/>
    <cellStyle name="_등촌동-결재_휴게소-결재_대박수장고공내역두리(이환기업)_국립생물자원관수장고공사0825" xfId="451"/>
    <cellStyle name="_등촌동-결재_휴게소-결재_수장고공사내역서(3회)" xfId="452"/>
    <cellStyle name="_마장초입찰내역(용동)" xfId="453"/>
    <cellStyle name="_망향휴게소조경시설물설치공사" xfId="454"/>
    <cellStyle name="_물량산출" xfId="455"/>
    <cellStyle name="_물량산출서" xfId="456"/>
    <cellStyle name="_물량산출서_1" xfId="457"/>
    <cellStyle name="_물량산출서_내역서(일위대가)" xfId="458"/>
    <cellStyle name="_물량산출서_수장고 일위대가" xfId="459"/>
    <cellStyle name="_방동" xfId="460"/>
    <cellStyle name="_방동_0501설계내역서" xfId="461"/>
    <cellStyle name="_방동_0501설계내역서_0501설계내역서" xfId="462"/>
    <cellStyle name="_방동_0501설계내역서_0501설계내역서(10억)" xfId="463"/>
    <cellStyle name="_방동_0501설계내역서_0501설계내역서(7억)" xfId="464"/>
    <cellStyle name="_방동_0501설계내역서_0501설계내역서(7억)-최종" xfId="465"/>
    <cellStyle name="_방동_0501설계내역서_0501설계내역서(최종)" xfId="466"/>
    <cellStyle name="_방동_0501설계내역서_0510도급내역서" xfId="467"/>
    <cellStyle name="_방동_0501설계내역서_0513설계내역서" xfId="468"/>
    <cellStyle name="_방동_0501설계내역서_0523설계내역서" xfId="469"/>
    <cellStyle name="_방동_0501설계내역서_0523설계내역서 (version 1)" xfId="470"/>
    <cellStyle name="_방동_0501설계내역서_0523설계내역서(최종)" xfId="471"/>
    <cellStyle name="_방동_0501설계내역서_남한산성변경도급내역서 050517" xfId="472"/>
    <cellStyle name="_방동_0501설계내역서_로프울타리" xfId="473"/>
    <cellStyle name="_방동_0501설계내역서_물놀이장준공내역서(0624)" xfId="474"/>
    <cellStyle name="_방동_0501설계내역서_사본 - 0501설계내역서" xfId="475"/>
    <cellStyle name="_방동_0501설계내역서_중원구학교숲-내역서0126" xfId="476"/>
    <cellStyle name="_방동_0501설계내역서_중원구학교숲-수량산출서0126" xfId="477"/>
    <cellStyle name="_방동_0502설계내역서" xfId="478"/>
    <cellStyle name="_방동_0502설계내역서_0502설계내역서(0219)" xfId="479"/>
    <cellStyle name="_방동_0502설계내역서_0502설계내역서(수정)" xfId="480"/>
    <cellStyle name="_방동_0502설계내역서_0502설계내역서(최종)" xfId="481"/>
    <cellStyle name="_방동_0502설계내역서_0515설계내역서" xfId="482"/>
    <cellStyle name="_방동_0502설계내역서_0523설계내역서(최종)" xfId="483"/>
    <cellStyle name="_방동_0502설계내역서_0601설계내역서" xfId="484"/>
    <cellStyle name="_방동_0502설계내역서_0601폐기물처리" xfId="485"/>
    <cellStyle name="_방동_0502설계내역서_0602설계내역서" xfId="486"/>
    <cellStyle name="_방동_0503설계내역서" xfId="487"/>
    <cellStyle name="_방동_0503설계내역서_성남문화예술회관" xfId="488"/>
    <cellStyle name="_방동_1공구단위수량산출(식재-포장-관로)" xfId="489"/>
    <cellStyle name="_방동_1공구단위수량산출(식재-포장-관로)_수량산출(식재-포장-관로)0605" xfId="490"/>
    <cellStyle name="_방동_1공구단위수량산출(식재-포장-관로)1" xfId="491"/>
    <cellStyle name="_방동_1공구단위수량산출(식재-포장-관로)1_수량산출(식재-포장-관로)0605" xfId="492"/>
    <cellStyle name="_방동_내역서-최종0223" xfId="493"/>
    <cellStyle name="_방동_내역서-최종0223_철거 및 이설수량산출-학교숲" xfId="494"/>
    <cellStyle name="_방동_방동" xfId="495"/>
    <cellStyle name="_방동_방동_0501설계내역서" xfId="496"/>
    <cellStyle name="_방동_방동_0501설계내역서_0501설계내역서" xfId="497"/>
    <cellStyle name="_방동_방동_0501설계내역서_0501설계내역서(10억)" xfId="498"/>
    <cellStyle name="_방동_방동_0501설계내역서_0501설계내역서(7억)" xfId="499"/>
    <cellStyle name="_방동_방동_0501설계내역서_0501설계내역서(7억)-최종" xfId="500"/>
    <cellStyle name="_방동_방동_0501설계내역서_0501설계내역서(최종)" xfId="501"/>
    <cellStyle name="_방동_방동_0501설계내역서_0510도급내역서" xfId="502"/>
    <cellStyle name="_방동_방동_0501설계내역서_0513설계내역서" xfId="503"/>
    <cellStyle name="_방동_방동_0501설계내역서_0523설계내역서" xfId="504"/>
    <cellStyle name="_방동_방동_0501설계내역서_0523설계내역서 (version 1)" xfId="505"/>
    <cellStyle name="_방동_방동_0501설계내역서_0523설계내역서(최종)" xfId="506"/>
    <cellStyle name="_방동_방동_0501설계내역서_남한산성변경도급내역서 050517" xfId="507"/>
    <cellStyle name="_방동_방동_0501설계내역서_로프울타리" xfId="508"/>
    <cellStyle name="_방동_방동_0501설계내역서_물놀이장준공내역서(0624)" xfId="509"/>
    <cellStyle name="_방동_방동_0501설계내역서_사본 - 0501설계내역서" xfId="510"/>
    <cellStyle name="_방동_방동_0501설계내역서_중원구학교숲-내역서0126" xfId="511"/>
    <cellStyle name="_방동_방동_0501설계내역서_중원구학교숲-수량산출서0126" xfId="512"/>
    <cellStyle name="_방동_방동_0502설계내역서" xfId="513"/>
    <cellStyle name="_방동_방동_0502설계내역서_0502설계내역서(0219)" xfId="514"/>
    <cellStyle name="_방동_방동_0502설계내역서_0502설계내역서(수정)" xfId="515"/>
    <cellStyle name="_방동_방동_0502설계내역서_0502설계내역서(최종)" xfId="516"/>
    <cellStyle name="_방동_방동_0502설계내역서_0515설계내역서" xfId="517"/>
    <cellStyle name="_방동_방동_0502설계내역서_0523설계내역서(최종)" xfId="518"/>
    <cellStyle name="_방동_방동_0502설계내역서_0601설계내역서" xfId="519"/>
    <cellStyle name="_방동_방동_0502설계내역서_0601폐기물처리" xfId="520"/>
    <cellStyle name="_방동_방동_0502설계내역서_0602설계내역서" xfId="521"/>
    <cellStyle name="_방동_방동_0503설계내역서" xfId="522"/>
    <cellStyle name="_방동_방동_0503설계내역서_성남문화예술회관" xfId="523"/>
    <cellStyle name="_방동_방동_1공구단위수량산출(식재-포장-관로)" xfId="524"/>
    <cellStyle name="_방동_방동_1공구단위수량산출(식재-포장-관로)_수량산출(식재-포장-관로)0605" xfId="525"/>
    <cellStyle name="_방동_방동_1공구단위수량산출(식재-포장-관로)1" xfId="526"/>
    <cellStyle name="_방동_방동_1공구단위수량산출(식재-포장-관로)1_수량산출(식재-포장-관로)0605" xfId="527"/>
    <cellStyle name="_방동_방동_내역서-최종0223" xfId="528"/>
    <cellStyle name="_방동_방동_내역서-최종0223_철거 및 이설수량산출-학교숲" xfId="529"/>
    <cellStyle name="_방동_방동_수량산출서(040719)" xfId="530"/>
    <cellStyle name="_방동_방동_수량산출서(040719)_1공구단위수량산출(식재-포장-관로)" xfId="531"/>
    <cellStyle name="_방동_방동_수량산출서(040719)_1공구단위수량산출(식재-포장-관로)_수량산출(식재-포장-관로)0605" xfId="532"/>
    <cellStyle name="_방동_방동_수량산출서(040719)_1공구단위수량산출(식재-포장-관로)1" xfId="533"/>
    <cellStyle name="_방동_방동_수량산출서(040719)_1공구단위수량산출(식재-포장-관로)1_수량산출(식재-포장-관로)0605" xfId="534"/>
    <cellStyle name="_방동_방동_율동자연공원내 화장실 보수 및 도색공사" xfId="535"/>
    <cellStyle name="_방동_방동_율동자연공원내 화장실 보수 및 도색공사_내역서-최종0223" xfId="536"/>
    <cellStyle name="_방동_방동_율동자연공원내 화장실 보수 및 도색공사_내역서-최종0223_철거 및 이설수량산출-학교숲" xfId="537"/>
    <cellStyle name="_방동_방동_율동자연공원내 화장실 보수 및 도색공사_철거 및 이설수량산출-학교숲" xfId="538"/>
    <cellStyle name="_방동_방동_율동자연공원내 휴게편의점 도색작업-할증-천정면적추가" xfId="539"/>
    <cellStyle name="_방동_방동_율동자연공원내 휴게편의점 도색작업-할증-천정면적추가_내역서-최종0223" xfId="540"/>
    <cellStyle name="_방동_방동_율동자연공원내 휴게편의점 도색작업-할증-천정면적추가_내역서-최종0223_철거 및 이설수량산출-학교숲" xfId="541"/>
    <cellStyle name="_방동_방동_율동자연공원내 휴게편의점 도색작업-할증-천정면적추가_철거 및 이설수량산출-학교숲" xfId="542"/>
    <cellStyle name="_방동_방동_철거 및 이설수량산출-학교숲" xfId="543"/>
    <cellStyle name="_방동_산양리지구" xfId="544"/>
    <cellStyle name="_방동_산양리지구_0501설계내역서" xfId="545"/>
    <cellStyle name="_방동_산양리지구_0501설계내역서_0501설계내역서" xfId="546"/>
    <cellStyle name="_방동_산양리지구_0501설계내역서_0501설계내역서(10억)" xfId="547"/>
    <cellStyle name="_방동_산양리지구_0501설계내역서_0501설계내역서(7억)" xfId="548"/>
    <cellStyle name="_방동_산양리지구_0501설계내역서_0501설계내역서(7억)-최종" xfId="549"/>
    <cellStyle name="_방동_산양리지구_0501설계내역서_0501설계내역서(최종)" xfId="550"/>
    <cellStyle name="_방동_산양리지구_0501설계내역서_0510도급내역서" xfId="551"/>
    <cellStyle name="_방동_산양리지구_0501설계내역서_0513설계내역서" xfId="552"/>
    <cellStyle name="_방동_산양리지구_0501설계내역서_0523설계내역서" xfId="553"/>
    <cellStyle name="_방동_산양리지구_0501설계내역서_0523설계내역서 (version 1)" xfId="554"/>
    <cellStyle name="_방동_산양리지구_0501설계내역서_0523설계내역서(최종)" xfId="555"/>
    <cellStyle name="_방동_산양리지구_0501설계내역서_남한산성변경도급내역서 050517" xfId="556"/>
    <cellStyle name="_방동_산양리지구_0501설계내역서_로프울타리" xfId="557"/>
    <cellStyle name="_방동_산양리지구_0501설계내역서_물놀이장준공내역서(0624)" xfId="558"/>
    <cellStyle name="_방동_산양리지구_0501설계내역서_사본 - 0501설계내역서" xfId="559"/>
    <cellStyle name="_방동_산양리지구_0501설계내역서_중원구학교숲-내역서0126" xfId="560"/>
    <cellStyle name="_방동_산양리지구_0501설계내역서_중원구학교숲-수량산출서0126" xfId="561"/>
    <cellStyle name="_방동_산양리지구_0502설계내역서" xfId="562"/>
    <cellStyle name="_방동_산양리지구_0502설계내역서_0502설계내역서(0219)" xfId="563"/>
    <cellStyle name="_방동_산양리지구_0502설계내역서_0502설계내역서(수정)" xfId="564"/>
    <cellStyle name="_방동_산양리지구_0502설계내역서_0502설계내역서(최종)" xfId="565"/>
    <cellStyle name="_방동_산양리지구_0502설계내역서_0515설계내역서" xfId="566"/>
    <cellStyle name="_방동_산양리지구_0502설계내역서_0523설계내역서(최종)" xfId="567"/>
    <cellStyle name="_방동_산양리지구_0502설계내역서_0601설계내역서" xfId="568"/>
    <cellStyle name="_방동_산양리지구_0502설계내역서_0601폐기물처리" xfId="569"/>
    <cellStyle name="_방동_산양리지구_0502설계내역서_0602설계내역서" xfId="570"/>
    <cellStyle name="_방동_산양리지구_0503설계내역서" xfId="571"/>
    <cellStyle name="_방동_산양리지구_0503설계내역서_성남문화예술회관" xfId="572"/>
    <cellStyle name="_방동_산양리지구_1공구단위수량산출(식재-포장-관로)" xfId="573"/>
    <cellStyle name="_방동_산양리지구_1공구단위수량산출(식재-포장-관로)_수량산출(식재-포장-관로)0605" xfId="574"/>
    <cellStyle name="_방동_산양리지구_1공구단위수량산출(식재-포장-관로)1" xfId="575"/>
    <cellStyle name="_방동_산양리지구_1공구단위수량산출(식재-포장-관로)1_수량산출(식재-포장-관로)0605" xfId="576"/>
    <cellStyle name="_방동_산양리지구_내역서-최종0223" xfId="577"/>
    <cellStyle name="_방동_산양리지구_내역서-최종0223_철거 및 이설수량산출-학교숲" xfId="578"/>
    <cellStyle name="_방동_산양리지구_수량산출서(040719)" xfId="579"/>
    <cellStyle name="_방동_산양리지구_수량산출서(040719)_1공구단위수량산출(식재-포장-관로)" xfId="580"/>
    <cellStyle name="_방동_산양리지구_수량산출서(040719)_1공구단위수량산출(식재-포장-관로)_수량산출(식재-포장-관로)0605" xfId="581"/>
    <cellStyle name="_방동_산양리지구_수량산출서(040719)_1공구단위수량산출(식재-포장-관로)1" xfId="582"/>
    <cellStyle name="_방동_산양리지구_수량산출서(040719)_1공구단위수량산출(식재-포장-관로)1_수량산출(식재-포장-관로)0605" xfId="583"/>
    <cellStyle name="_방동_산양리지구_율동자연공원내 화장실 보수 및 도색공사" xfId="584"/>
    <cellStyle name="_방동_산양리지구_율동자연공원내 화장실 보수 및 도색공사_내역서-최종0223" xfId="585"/>
    <cellStyle name="_방동_산양리지구_율동자연공원내 화장실 보수 및 도색공사_내역서-최종0223_철거 및 이설수량산출-학교숲" xfId="586"/>
    <cellStyle name="_방동_산양리지구_율동자연공원내 화장실 보수 및 도색공사_철거 및 이설수량산출-학교숲" xfId="587"/>
    <cellStyle name="_방동_산양리지구_율동자연공원내 휴게편의점 도색작업-할증-천정면적추가" xfId="588"/>
    <cellStyle name="_방동_산양리지구_율동자연공원내 휴게편의점 도색작업-할증-천정면적추가_내역서-최종0223" xfId="589"/>
    <cellStyle name="_방동_산양리지구_율동자연공원내 휴게편의점 도색작업-할증-천정면적추가_내역서-최종0223_철거 및 이설수량산출-학교숲" xfId="590"/>
    <cellStyle name="_방동_산양리지구_율동자연공원내 휴게편의점 도색작업-할증-천정면적추가_철거 및 이설수량산출-학교숲" xfId="591"/>
    <cellStyle name="_방동_산양리지구_철거 및 이설수량산출-학교숲" xfId="592"/>
    <cellStyle name="_방동_서상2리" xfId="593"/>
    <cellStyle name="_방동_서상2리_0501설계내역서" xfId="594"/>
    <cellStyle name="_방동_서상2리_0501설계내역서_0501설계내역서" xfId="595"/>
    <cellStyle name="_방동_서상2리_0501설계내역서_0501설계내역서(10억)" xfId="596"/>
    <cellStyle name="_방동_서상2리_0501설계내역서_0501설계내역서(7억)" xfId="597"/>
    <cellStyle name="_방동_서상2리_0501설계내역서_0501설계내역서(7억)-최종" xfId="598"/>
    <cellStyle name="_방동_서상2리_0501설계내역서_0501설계내역서(최종)" xfId="599"/>
    <cellStyle name="_방동_서상2리_0501설계내역서_0510도급내역서" xfId="600"/>
    <cellStyle name="_방동_서상2리_0501설계내역서_0513설계내역서" xfId="601"/>
    <cellStyle name="_방동_서상2리_0501설계내역서_0523설계내역서" xfId="602"/>
    <cellStyle name="_방동_서상2리_0501설계내역서_0523설계내역서 (version 1)" xfId="603"/>
    <cellStyle name="_방동_서상2리_0501설계내역서_0523설계내역서(최종)" xfId="604"/>
    <cellStyle name="_방동_서상2리_0501설계내역서_남한산성변경도급내역서 050517" xfId="605"/>
    <cellStyle name="_방동_서상2리_0501설계내역서_로프울타리" xfId="606"/>
    <cellStyle name="_방동_서상2리_0501설계내역서_물놀이장준공내역서(0624)" xfId="607"/>
    <cellStyle name="_방동_서상2리_0501설계내역서_사본 - 0501설계내역서" xfId="608"/>
    <cellStyle name="_방동_서상2리_0501설계내역서_중원구학교숲-내역서0126" xfId="609"/>
    <cellStyle name="_방동_서상2리_0501설계내역서_중원구학교숲-수량산출서0126" xfId="610"/>
    <cellStyle name="_방동_서상2리_0502설계내역서" xfId="611"/>
    <cellStyle name="_방동_서상2리_0502설계내역서_0502설계내역서(0219)" xfId="612"/>
    <cellStyle name="_방동_서상2리_0502설계내역서_0502설계내역서(수정)" xfId="613"/>
    <cellStyle name="_방동_서상2리_0502설계내역서_0502설계내역서(최종)" xfId="614"/>
    <cellStyle name="_방동_서상2리_0502설계내역서_0515설계내역서" xfId="615"/>
    <cellStyle name="_방동_서상2리_0502설계내역서_0523설계내역서(최종)" xfId="616"/>
    <cellStyle name="_방동_서상2리_0502설계내역서_0601설계내역서" xfId="617"/>
    <cellStyle name="_방동_서상2리_0502설계내역서_0601폐기물처리" xfId="618"/>
    <cellStyle name="_방동_서상2리_0502설계내역서_0602설계내역서" xfId="619"/>
    <cellStyle name="_방동_서상2리_0503설계내역서" xfId="620"/>
    <cellStyle name="_방동_서상2리_0503설계내역서_성남문화예술회관" xfId="621"/>
    <cellStyle name="_방동_서상2리_1공구단위수량산출(식재-포장-관로)" xfId="622"/>
    <cellStyle name="_방동_서상2리_1공구단위수량산출(식재-포장-관로)_수량산출(식재-포장-관로)0605" xfId="623"/>
    <cellStyle name="_방동_서상2리_1공구단위수량산출(식재-포장-관로)1" xfId="624"/>
    <cellStyle name="_방동_서상2리_1공구단위수량산출(식재-포장-관로)1_수량산출(식재-포장-관로)0605" xfId="625"/>
    <cellStyle name="_방동_서상2리_내역서-최종0223" xfId="626"/>
    <cellStyle name="_방동_서상2리_내역서-최종0223_철거 및 이설수량산출-학교숲" xfId="627"/>
    <cellStyle name="_방동_서상2리_수량산출서(040719)" xfId="628"/>
    <cellStyle name="_방동_서상2리_수량산출서(040719)_1공구단위수량산출(식재-포장-관로)" xfId="629"/>
    <cellStyle name="_방동_서상2리_수량산출서(040719)_1공구단위수량산출(식재-포장-관로)_수량산출(식재-포장-관로)0605" xfId="630"/>
    <cellStyle name="_방동_서상2리_수량산출서(040719)_1공구단위수량산출(식재-포장-관로)1" xfId="631"/>
    <cellStyle name="_방동_서상2리_수량산출서(040719)_1공구단위수량산출(식재-포장-관로)1_수량산출(식재-포장-관로)0605" xfId="632"/>
    <cellStyle name="_방동_서상2리_율동자연공원내 화장실 보수 및 도색공사" xfId="633"/>
    <cellStyle name="_방동_서상2리_율동자연공원내 화장실 보수 및 도색공사_내역서-최종0223" xfId="634"/>
    <cellStyle name="_방동_서상2리_율동자연공원내 화장실 보수 및 도색공사_내역서-최종0223_철거 및 이설수량산출-학교숲" xfId="635"/>
    <cellStyle name="_방동_서상2리_율동자연공원내 화장실 보수 및 도색공사_철거 및 이설수량산출-학교숲" xfId="636"/>
    <cellStyle name="_방동_서상2리_율동자연공원내 휴게편의점 도색작업-할증-천정면적추가" xfId="637"/>
    <cellStyle name="_방동_서상2리_율동자연공원내 휴게편의점 도색작업-할증-천정면적추가_내역서-최종0223" xfId="638"/>
    <cellStyle name="_방동_서상2리_율동자연공원내 휴게편의점 도색작업-할증-천정면적추가_내역서-최종0223_철거 및 이설수량산출-학교숲" xfId="639"/>
    <cellStyle name="_방동_서상2리_율동자연공원내 휴게편의점 도색작업-할증-천정면적추가_철거 및 이설수량산출-학교숲" xfId="640"/>
    <cellStyle name="_방동_서상2리_철거 및 이설수량산출-학교숲" xfId="641"/>
    <cellStyle name="_방동_수량산출서(040719)" xfId="642"/>
    <cellStyle name="_방동_수량산출서(040719)_1공구단위수량산출(식재-포장-관로)" xfId="643"/>
    <cellStyle name="_방동_수량산출서(040719)_1공구단위수량산출(식재-포장-관로)_수량산출(식재-포장-관로)0605" xfId="644"/>
    <cellStyle name="_방동_수량산출서(040719)_1공구단위수량산출(식재-포장-관로)1" xfId="645"/>
    <cellStyle name="_방동_수량산출서(040719)_1공구단위수량산출(식재-포장-관로)1_수량산출(식재-포장-관로)0605" xfId="646"/>
    <cellStyle name="_방동_원평" xfId="647"/>
    <cellStyle name="_방동_원평_0501설계내역서" xfId="648"/>
    <cellStyle name="_방동_원평_0501설계내역서_0501설계내역서" xfId="649"/>
    <cellStyle name="_방동_원평_0501설계내역서_0501설계내역서(10억)" xfId="650"/>
    <cellStyle name="_방동_원평_0501설계내역서_0501설계내역서(7억)" xfId="651"/>
    <cellStyle name="_방동_원평_0501설계내역서_0501설계내역서(7억)-최종" xfId="652"/>
    <cellStyle name="_방동_원평_0501설계내역서_0501설계내역서(최종)" xfId="653"/>
    <cellStyle name="_방동_원평_0501설계내역서_0510도급내역서" xfId="654"/>
    <cellStyle name="_방동_원평_0501설계내역서_0513설계내역서" xfId="655"/>
    <cellStyle name="_방동_원평_0501설계내역서_0523설계내역서" xfId="656"/>
    <cellStyle name="_방동_원평_0501설계내역서_0523설계내역서 (version 1)" xfId="657"/>
    <cellStyle name="_방동_원평_0501설계내역서_0523설계내역서(최종)" xfId="658"/>
    <cellStyle name="_방동_원평_0501설계내역서_남한산성변경도급내역서 050517" xfId="659"/>
    <cellStyle name="_방동_원평_0501설계내역서_로프울타리" xfId="660"/>
    <cellStyle name="_방동_원평_0501설계내역서_물놀이장준공내역서(0624)" xfId="661"/>
    <cellStyle name="_방동_원평_0501설계내역서_사본 - 0501설계내역서" xfId="662"/>
    <cellStyle name="_방동_원평_0501설계내역서_중원구학교숲-내역서0126" xfId="663"/>
    <cellStyle name="_방동_원평_0501설계내역서_중원구학교숲-수량산출서0126" xfId="664"/>
    <cellStyle name="_방동_원평_0502설계내역서" xfId="665"/>
    <cellStyle name="_방동_원평_0502설계내역서_0502설계내역서(0219)" xfId="666"/>
    <cellStyle name="_방동_원평_0502설계내역서_0502설계내역서(수정)" xfId="667"/>
    <cellStyle name="_방동_원평_0502설계내역서_0502설계내역서(최종)" xfId="668"/>
    <cellStyle name="_방동_원평_0502설계내역서_0515설계내역서" xfId="669"/>
    <cellStyle name="_방동_원평_0502설계내역서_0523설계내역서(최종)" xfId="670"/>
    <cellStyle name="_방동_원평_0502설계내역서_0601설계내역서" xfId="671"/>
    <cellStyle name="_방동_원평_0502설계내역서_0601폐기물처리" xfId="672"/>
    <cellStyle name="_방동_원평_0502설계내역서_0602설계내역서" xfId="673"/>
    <cellStyle name="_방동_원평_0503설계내역서" xfId="674"/>
    <cellStyle name="_방동_원평_0503설계내역서_성남문화예술회관" xfId="675"/>
    <cellStyle name="_방동_원평_1공구단위수량산출(식재-포장-관로)" xfId="676"/>
    <cellStyle name="_방동_원평_1공구단위수량산출(식재-포장-관로)_수량산출(식재-포장-관로)0605" xfId="677"/>
    <cellStyle name="_방동_원평_1공구단위수량산출(식재-포장-관로)1" xfId="678"/>
    <cellStyle name="_방동_원평_1공구단위수량산출(식재-포장-관로)1_수량산출(식재-포장-관로)0605" xfId="679"/>
    <cellStyle name="_방동_원평_내역서-최종0223" xfId="680"/>
    <cellStyle name="_방동_원평_내역서-최종0223_철거 및 이설수량산출-학교숲" xfId="681"/>
    <cellStyle name="_방동_원평_수량산출서(040719)" xfId="682"/>
    <cellStyle name="_방동_원평_수량산출서(040719)_1공구단위수량산출(식재-포장-관로)" xfId="683"/>
    <cellStyle name="_방동_원평_수량산출서(040719)_1공구단위수량산출(식재-포장-관로)_수량산출(식재-포장-관로)0605" xfId="684"/>
    <cellStyle name="_방동_원평_수량산출서(040719)_1공구단위수량산출(식재-포장-관로)1" xfId="685"/>
    <cellStyle name="_방동_원평_수량산출서(040719)_1공구단위수량산출(식재-포장-관로)1_수량산출(식재-포장-관로)0605" xfId="686"/>
    <cellStyle name="_방동_원평_율동자연공원내 화장실 보수 및 도색공사" xfId="687"/>
    <cellStyle name="_방동_원평_율동자연공원내 화장실 보수 및 도색공사_내역서-최종0223" xfId="688"/>
    <cellStyle name="_방동_원평_율동자연공원내 화장실 보수 및 도색공사_내역서-최종0223_철거 및 이설수량산출-학교숲" xfId="689"/>
    <cellStyle name="_방동_원평_율동자연공원내 화장실 보수 및 도색공사_철거 및 이설수량산출-학교숲" xfId="690"/>
    <cellStyle name="_방동_원평_율동자연공원내 휴게편의점 도색작업-할증-천정면적추가" xfId="691"/>
    <cellStyle name="_방동_원평_율동자연공원내 휴게편의점 도색작업-할증-천정면적추가_내역서-최종0223" xfId="692"/>
    <cellStyle name="_방동_원평_율동자연공원내 휴게편의점 도색작업-할증-천정면적추가_내역서-최종0223_철거 및 이설수량산출-학교숲" xfId="693"/>
    <cellStyle name="_방동_원평_율동자연공원내 휴게편의점 도색작업-할증-천정면적추가_철거 및 이설수량산출-학교숲" xfId="694"/>
    <cellStyle name="_방동_원평_철거 및 이설수량산출-학교숲" xfId="695"/>
    <cellStyle name="_방동_율동자연공원내 화장실 보수 및 도색공사" xfId="696"/>
    <cellStyle name="_방동_율동자연공원내 화장실 보수 및 도색공사_내역서-최종0223" xfId="697"/>
    <cellStyle name="_방동_율동자연공원내 화장실 보수 및 도색공사_내역서-최종0223_철거 및 이설수량산출-학교숲" xfId="698"/>
    <cellStyle name="_방동_율동자연공원내 화장실 보수 및 도색공사_철거 및 이설수량산출-학교숲" xfId="699"/>
    <cellStyle name="_방동_율동자연공원내 휴게편의점 도색작업-할증-천정면적추가" xfId="700"/>
    <cellStyle name="_방동_율동자연공원내 휴게편의점 도색작업-할증-천정면적추가_내역서-최종0223" xfId="701"/>
    <cellStyle name="_방동_율동자연공원내 휴게편의점 도색작업-할증-천정면적추가_내역서-최종0223_철거 및 이설수량산출-학교숲" xfId="702"/>
    <cellStyle name="_방동_율동자연공원내 휴게편의점 도색작업-할증-천정면적추가_철거 및 이설수량산출-학교숲" xfId="703"/>
    <cellStyle name="_방동_철거 및 이설수량산출-학교숲" xfId="704"/>
    <cellStyle name="_방동_추곡" xfId="705"/>
    <cellStyle name="_방동_추곡_0501설계내역서" xfId="706"/>
    <cellStyle name="_방동_추곡_0501설계내역서_0501설계내역서" xfId="707"/>
    <cellStyle name="_방동_추곡_0501설계내역서_0501설계내역서(10억)" xfId="708"/>
    <cellStyle name="_방동_추곡_0501설계내역서_0501설계내역서(7억)" xfId="709"/>
    <cellStyle name="_방동_추곡_0501설계내역서_0501설계내역서(7억)-최종" xfId="710"/>
    <cellStyle name="_방동_추곡_0501설계내역서_0501설계내역서(최종)" xfId="711"/>
    <cellStyle name="_방동_추곡_0501설계내역서_0510도급내역서" xfId="712"/>
    <cellStyle name="_방동_추곡_0501설계내역서_0513설계내역서" xfId="713"/>
    <cellStyle name="_방동_추곡_0501설계내역서_0523설계내역서" xfId="714"/>
    <cellStyle name="_방동_추곡_0501설계내역서_0523설계내역서 (version 1)" xfId="715"/>
    <cellStyle name="_방동_추곡_0501설계내역서_0523설계내역서(최종)" xfId="716"/>
    <cellStyle name="_방동_추곡_0501설계내역서_남한산성변경도급내역서 050517" xfId="717"/>
    <cellStyle name="_방동_추곡_0501설계내역서_로프울타리" xfId="718"/>
    <cellStyle name="_방동_추곡_0501설계내역서_물놀이장준공내역서(0624)" xfId="719"/>
    <cellStyle name="_방동_추곡_0501설계내역서_사본 - 0501설계내역서" xfId="720"/>
    <cellStyle name="_방동_추곡_0501설계내역서_중원구학교숲-내역서0126" xfId="721"/>
    <cellStyle name="_방동_추곡_0501설계내역서_중원구학교숲-수량산출서0126" xfId="722"/>
    <cellStyle name="_방동_추곡_0502설계내역서" xfId="723"/>
    <cellStyle name="_방동_추곡_0502설계내역서_0502설계내역서(0219)" xfId="724"/>
    <cellStyle name="_방동_추곡_0502설계내역서_0502설계내역서(수정)" xfId="725"/>
    <cellStyle name="_방동_추곡_0502설계내역서_0502설계내역서(최종)" xfId="726"/>
    <cellStyle name="_방동_추곡_0502설계내역서_0515설계내역서" xfId="727"/>
    <cellStyle name="_방동_추곡_0502설계내역서_0523설계내역서(최종)" xfId="728"/>
    <cellStyle name="_방동_추곡_0502설계내역서_0601설계내역서" xfId="729"/>
    <cellStyle name="_방동_추곡_0502설계내역서_0601폐기물처리" xfId="730"/>
    <cellStyle name="_방동_추곡_0502설계내역서_0602설계내역서" xfId="731"/>
    <cellStyle name="_방동_추곡_0503설계내역서" xfId="732"/>
    <cellStyle name="_방동_추곡_0503설계내역서_성남문화예술회관" xfId="733"/>
    <cellStyle name="_방동_추곡_1공구단위수량산출(식재-포장-관로)" xfId="734"/>
    <cellStyle name="_방동_추곡_1공구단위수량산출(식재-포장-관로)_수량산출(식재-포장-관로)0605" xfId="735"/>
    <cellStyle name="_방동_추곡_1공구단위수량산출(식재-포장-관로)1" xfId="736"/>
    <cellStyle name="_방동_추곡_1공구단위수량산출(식재-포장-관로)1_수량산출(식재-포장-관로)0605" xfId="737"/>
    <cellStyle name="_방동_추곡_내역서-최종0223" xfId="738"/>
    <cellStyle name="_방동_추곡_내역서-최종0223_철거 및 이설수량산출-학교숲" xfId="739"/>
    <cellStyle name="_방동_추곡_수량산출서(040719)" xfId="740"/>
    <cellStyle name="_방동_추곡_수량산출서(040719)_1공구단위수량산출(식재-포장-관로)" xfId="741"/>
    <cellStyle name="_방동_추곡_수량산출서(040719)_1공구단위수량산출(식재-포장-관로)_수량산출(식재-포장-관로)0605" xfId="742"/>
    <cellStyle name="_방동_추곡_수량산출서(040719)_1공구단위수량산출(식재-포장-관로)1" xfId="743"/>
    <cellStyle name="_방동_추곡_수량산출서(040719)_1공구단위수량산출(식재-포장-관로)1_수량산출(식재-포장-관로)0605" xfId="744"/>
    <cellStyle name="_방동_추곡_율동자연공원내 화장실 보수 및 도색공사" xfId="745"/>
    <cellStyle name="_방동_추곡_율동자연공원내 화장실 보수 및 도색공사_내역서-최종0223" xfId="746"/>
    <cellStyle name="_방동_추곡_율동자연공원내 화장실 보수 및 도색공사_내역서-최종0223_철거 및 이설수량산출-학교숲" xfId="747"/>
    <cellStyle name="_방동_추곡_율동자연공원내 화장실 보수 및 도색공사_철거 및 이설수량산출-학교숲" xfId="748"/>
    <cellStyle name="_방동_추곡_율동자연공원내 휴게편의점 도색작업-할증-천정면적추가" xfId="749"/>
    <cellStyle name="_방동_추곡_율동자연공원내 휴게편의점 도색작업-할증-천정면적추가_내역서-최종0223" xfId="750"/>
    <cellStyle name="_방동_추곡_율동자연공원내 휴게편의점 도색작업-할증-천정면적추가_내역서-최종0223_철거 및 이설수량산출-학교숲" xfId="751"/>
    <cellStyle name="_방동_추곡_율동자연공원내 휴게편의점 도색작업-할증-천정면적추가_철거 및 이설수량산출-학교숲" xfId="752"/>
    <cellStyle name="_방동_추곡_철거 및 이설수량산출-학교숲" xfId="753"/>
    <cellStyle name="_배전변경실행" xfId="754"/>
    <cellStyle name="_변경1차_송도배전" xfId="755"/>
    <cellStyle name="_별첨(계획서및실적서양식)" xfId="756"/>
    <cellStyle name="_별첨(계획서및실적서양식)_1" xfId="757"/>
    <cellStyle name="_보행자도로예산서(최종)" xfId="758"/>
    <cellStyle name="_본실행" xfId="759"/>
    <cellStyle name="_본실행(설계변경)0710" xfId="760"/>
    <cellStyle name="_본실행_매립" xfId="761"/>
    <cellStyle name="_봉현내역서최종11-05" xfId="762"/>
    <cellStyle name="_부대입찰내역서" xfId="763"/>
    <cellStyle name="_부사장님보고" xfId="764"/>
    <cellStyle name="_부사장님보고_2002경영전략회의" xfId="765"/>
    <cellStyle name="_부사장님보고_2002년도경영계획" xfId="766"/>
    <cellStyle name="_부사장님보고_생산성2002" xfId="767"/>
    <cellStyle name="_부사장님보고_현장공사현황" xfId="768"/>
    <cellStyle name="_부사장님보고_현장공사현황(공동사)" xfId="769"/>
    <cellStyle name="_부사장님보고_현장공사현황(대내)" xfId="770"/>
    <cellStyle name="_부사장님보고_현장공사현황_2002년도경영계획" xfId="771"/>
    <cellStyle name="_부사장님보고_현장조직표" xfId="772"/>
    <cellStyle name="_부사장님보고_현장조직표_2002년도경영계획" xfId="773"/>
    <cellStyle name="_부사장님보고_현장현황(공동사)" xfId="774"/>
    <cellStyle name="_부사장님보고_현장현황(사장님)" xfId="775"/>
    <cellStyle name="_북면-용대2(전기+설비+건축+조경)" xfId="776"/>
    <cellStyle name="_분당구-지압보도-1024" xfId="777"/>
    <cellStyle name="_분석표-야탑" xfId="778"/>
    <cellStyle name="_분석표-야탑_국립생물자원관수장고공사0818" xfId="779"/>
    <cellStyle name="_분석표-야탑_국립생물자원관수장고공사0825" xfId="780"/>
    <cellStyle name="_분석표-야탑_대박수장고(이환기업)" xfId="781"/>
    <cellStyle name="_분석표-야탑_대박수장고(이환기업)_국립생물자원관수장고공사0818" xfId="782"/>
    <cellStyle name="_분석표-야탑_대박수장고(이환기업)_국립생물자원관수장고공사0825" xfId="783"/>
    <cellStyle name="_분석표-야탑_대박수장고공내역(이환기업)" xfId="784"/>
    <cellStyle name="_분석표-야탑_대박수장고공내역(이환기업)_국립생물자원관수장고공사0818" xfId="785"/>
    <cellStyle name="_분석표-야탑_대박수장고공내역(이환기업)_국립생물자원관수장고공사0825" xfId="786"/>
    <cellStyle name="_분석표-야탑_대박수장고공내역두리(이환기업)" xfId="787"/>
    <cellStyle name="_분석표-야탑_대박수장고공내역두리(이환기업)_국립생물자원관수장고공사0818" xfId="788"/>
    <cellStyle name="_분석표-야탑_대박수장고공내역두리(이환기업)_국립생물자원관수장고공사0825" xfId="789"/>
    <cellStyle name="_분석표-야탑_수장고공사내역서(3회)" xfId="790"/>
    <cellStyle name="_분석표-야탑_하도급분류- 대전노은2-1" xfId="791"/>
    <cellStyle name="_분석표-야탑_하도급분류- 대전노은2-1_국립생물자원관수장고공사0818" xfId="792"/>
    <cellStyle name="_분석표-야탑_하도급분류- 대전노은2-1_국립생물자원관수장고공사0825" xfId="793"/>
    <cellStyle name="_분석표-야탑_하도급분류- 대전노은2-1_대박수장고(이환기업)" xfId="794"/>
    <cellStyle name="_분석표-야탑_하도급분류- 대전노은2-1_대박수장고(이환기업)_국립생물자원관수장고공사0818" xfId="795"/>
    <cellStyle name="_분석표-야탑_하도급분류- 대전노은2-1_대박수장고(이환기업)_국립생물자원관수장고공사0825" xfId="796"/>
    <cellStyle name="_분석표-야탑_하도급분류- 대전노은2-1_대박수장고공내역(이환기업)" xfId="797"/>
    <cellStyle name="_분석표-야탑_하도급분류- 대전노은2-1_대박수장고공내역(이환기업)_국립생물자원관수장고공사0818" xfId="798"/>
    <cellStyle name="_분석표-야탑_하도급분류- 대전노은2-1_대박수장고공내역(이환기업)_국립생물자원관수장고공사0825" xfId="799"/>
    <cellStyle name="_분석표-야탑_하도급분류- 대전노은2-1_대박수장고공내역두리(이환기업)" xfId="800"/>
    <cellStyle name="_분석표-야탑_하도급분류- 대전노은2-1_대박수장고공내역두리(이환기업)_국립생물자원관수장고공사0818" xfId="801"/>
    <cellStyle name="_분석표-야탑_하도급분류- 대전노은2-1_대박수장고공내역두리(이환기업)_국립생물자원관수장고공사0825" xfId="802"/>
    <cellStyle name="_분석표-야탑_하도급분류- 대전노은2-1_수장고공사내역서(3회)" xfId="803"/>
    <cellStyle name="_분석표-야탑_하도급분류- 대전노은2-1_용인동백공사비분석" xfId="804"/>
    <cellStyle name="_분석표-야탑_하도급분류- 대전노은2-1_용인동백공사비분석_국립생물자원관수장고공사0818" xfId="805"/>
    <cellStyle name="_분석표-야탑_하도급분류- 대전노은2-1_용인동백공사비분석_국립생물자원관수장고공사0825" xfId="806"/>
    <cellStyle name="_분석표-야탑_하도급분류- 대전노은2-1_용인동백공사비분석_대박수장고(이환기업)" xfId="807"/>
    <cellStyle name="_분석표-야탑_하도급분류- 대전노은2-1_용인동백공사비분석_대박수장고(이환기업)_국립생물자원관수장고공사0818" xfId="808"/>
    <cellStyle name="_분석표-야탑_하도급분류- 대전노은2-1_용인동백공사비분석_대박수장고(이환기업)_국립생물자원관수장고공사0825" xfId="809"/>
    <cellStyle name="_분석표-야탑_하도급분류- 대전노은2-1_용인동백공사비분석_대박수장고공내역(이환기업)" xfId="810"/>
    <cellStyle name="_분석표-야탑_하도급분류- 대전노은2-1_용인동백공사비분석_대박수장고공내역(이환기업)_국립생물자원관수장고공사0818" xfId="811"/>
    <cellStyle name="_분석표-야탑_하도급분류- 대전노은2-1_용인동백공사비분석_대박수장고공내역(이환기업)_국립생물자원관수장고공사0825" xfId="812"/>
    <cellStyle name="_분석표-야탑_하도급분류- 대전노은2-1_용인동백공사비분석_대박수장고공내역두리(이환기업)" xfId="813"/>
    <cellStyle name="_분석표-야탑_하도급분류- 대전노은2-1_용인동백공사비분석_대박수장고공내역두리(이환기업)_국립생물자원관수장고공사0818" xfId="814"/>
    <cellStyle name="_분석표-야탑_하도급분류- 대전노은2-1_용인동백공사비분석_대박수장고공내역두리(이환기업)_국립생물자원관수장고공사0825" xfId="815"/>
    <cellStyle name="_분석표-야탑_하도급분류- 대전노은2-1_용인동백공사비분석_수장고공사내역서(3회)" xfId="816"/>
    <cellStyle name="_사각파고라" xfId="817"/>
    <cellStyle name="_사본 - 견적" xfId="818"/>
    <cellStyle name="_사본 - 견적_1차집계(변경)" xfId="819"/>
    <cellStyle name="_사본 - 견적_금촌월롱_견적" xfId="820"/>
    <cellStyle name="_사본 - 견적_수정 - 청풍투찰" xfId="821"/>
    <cellStyle name="_사본 - 견적_신령영천1_입찰" xfId="822"/>
    <cellStyle name="_사본 - 견적_청풍투찰" xfId="823"/>
    <cellStyle name="_사본 - 견적_풍덕천_견적" xfId="824"/>
    <cellStyle name="_사유서" xfId="825"/>
    <cellStyle name="_사유서_내역서" xfId="826"/>
    <cellStyle name="_산근" xfId="827"/>
    <cellStyle name="_산림내돌발해충(참나무시들음병)방제사업" xfId="828"/>
    <cellStyle name="_산출근거" xfId="829"/>
    <cellStyle name="_산출근거_금촌월롱_견적" xfId="830"/>
    <cellStyle name="_산출근거_풍덕천_견적" xfId="831"/>
    <cellStyle name="_석수고" xfId="832"/>
    <cellStyle name="_석은희지압보도" xfId="833"/>
    <cellStyle name="_석은희지압보도_내역서-최종0223" xfId="834"/>
    <cellStyle name="_석은희지압보도_내역서-최종0223_철거 및 이설수량산출-학교숲" xfId="835"/>
    <cellStyle name="_석은희지압보도_철거 및 이설수량산출-학교숲" xfId="836"/>
    <cellStyle name="_설계내역서0312" xfId="837"/>
    <cellStyle name="_설계서-신정공원" xfId="838"/>
    <cellStyle name="_성남동물놀이장갑지(원가계산)" xfId="839"/>
    <cellStyle name="_성덕초,명진초,신길(토목)" xfId="840"/>
    <cellStyle name="_송도신도시1-2공구(투찰)" xfId="841"/>
    <cellStyle name="_송도신도시1-2공구(투찰)_간접비" xfId="842"/>
    <cellStyle name="_송도신도시1-2공구(투찰)_간접비_강원실행내역(1028)" xfId="843"/>
    <cellStyle name="_송도신도시1-2공구(투찰)_간접비_도급내역" xfId="844"/>
    <cellStyle name="_송도신도시1-2공구(투찰)_간접비_복사본 강원견적보고" xfId="845"/>
    <cellStyle name="_송도신도시1-2공구(투찰)_간접비_청계천_본실행(10.28)" xfId="846"/>
    <cellStyle name="_송도신도시1-2공구(투찰)_강원실행내역(1028)" xfId="847"/>
    <cellStyle name="_송도신도시1-2공구(투찰)_도급내역" xfId="848"/>
    <cellStyle name="_송도신도시1-2공구(투찰)_복사본 강원견적보고" xfId="849"/>
    <cellStyle name="_송도신도시1-2공구(투찰)_삼안분견적" xfId="850"/>
    <cellStyle name="_송도신도시1-2공구(투찰)_삼안분견적_강원실행내역(1028)" xfId="851"/>
    <cellStyle name="_송도신도시1-2공구(투찰)_삼안분견적_도급내역" xfId="852"/>
    <cellStyle name="_송도신도시1-2공구(투찰)_삼안분견적_복사본 강원견적보고" xfId="853"/>
    <cellStyle name="_송도신도시1-2공구(투찰)_삼안분견적_청계천_본실행(10.28)" xfId="854"/>
    <cellStyle name="_송도신도시1-2공구(투찰)_청계천_본실행(10.28)" xfId="855"/>
    <cellStyle name="_수량산출(식재-포장-관로)0605" xfId="856"/>
    <cellStyle name="_수량산출서" xfId="857"/>
    <cellStyle name="_수량산출서(040719)" xfId="858"/>
    <cellStyle name="_수량산출서(040719)_1공구단위수량산출(식재-포장-관로)" xfId="859"/>
    <cellStyle name="_수량산출서(040719)_1공구단위수량산출(식재-포장-관로)_수량산출(식재-포장-관로)0605" xfId="860"/>
    <cellStyle name="_수량산출서(040719)_1공구단위수량산출(식재-포장-관로)1" xfId="861"/>
    <cellStyle name="_수량산출서(040719)_1공구단위수량산출(식재-포장-관로)1_수량산출(식재-포장-관로)0605" xfId="862"/>
    <cellStyle name="_수량제목" xfId="863"/>
    <cellStyle name="_수량제목_내역서" xfId="864"/>
    <cellStyle name="_수장고 일위대가" xfId="865"/>
    <cellStyle name="_수장고(설계물량산출서)" xfId="866"/>
    <cellStyle name="_수장고공사내역서(3회)" xfId="867"/>
    <cellStyle name="_수장고변경 물량검토" xfId="868"/>
    <cellStyle name="_수정이여2003.05.19xls" xfId="869"/>
    <cellStyle name="_숭실대학교 걷고싶은 거리 녹화사업" xfId="870"/>
    <cellStyle name="_신규일위대가" xfId="871"/>
    <cellStyle name="_신탄진선(태림)" xfId="872"/>
    <cellStyle name="_실학박물관물량" xfId="873"/>
    <cellStyle name="_실행내역서-최초" xfId="874"/>
    <cellStyle name="_실행예산(변경)" xfId="875"/>
    <cellStyle name="_실행예산서(1차수정)" xfId="876"/>
    <cellStyle name="_실행예산서(문산IC)" xfId="877"/>
    <cellStyle name="_안전관리비및공과잡비(현장)" xfId="878"/>
    <cellStyle name="_양식" xfId="879"/>
    <cellStyle name="_양식_1" xfId="880"/>
    <cellStyle name="_양식_2" xfId="881"/>
    <cellStyle name="_양평동-결재" xfId="882"/>
    <cellStyle name="_양평동-결재(도급50)" xfId="883"/>
    <cellStyle name="_양평동-결재(도급50)_국립생물자원관수장고공사0818" xfId="884"/>
    <cellStyle name="_양평동-결재(도급50)_국립생물자원관수장고공사0825" xfId="885"/>
    <cellStyle name="_양평동-결재(도급50)_대박수장고(이환기업)" xfId="886"/>
    <cellStyle name="_양평동-결재(도급50)_대박수장고(이환기업)_국립생물자원관수장고공사0818" xfId="887"/>
    <cellStyle name="_양평동-결재(도급50)_대박수장고(이환기업)_국립생물자원관수장고공사0825" xfId="888"/>
    <cellStyle name="_양평동-결재(도급50)_대박수장고공내역(이환기업)" xfId="889"/>
    <cellStyle name="_양평동-결재(도급50)_대박수장고공내역(이환기업)_국립생물자원관수장고공사0818" xfId="890"/>
    <cellStyle name="_양평동-결재(도급50)_대박수장고공내역(이환기업)_국립생물자원관수장고공사0825" xfId="891"/>
    <cellStyle name="_양평동-결재(도급50)_대박수장고공내역두리(이환기업)" xfId="892"/>
    <cellStyle name="_양평동-결재(도급50)_대박수장고공내역두리(이환기업)_국립생물자원관수장고공사0818" xfId="893"/>
    <cellStyle name="_양평동-결재(도급50)_대박수장고공내역두리(이환기업)_국립생물자원관수장고공사0825" xfId="894"/>
    <cellStyle name="_양평동-결재(도급50)_수장고공사내역서(3회)" xfId="895"/>
    <cellStyle name="_양평동-결재(도급50)_휴게소-결재" xfId="896"/>
    <cellStyle name="_양평동-결재(도급50)_휴게소-결재_국립생물자원관수장고공사0818" xfId="897"/>
    <cellStyle name="_양평동-결재(도급50)_휴게소-결재_국립생물자원관수장고공사0825" xfId="898"/>
    <cellStyle name="_양평동-결재(도급50)_휴게소-결재_대박수장고(이환기업)" xfId="899"/>
    <cellStyle name="_양평동-결재(도급50)_휴게소-결재_대박수장고(이환기업)_국립생물자원관수장고공사0818" xfId="900"/>
    <cellStyle name="_양평동-결재(도급50)_휴게소-결재_대박수장고(이환기업)_국립생물자원관수장고공사0825" xfId="901"/>
    <cellStyle name="_양평동-결재(도급50)_휴게소-결재_대박수장고공내역(이환기업)" xfId="902"/>
    <cellStyle name="_양평동-결재(도급50)_휴게소-결재_대박수장고공내역(이환기업)_국립생물자원관수장고공사0818" xfId="903"/>
    <cellStyle name="_양평동-결재(도급50)_휴게소-결재_대박수장고공내역(이환기업)_국립생물자원관수장고공사0825" xfId="904"/>
    <cellStyle name="_양평동-결재(도급50)_휴게소-결재_대박수장고공내역두리(이환기업)" xfId="905"/>
    <cellStyle name="_양평동-결재(도급50)_휴게소-결재_대박수장고공내역두리(이환기업)_국립생물자원관수장고공사0818" xfId="906"/>
    <cellStyle name="_양평동-결재(도급50)_휴게소-결재_대박수장고공내역두리(이환기업)_국립생물자원관수장고공사0825" xfId="907"/>
    <cellStyle name="_양평동-결재(도급50)_휴게소-결재_수장고공사내역서(3회)" xfId="908"/>
    <cellStyle name="_양평동-결재_국립생물자원관수장고공사0818" xfId="909"/>
    <cellStyle name="_양평동-결재_국립생물자원관수장고공사0825" xfId="910"/>
    <cellStyle name="_양평동-결재_대박수장고(이환기업)" xfId="911"/>
    <cellStyle name="_양평동-결재_대박수장고(이환기업)_국립생물자원관수장고공사0818" xfId="912"/>
    <cellStyle name="_양평동-결재_대박수장고(이환기업)_국립생물자원관수장고공사0825" xfId="913"/>
    <cellStyle name="_양평동-결재_대박수장고공내역(이환기업)" xfId="914"/>
    <cellStyle name="_양평동-결재_대박수장고공내역(이환기업)_국립생물자원관수장고공사0818" xfId="915"/>
    <cellStyle name="_양평동-결재_대박수장고공내역(이환기업)_국립생물자원관수장고공사0825" xfId="916"/>
    <cellStyle name="_양평동-결재_대박수장고공내역두리(이환기업)" xfId="917"/>
    <cellStyle name="_양평동-결재_대박수장고공내역두리(이환기업)_국립생물자원관수장고공사0818" xfId="918"/>
    <cellStyle name="_양평동-결재_대박수장고공내역두리(이환기업)_국립생물자원관수장고공사0825" xfId="919"/>
    <cellStyle name="_양평동-결재_수장고공사내역서(3회)" xfId="920"/>
    <cellStyle name="_양평동-결재_휴게소-결재" xfId="921"/>
    <cellStyle name="_양평동-결재_휴게소-결재_국립생물자원관수장고공사0818" xfId="922"/>
    <cellStyle name="_양평동-결재_휴게소-결재_국립생물자원관수장고공사0825" xfId="923"/>
    <cellStyle name="_양평동-결재_휴게소-결재_대박수장고(이환기업)" xfId="924"/>
    <cellStyle name="_양평동-결재_휴게소-결재_대박수장고(이환기업)_국립생물자원관수장고공사0818" xfId="925"/>
    <cellStyle name="_양평동-결재_휴게소-결재_대박수장고(이환기업)_국립생물자원관수장고공사0825" xfId="926"/>
    <cellStyle name="_양평동-결재_휴게소-결재_대박수장고공내역(이환기업)" xfId="927"/>
    <cellStyle name="_양평동-결재_휴게소-결재_대박수장고공내역(이환기업)_국립생물자원관수장고공사0818" xfId="928"/>
    <cellStyle name="_양평동-결재_휴게소-결재_대박수장고공내역(이환기업)_국립생물자원관수장고공사0825" xfId="929"/>
    <cellStyle name="_양평동-결재_휴게소-결재_대박수장고공내역두리(이환기업)" xfId="930"/>
    <cellStyle name="_양평동-결재_휴게소-결재_대박수장고공내역두리(이환기업)_국립생물자원관수장고공사0818" xfId="931"/>
    <cellStyle name="_양평동-결재_휴게소-결재_대박수장고공내역두리(이환기업)_국립생물자원관수장고공사0825" xfId="932"/>
    <cellStyle name="_양평동-결재_휴게소-결재_수장고공사내역서(3회)" xfId="933"/>
    <cellStyle name="_영상" xfId="934"/>
    <cellStyle name="_영상SW" xfId="935"/>
    <cellStyle name="_예술의전당물량산출서" xfId="936"/>
    <cellStyle name="_왕가봉정비공사" xfId="937"/>
    <cellStyle name="_용인동백공사비분석" xfId="938"/>
    <cellStyle name="_용인동백공사비분석_국립생물자원관수장고공사0818" xfId="939"/>
    <cellStyle name="_용인동백공사비분석_국립생물자원관수장고공사0825" xfId="940"/>
    <cellStyle name="_용인동백공사비분석_대박수장고(이환기업)" xfId="941"/>
    <cellStyle name="_용인동백공사비분석_대박수장고(이환기업)_국립생물자원관수장고공사0818" xfId="942"/>
    <cellStyle name="_용인동백공사비분석_대박수장고(이환기업)_국립생물자원관수장고공사0825" xfId="943"/>
    <cellStyle name="_용인동백공사비분석_대박수장고공내역(이환기업)" xfId="944"/>
    <cellStyle name="_용인동백공사비분석_대박수장고공내역(이환기업)_국립생물자원관수장고공사0818" xfId="945"/>
    <cellStyle name="_용인동백공사비분석_대박수장고공내역(이환기업)_국립생물자원관수장고공사0825" xfId="946"/>
    <cellStyle name="_용인동백공사비분석_대박수장고공내역두리(이환기업)" xfId="947"/>
    <cellStyle name="_용인동백공사비분석_대박수장고공내역두리(이환기업)_국립생물자원관수장고공사0818" xfId="948"/>
    <cellStyle name="_용인동백공사비분석_대박수장고공내역두리(이환기업)_국립생물자원관수장고공사0825" xfId="949"/>
    <cellStyle name="_용인동백공사비분석_수장고공사내역서(3회)" xfId="950"/>
    <cellStyle name="_원가계산" xfId="951"/>
    <cellStyle name="_원가계산서" xfId="952"/>
    <cellStyle name="_원덕근덕조직표" xfId="953"/>
    <cellStyle name="_유대환결재" xfId="954"/>
    <cellStyle name="_유대환결재_국립생물자원관수장고공사0818" xfId="955"/>
    <cellStyle name="_유대환결재_국립생물자원관수장고공사0825" xfId="956"/>
    <cellStyle name="_유대환결재_대박수장고(이환기업)" xfId="957"/>
    <cellStyle name="_유대환결재_대박수장고(이환기업)_국립생물자원관수장고공사0818" xfId="958"/>
    <cellStyle name="_유대환결재_대박수장고(이환기업)_국립생물자원관수장고공사0825" xfId="959"/>
    <cellStyle name="_유대환결재_대박수장고공내역(이환기업)" xfId="960"/>
    <cellStyle name="_유대환결재_대박수장고공내역(이환기업)_국립생물자원관수장고공사0818" xfId="961"/>
    <cellStyle name="_유대환결재_대박수장고공내역(이환기업)_국립생물자원관수장고공사0825" xfId="962"/>
    <cellStyle name="_유대환결재_대박수장고공내역두리(이환기업)" xfId="963"/>
    <cellStyle name="_유대환결재_대박수장고공내역두리(이환기업)_국립생물자원관수장고공사0818" xfId="964"/>
    <cellStyle name="_유대환결재_대박수장고공내역두리(이환기업)_국립생물자원관수장고공사0825" xfId="965"/>
    <cellStyle name="_유대환결재_수장고공사내역서(3회)" xfId="966"/>
    <cellStyle name="_유대환결재_휴게소-결재" xfId="967"/>
    <cellStyle name="_유대환결재_휴게소-결재_국립생물자원관수장고공사0818" xfId="968"/>
    <cellStyle name="_유대환결재_휴게소-결재_국립생물자원관수장고공사0825" xfId="969"/>
    <cellStyle name="_유대환결재_휴게소-결재_대박수장고(이환기업)" xfId="970"/>
    <cellStyle name="_유대환결재_휴게소-결재_대박수장고(이환기업)_국립생물자원관수장고공사0818" xfId="971"/>
    <cellStyle name="_유대환결재_휴게소-결재_대박수장고(이환기업)_국립생물자원관수장고공사0825" xfId="972"/>
    <cellStyle name="_유대환결재_휴게소-결재_대박수장고공내역(이환기업)" xfId="973"/>
    <cellStyle name="_유대환결재_휴게소-결재_대박수장고공내역(이환기업)_국립생물자원관수장고공사0818" xfId="974"/>
    <cellStyle name="_유대환결재_휴게소-결재_대박수장고공내역(이환기업)_국립생물자원관수장고공사0825" xfId="975"/>
    <cellStyle name="_유대환결재_휴게소-결재_대박수장고공내역두리(이환기업)" xfId="976"/>
    <cellStyle name="_유대환결재_휴게소-결재_대박수장고공내역두리(이환기업)_국립생물자원관수장고공사0818" xfId="977"/>
    <cellStyle name="_유대환결재_휴게소-결재_대박수장고공내역두리(이환기업)_국립생물자원관수장고공사0825" xfId="978"/>
    <cellStyle name="_유대환결재_휴게소-결재_수장고공사내역서(3회)" xfId="979"/>
    <cellStyle name="_유첨3(서식)" xfId="980"/>
    <cellStyle name="_유첨3(서식)_1" xfId="981"/>
    <cellStyle name="_은평공원테니스장정비공사" xfId="982"/>
    <cellStyle name="_이너아트테크_분야별견적서_4000(1)" xfId="983"/>
    <cellStyle name="_이동식.수장고내역-9월22일" xfId="984"/>
    <cellStyle name="_익산모현 도서관 내역서(전기)" xfId="985"/>
    <cellStyle name="_익산모현 도서관 내역서(통신)" xfId="986"/>
    <cellStyle name="_인원계획표 " xfId="987"/>
    <cellStyle name="_인원계획표 _1차집계(변경)" xfId="988"/>
    <cellStyle name="_인원계획표 _20020924 대산항 공내역서" xfId="989"/>
    <cellStyle name="_인원계획표 _20020924 대산항 공내역서_사본 - 20020924 대산항 공내역서" xfId="990"/>
    <cellStyle name="_인원계획표 _20020925 대우 대산항(1단계)" xfId="991"/>
    <cellStyle name="_인원계획표 _20020925 대우 대산항(설계1)" xfId="992"/>
    <cellStyle name="_인원계획표 _20020925 대우 대산항(설계2)" xfId="993"/>
    <cellStyle name="_인원계획표 _2002년도경영계획" xfId="994"/>
    <cellStyle name="_인원계획표 _2002변경실행" xfId="995"/>
    <cellStyle name="_인원계획표 _2002변경실행(1)" xfId="996"/>
    <cellStyle name="_인원계획표 _가실행 및 총괄(5공구)" xfId="997"/>
    <cellStyle name="_인원계획표 _가실행 및 총괄(5공구)_20020925 대우 대산항(1단계)" xfId="998"/>
    <cellStyle name="_인원계획표 _가실행 및 총괄(5공구)_20020925 대우 대산항(설계1)" xfId="999"/>
    <cellStyle name="_인원계획표 _가실행 및 총괄(5공구)_20020925 대우 대산항(설계2)" xfId="1000"/>
    <cellStyle name="_인원계획표 _간접비" xfId="1001"/>
    <cellStyle name="_인원계획표 _간접비_강원실행내역(1028)" xfId="1002"/>
    <cellStyle name="_인원계획표 _간접비_도급내역" xfId="1003"/>
    <cellStyle name="_인원계획표 _간접비_복사본 강원견적보고" xfId="1004"/>
    <cellStyle name="_인원계획표 _간접비_청계천_본실행(10.28)" xfId="1005"/>
    <cellStyle name="_인원계획표 _강원실행내역(1028)" xfId="1006"/>
    <cellStyle name="_인원계획표 _견적" xfId="1007"/>
    <cellStyle name="_인원계획표 _견적_강원실행내역(1028)" xfId="1008"/>
    <cellStyle name="_인원계획표 _견적_금촌월롱_견적" xfId="1009"/>
    <cellStyle name="_인원계획표 _견적_도급내역" xfId="1010"/>
    <cellStyle name="_인원계획표 _견적_복사본 강원견적보고" xfId="1011"/>
    <cellStyle name="_인원계획표 _견적_청계천_본실행(10.28)" xfId="1012"/>
    <cellStyle name="_인원계획표 _견적_풍덕천_견적" xfId="1013"/>
    <cellStyle name="_인원계획표 _국립생물자원관수장고공사0818" xfId="1014"/>
    <cellStyle name="_인원계획표 _국립생물자원관수장고공사0825" xfId="1015"/>
    <cellStyle name="_인원계획표 _금촌월롱_견적" xfId="1016"/>
    <cellStyle name="_인원계획표 _단지내교통표지판63개소(재수정 메일접수분)" xfId="1017"/>
    <cellStyle name="_인원계획표 _단지내교통표지판63개소(재수정 메일접수분)_표지판 국도39호선(단가)" xfId="1018"/>
    <cellStyle name="_인원계획표 _대박수장고(이환기업)" xfId="1019"/>
    <cellStyle name="_인원계획표 _대박수장고(이환기업)_국립생물자원관수장고공사0818" xfId="1020"/>
    <cellStyle name="_인원계획표 _대박수장고(이환기업)_국립생물자원관수장고공사0825" xfId="1021"/>
    <cellStyle name="_인원계획표 _대박수장고공내역(이환기업)" xfId="1022"/>
    <cellStyle name="_인원계획표 _대박수장고공내역(이환기업)_국립생물자원관수장고공사0818" xfId="1023"/>
    <cellStyle name="_인원계획표 _대박수장고공내역(이환기업)_국립생물자원관수장고공사0825" xfId="1024"/>
    <cellStyle name="_인원계획표 _대박수장고공내역두리(이환기업)" xfId="1025"/>
    <cellStyle name="_인원계획표 _대박수장고공내역두리(이환기업)_국립생물자원관수장고공사0818" xfId="1026"/>
    <cellStyle name="_인원계획표 _대박수장고공내역두리(이환기업)_국립생물자원관수장고공사0825" xfId="1027"/>
    <cellStyle name="_인원계획표 _대산가실행(shi)" xfId="1028"/>
    <cellStyle name="_인원계획표 _대산가실행(shi)_20020924 대산항 공내역서" xfId="1029"/>
    <cellStyle name="_인원계획표 _대산가실행(shi)_20020924 대산항 공내역서_사본 - 20020924 대산항 공내역서" xfId="1030"/>
    <cellStyle name="_인원계획표 _대산가실행(물산)" xfId="1031"/>
    <cellStyle name="_인원계획표 _대산가실행(물산)_20020924 대산항 공내역서" xfId="1032"/>
    <cellStyle name="_인원계획표 _대산가실행(물산)_20020924 대산항 공내역서_사본 - 20020924 대산항 공내역서" xfId="1033"/>
    <cellStyle name="_인원계획표 _도급내역" xfId="1034"/>
    <cellStyle name="_인원계획표 _배전변경실행" xfId="1035"/>
    <cellStyle name="_인원계획표 _복사본 강원견적보고" xfId="1036"/>
    <cellStyle name="_인원계획표 _본실행_매립" xfId="1037"/>
    <cellStyle name="_인원계획표 _부사장님보고" xfId="1038"/>
    <cellStyle name="_인원계획표 _부사장님보고_2002경영전략회의" xfId="1039"/>
    <cellStyle name="_인원계획표 _부사장님보고_2002년도경영계획" xfId="1040"/>
    <cellStyle name="_인원계획표 _부사장님보고_생산성2002" xfId="1041"/>
    <cellStyle name="_인원계획표 _부사장님보고_현장공사현황" xfId="1042"/>
    <cellStyle name="_인원계획표 _부사장님보고_현장공사현황(공동사)" xfId="1043"/>
    <cellStyle name="_인원계획표 _부사장님보고_현장공사현황(대내)" xfId="1044"/>
    <cellStyle name="_인원계획표 _부사장님보고_현장공사현황_2002년도경영계획" xfId="1045"/>
    <cellStyle name="_인원계획표 _부사장님보고_현장조직표" xfId="1046"/>
    <cellStyle name="_인원계획표 _부사장님보고_현장조직표_2002년도경영계획" xfId="1047"/>
    <cellStyle name="_인원계획표 _부사장님보고_현장현황(공동사)" xfId="1048"/>
    <cellStyle name="_인원계획표 _부사장님보고_현장현황(사장님)" xfId="1049"/>
    <cellStyle name="_인원계획표 _산근" xfId="1050"/>
    <cellStyle name="_인원계획표 _산근_금촌월롱_견적" xfId="1051"/>
    <cellStyle name="_인원계획표 _산근_풍덕천_견적" xfId="1052"/>
    <cellStyle name="_인원계획표 _삼안분견적" xfId="1053"/>
    <cellStyle name="_인원계획표 _삼안분견적_강원실행내역(1028)" xfId="1054"/>
    <cellStyle name="_인원계획표 _삼안분견적_도급내역" xfId="1055"/>
    <cellStyle name="_인원계획표 _삼안분견적_복사본 강원견적보고" xfId="1056"/>
    <cellStyle name="_인원계획표 _삼안분견적_청계천_본실행(10.28)" xfId="1057"/>
    <cellStyle name="_인원계획표 _수장고공사내역서(3회)" xfId="1058"/>
    <cellStyle name="_인원계획표 _수정 - 청풍투찰" xfId="1059"/>
    <cellStyle name="_인원계획표 _신령영천1_입찰" xfId="1060"/>
    <cellStyle name="_인원계획표 _신령영천1_입찰_금촌월롱_견적" xfId="1061"/>
    <cellStyle name="_인원계획표 _신령영천1_입찰_풍덕천_견적" xfId="1062"/>
    <cellStyle name="_인원계획표 _실정보고(거적덮기04.2.9)" xfId="1063"/>
    <cellStyle name="_인원계획표 _실정보고(거적덮기04.2.9)_단지내교통표지판63개소(재수정 메일접수분)" xfId="1064"/>
    <cellStyle name="_인원계획표 _실정보고(거적덮기04.2.9)_단지내교통표지판63개소(재수정 메일접수분)_표지판 국도39호선(단가)" xfId="1065"/>
    <cellStyle name="_인원계획표 _실정보고(거적덮기04.2.9)_법면보호공(04.2.17)(재협의공비산출)" xfId="1066"/>
    <cellStyle name="_인원계획표 _실정보고(거적덮기04.2.9)_법면보호공(04.2.17)(재협의공비산출)_단지내교통표지판63개소(재수정 메일접수분)" xfId="1067"/>
    <cellStyle name="_인원계획표 _실정보고(거적덮기04.2.9)_법면보호공(04.2.17)(재협의공비산출)_단지내교통표지판63개소(재수정 메일접수분)_표지판 국도39호선(단가)" xfId="1068"/>
    <cellStyle name="_인원계획표 _실정보고(거적덮기04.2.9)_법면보호공(04.2.17)(재협의공비산출)_표지판 국도39호선(단가)" xfId="1069"/>
    <cellStyle name="_인원계획표 _실정보고(거적덮기04.2.9)_표지판 국도39호선(단가)" xfId="1070"/>
    <cellStyle name="_인원계획표 _실정보고(소화전,제수변)" xfId="1071"/>
    <cellStyle name="_인원계획표 _실정보고(소화전,제수변)_단지내교통표지판63개소(재수정 메일접수분)" xfId="1072"/>
    <cellStyle name="_인원계획표 _실정보고(소화전,제수변)_단지내교통표지판63개소(재수정 메일접수분)_표지판 국도39호선(단가)" xfId="1073"/>
    <cellStyle name="_인원계획표 _실정보고(소화전,제수변)_표지판 국도39호선(단가)" xfId="1074"/>
    <cellStyle name="_인원계획표 _실행예산(변경)" xfId="1075"/>
    <cellStyle name="_인원계획표 _실행예산서(문산IC)" xfId="1076"/>
    <cellStyle name="_인원계획표 _실행예산서(문산IC)_20020924 대산항 공내역서" xfId="1077"/>
    <cellStyle name="_인원계획표 _실행예산서(문산IC)_20020924 대산항 공내역서_사본 - 20020924 대산항 공내역서" xfId="1078"/>
    <cellStyle name="_인원계획표 _적격 " xfId="1079"/>
    <cellStyle name="_인원계획표 _적격 _20020924 대산항 공내역서" xfId="1080"/>
    <cellStyle name="_인원계획표 _적격 _20020924 대산항 공내역서_사본 - 20020924 대산항 공내역서" xfId="1081"/>
    <cellStyle name="_인원계획표 _적격 _국립생물자원관수장고공사0818" xfId="1082"/>
    <cellStyle name="_인원계획표 _적격 _국립생물자원관수장고공사0825" xfId="1083"/>
    <cellStyle name="_인원계획표 _적격 _대박수장고(이환기업)" xfId="1084"/>
    <cellStyle name="_인원계획표 _적격 _대박수장고(이환기업)_국립생물자원관수장고공사0818" xfId="1085"/>
    <cellStyle name="_인원계획표 _적격 _대박수장고(이환기업)_국립생물자원관수장고공사0825" xfId="1086"/>
    <cellStyle name="_인원계획표 _적격 _대박수장고공내역(이환기업)" xfId="1087"/>
    <cellStyle name="_인원계획표 _적격 _대박수장고공내역(이환기업)_국립생물자원관수장고공사0818" xfId="1088"/>
    <cellStyle name="_인원계획표 _적격 _대박수장고공내역(이환기업)_국립생물자원관수장고공사0825" xfId="1089"/>
    <cellStyle name="_인원계획표 _적격 _대박수장고공내역두리(이환기업)" xfId="1090"/>
    <cellStyle name="_인원계획표 _적격 _대박수장고공내역두리(이환기업)_국립생물자원관수장고공사0818" xfId="1091"/>
    <cellStyle name="_인원계획표 _적격 _대박수장고공내역두리(이환기업)_국립생물자원관수장고공사0825" xfId="1092"/>
    <cellStyle name="_인원계획표 _적격 _대산가실행(shi)" xfId="1093"/>
    <cellStyle name="_인원계획표 _적격 _대산가실행(shi)_20020924 대산항 공내역서" xfId="1094"/>
    <cellStyle name="_인원계획표 _적격 _대산가실행(shi)_20020924 대산항 공내역서_사본 - 20020924 대산항 공내역서" xfId="1095"/>
    <cellStyle name="_인원계획표 _적격 _대산가실행(물산)" xfId="1096"/>
    <cellStyle name="_인원계획표 _적격 _대산가실행(물산)_20020924 대산항 공내역서" xfId="1097"/>
    <cellStyle name="_인원계획표 _적격 _대산가실행(물산)_20020924 대산항 공내역서_사본 - 20020924 대산항 공내역서" xfId="1098"/>
    <cellStyle name="_인원계획표 _적격 _수장고공사내역서(3회)" xfId="1099"/>
    <cellStyle name="_인원계획표 _적격 _실행예산서(문산IC)" xfId="1100"/>
    <cellStyle name="_인원계획표 _적격 _실행예산서(문산IC)_20020924 대산항 공내역서" xfId="1101"/>
    <cellStyle name="_인원계획표 _적격 _실행예산서(문산IC)_20020924 대산항 공내역서_사본 - 20020924 대산항 공내역서" xfId="1102"/>
    <cellStyle name="_인원계획표 _적격 _전대-마성" xfId="1103"/>
    <cellStyle name="_인원계획표 _적격 _전대-마성_20020924 대산항 공내역서" xfId="1104"/>
    <cellStyle name="_인원계획표 _적격 _전대-마성_20020924 대산항 공내역서_사본 - 20020924 대산항 공내역서" xfId="1105"/>
    <cellStyle name="_인원계획표 _적격 _흥산-구룡" xfId="1106"/>
    <cellStyle name="_인원계획표 _적격 _흥산-구룡_20020924 대산항 공내역서" xfId="1107"/>
    <cellStyle name="_인원계획표 _적격 _흥산-구룡_20020924 대산항 공내역서_사본 - 20020924 대산항 공내역서" xfId="1108"/>
    <cellStyle name="_인원계획표 _전대-마성" xfId="1109"/>
    <cellStyle name="_인원계획표 _전대-마성_20020924 대산항 공내역서" xfId="1110"/>
    <cellStyle name="_인원계획표 _전대-마성_20020924 대산항 공내역서_사본 - 20020924 대산항 공내역서" xfId="1111"/>
    <cellStyle name="_인원계획표 _청계천_본실행(10.28)" xfId="1112"/>
    <cellStyle name="_인원계획표 _청풍대교견적내역서(도아기업)" xfId="1113"/>
    <cellStyle name="_인원계획표 _청풍투찰" xfId="1114"/>
    <cellStyle name="_인원계획표 _토목(예산서)" xfId="1115"/>
    <cellStyle name="_인원계획표 _투찰(안덕대정)" xfId="1116"/>
    <cellStyle name="_인원계획표 _투찰(안덕대정)_1차집계(변경)" xfId="1117"/>
    <cellStyle name="_인원계획표 _투찰(안덕대정)_강원실행내역(1028)" xfId="1118"/>
    <cellStyle name="_인원계획표 _투찰(안덕대정)_견적" xfId="1119"/>
    <cellStyle name="_인원계획표 _투찰(안덕대정)_견적_강원실행내역(1028)" xfId="1120"/>
    <cellStyle name="_인원계획표 _투찰(안덕대정)_견적_금촌월롱_견적" xfId="1121"/>
    <cellStyle name="_인원계획표 _투찰(안덕대정)_견적_도급내역" xfId="1122"/>
    <cellStyle name="_인원계획표 _투찰(안덕대정)_견적_복사본 강원견적보고" xfId="1123"/>
    <cellStyle name="_인원계획표 _투찰(안덕대정)_견적_청계천_본실행(10.28)" xfId="1124"/>
    <cellStyle name="_인원계획표 _투찰(안덕대정)_견적_풍덕천_견적" xfId="1125"/>
    <cellStyle name="_인원계획표 _투찰(안덕대정)_금촌월롱_견적" xfId="1126"/>
    <cellStyle name="_인원계획표 _투찰(안덕대정)_단지내교통표지판63개소(재수정 메일접수분)" xfId="1127"/>
    <cellStyle name="_인원계획표 _투찰(안덕대정)_단지내교통표지판63개소(재수정 메일접수분)_표지판 국도39호선(단가)" xfId="1128"/>
    <cellStyle name="_인원계획표 _투찰(안덕대정)_도급내역" xfId="1129"/>
    <cellStyle name="_인원계획표 _투찰(안덕대정)_배전변경실행" xfId="1130"/>
    <cellStyle name="_인원계획표 _투찰(안덕대정)_복사본 강원견적보고" xfId="1131"/>
    <cellStyle name="_인원계획표 _투찰(안덕대정)_본실행_매립" xfId="1132"/>
    <cellStyle name="_인원계획표 _투찰(안덕대정)_산근" xfId="1133"/>
    <cellStyle name="_인원계획표 _투찰(안덕대정)_산근_금촌월롱_견적" xfId="1134"/>
    <cellStyle name="_인원계획표 _투찰(안덕대정)_산근_풍덕천_견적" xfId="1135"/>
    <cellStyle name="_인원계획표 _투찰(안덕대정)_수정 - 청풍투찰" xfId="1136"/>
    <cellStyle name="_인원계획표 _투찰(안덕대정)_실정보고(거적덮기04.2.9)" xfId="1137"/>
    <cellStyle name="_인원계획표 _투찰(안덕대정)_실정보고(거적덮기04.2.9)_단지내교통표지판63개소(재수정 메일접수분)" xfId="1138"/>
    <cellStyle name="_인원계획표 _투찰(안덕대정)_실정보고(거적덮기04.2.9)_단지내교통표지판63개소(재수정 메일접수분)_표지판 국도39호선(단가)" xfId="1139"/>
    <cellStyle name="_인원계획표 _투찰(안덕대정)_실정보고(거적덮기04.2.9)_법면보호공(04.2.17)(재협의공비산출)" xfId="1140"/>
    <cellStyle name="_인원계획표 _투찰(안덕대정)_실정보고(거적덮기04.2.9)_법면보호공(04.2.17)(재협의공비산출)_단지내교통표지판63개소(재수정 메일접수분)" xfId="1141"/>
    <cellStyle name="_인원계획표 _투찰(안덕대정)_실정보고(거적덮기04.2.9)_법면보호공(04.2.17)(재협의공비산출)_단지내교통표지판63개소(재수정 메일접수분)_표지판 국도39호선(단가)" xfId="1142"/>
    <cellStyle name="_인원계획표 _투찰(안덕대정)_실정보고(거적덮기04.2.9)_법면보호공(04.2.17)(재협의공비산출)_표지판 국도39호선(단가)" xfId="1143"/>
    <cellStyle name="_인원계획표 _투찰(안덕대정)_실정보고(거적덮기04.2.9)_표지판 국도39호선(단가)" xfId="1144"/>
    <cellStyle name="_인원계획표 _투찰(안덕대정)_실행예산(변경)" xfId="1145"/>
    <cellStyle name="_인원계획표 _투찰(안덕대정)_청계천_본실행(10.28)" xfId="1146"/>
    <cellStyle name="_인원계획표 _투찰(안덕대정)_청풍투찰" xfId="1147"/>
    <cellStyle name="_인원계획표 _투찰(안덕대정)_투찰_대둔산" xfId="1148"/>
    <cellStyle name="_인원계획표 _투찰(안덕대정)_투찰_대둔산_금촌월롱_견적" xfId="1149"/>
    <cellStyle name="_인원계획표 _투찰(안덕대정)_투찰_대둔산_풍덕천_견적" xfId="1150"/>
    <cellStyle name="_인원계획표 _투찰(안덕대정)_표지판 국도39호선(단가)" xfId="1151"/>
    <cellStyle name="_인원계획표 _투찰(안덕대정)_풍덕천_견적" xfId="1152"/>
    <cellStyle name="_인원계획표 _투찰(안덕대정)1" xfId="1153"/>
    <cellStyle name="_인원계획표 _투찰(안덕대정)1_1차집계(변경)" xfId="1154"/>
    <cellStyle name="_인원계획표 _투찰(안덕대정)1_강원실행내역(1028)" xfId="1155"/>
    <cellStyle name="_인원계획표 _투찰(안덕대정)1_견적" xfId="1156"/>
    <cellStyle name="_인원계획표 _투찰(안덕대정)1_견적_강원실행내역(1028)" xfId="1157"/>
    <cellStyle name="_인원계획표 _투찰(안덕대정)1_견적_금촌월롱_견적" xfId="1158"/>
    <cellStyle name="_인원계획표 _투찰(안덕대정)1_견적_도급내역" xfId="1159"/>
    <cellStyle name="_인원계획표 _투찰(안덕대정)1_견적_복사본 강원견적보고" xfId="1160"/>
    <cellStyle name="_인원계획표 _투찰(안덕대정)1_견적_청계천_본실행(10.28)" xfId="1161"/>
    <cellStyle name="_인원계획표 _투찰(안덕대정)1_견적_풍덕천_견적" xfId="1162"/>
    <cellStyle name="_인원계획표 _투찰(안덕대정)1_금촌월롱_견적" xfId="1163"/>
    <cellStyle name="_인원계획표 _투찰(안덕대정)1_단지내교통표지판63개소(재수정 메일접수분)" xfId="1164"/>
    <cellStyle name="_인원계획표 _투찰(안덕대정)1_단지내교통표지판63개소(재수정 메일접수분)_표지판 국도39호선(단가)" xfId="1165"/>
    <cellStyle name="_인원계획표 _투찰(안덕대정)1_도급내역" xfId="1166"/>
    <cellStyle name="_인원계획표 _투찰(안덕대정)1_배전변경실행" xfId="1167"/>
    <cellStyle name="_인원계획표 _투찰(안덕대정)1_복사본 강원견적보고" xfId="1168"/>
    <cellStyle name="_인원계획표 _투찰(안덕대정)1_본실행_매립" xfId="1169"/>
    <cellStyle name="_인원계획표 _투찰(안덕대정)1_산근" xfId="1170"/>
    <cellStyle name="_인원계획표 _투찰(안덕대정)1_산근_금촌월롱_견적" xfId="1171"/>
    <cellStyle name="_인원계획표 _투찰(안덕대정)1_산근_풍덕천_견적" xfId="1172"/>
    <cellStyle name="_인원계획표 _투찰(안덕대정)1_수정 - 청풍투찰" xfId="1173"/>
    <cellStyle name="_인원계획표 _투찰(안덕대정)1_실정보고(거적덮기04.2.9)" xfId="1174"/>
    <cellStyle name="_인원계획표 _투찰(안덕대정)1_실정보고(거적덮기04.2.9)_단지내교통표지판63개소(재수정 메일접수분)" xfId="1175"/>
    <cellStyle name="_인원계획표 _투찰(안덕대정)1_실정보고(거적덮기04.2.9)_단지내교통표지판63개소(재수정 메일접수분)_표지판 국도39호선(단가)" xfId="1176"/>
    <cellStyle name="_인원계획표 _투찰(안덕대정)1_실정보고(거적덮기04.2.9)_법면보호공(04.2.17)(재협의공비산출)" xfId="1177"/>
    <cellStyle name="_인원계획표 _투찰(안덕대정)1_실정보고(거적덮기04.2.9)_법면보호공(04.2.17)(재협의공비산출)_단지내교통표지판63개소(재수정 메일접수분)" xfId="1178"/>
    <cellStyle name="_인원계획표 _투찰(안덕대정)1_실정보고(거적덮기04.2.9)_법면보호공(04.2.17)(재협의공비산출)_단지내교통표지판63개소(재수정 메일접수분)_표지판 국도39호선(단가)" xfId="1179"/>
    <cellStyle name="_인원계획표 _투찰(안덕대정)1_실정보고(거적덮기04.2.9)_법면보호공(04.2.17)(재협의공비산출)_표지판 국도39호선(단가)" xfId="1180"/>
    <cellStyle name="_인원계획표 _투찰(안덕대정)1_실정보고(거적덮기04.2.9)_표지판 국도39호선(단가)" xfId="1181"/>
    <cellStyle name="_인원계획표 _투찰(안덕대정)1_실행예산(변경)" xfId="1182"/>
    <cellStyle name="_인원계획표 _투찰(안덕대정)1_청계천_본실행(10.28)" xfId="1183"/>
    <cellStyle name="_인원계획표 _투찰(안덕대정)1_청풍투찰" xfId="1184"/>
    <cellStyle name="_인원계획표 _투찰(안덕대정)1_투찰_대둔산" xfId="1185"/>
    <cellStyle name="_인원계획표 _투찰(안덕대정)1_투찰_대둔산_금촌월롱_견적" xfId="1186"/>
    <cellStyle name="_인원계획표 _투찰(안덕대정)1_투찰_대둔산_풍덕천_견적" xfId="1187"/>
    <cellStyle name="_인원계획표 _투찰(안덕대정)1_표지판 국도39호선(단가)" xfId="1188"/>
    <cellStyle name="_인원계획표 _투찰(안덕대정)1_풍덕천_견적" xfId="1189"/>
    <cellStyle name="_인원계획표 _투찰_대둔산" xfId="1190"/>
    <cellStyle name="_인원계획표 _투찰_대둔산_금촌월롱_견적" xfId="1191"/>
    <cellStyle name="_인원계획표 _투찰_대둔산_풍덕천_견적" xfId="1192"/>
    <cellStyle name="_인원계획표 _투찰내역" xfId="1193"/>
    <cellStyle name="_인원계획표 _투찰내역_1차집계(변경)" xfId="1194"/>
    <cellStyle name="_인원계획표 _투찰내역_금촌월롱_견적" xfId="1195"/>
    <cellStyle name="_인원계획표 _투찰내역_수정 - 청풍투찰" xfId="1196"/>
    <cellStyle name="_인원계획표 _투찰내역_신령영천1_입찰" xfId="1197"/>
    <cellStyle name="_인원계획표 _투찰내역_청풍투찰" xfId="1198"/>
    <cellStyle name="_인원계획표 _투찰내역_풍덕천_견적" xfId="1199"/>
    <cellStyle name="_인원계획표 _표지판 국도39호선(단가)" xfId="1200"/>
    <cellStyle name="_인원계획표 _풍덕천_견적" xfId="1201"/>
    <cellStyle name="_인원계획표 _하도급율" xfId="1202"/>
    <cellStyle name="_인원계획표 _하도변경현황" xfId="1203"/>
    <cellStyle name="_인원계획표 _현장문제점" xfId="1204"/>
    <cellStyle name="_인원계획표 _현장문제점_2002경영전략회의" xfId="1205"/>
    <cellStyle name="_인원계획표 _현장문제점_2002년도경영계획" xfId="1206"/>
    <cellStyle name="_인원계획표 _현장문제점_생산성2002" xfId="1207"/>
    <cellStyle name="_인원계획표 _현장문제점_현장공사현황" xfId="1208"/>
    <cellStyle name="_인원계획표 _현장문제점_현장공사현황(공동사)" xfId="1209"/>
    <cellStyle name="_인원계획표 _현장문제점_현장공사현황(대내)" xfId="1210"/>
    <cellStyle name="_인원계획표 _현장문제점_현장공사현황_2002년도경영계획" xfId="1211"/>
    <cellStyle name="_인원계획표 _현장문제점_현장조직표" xfId="1212"/>
    <cellStyle name="_인원계획표 _현장문제점_현장조직표_2002년도경영계획" xfId="1213"/>
    <cellStyle name="_인원계획표 _현장문제점_현장현황(공동사)" xfId="1214"/>
    <cellStyle name="_인원계획표 _현장문제점_현장현황(사장님)" xfId="1215"/>
    <cellStyle name="_인원계획표 _현황" xfId="1216"/>
    <cellStyle name="_인원계획표 _현황_2002경영전략회의" xfId="1217"/>
    <cellStyle name="_인원계획표 _현황_2002년도경영계획" xfId="1218"/>
    <cellStyle name="_인원계획표 _현황_생산성2002" xfId="1219"/>
    <cellStyle name="_인원계획표 _현황_현장공사현황" xfId="1220"/>
    <cellStyle name="_인원계획표 _현황_현장공사현황(공동사)" xfId="1221"/>
    <cellStyle name="_인원계획표 _현황_현장공사현황(대내)" xfId="1222"/>
    <cellStyle name="_인원계획표 _현황_현장공사현황_2002년도경영계획" xfId="1223"/>
    <cellStyle name="_인원계획표 _현황_현장조직표" xfId="1224"/>
    <cellStyle name="_인원계획표 _현황_현장조직표_2002년도경영계획" xfId="1225"/>
    <cellStyle name="_인원계획표 _현황_현장현황(공동사)" xfId="1226"/>
    <cellStyle name="_인원계획표 _현황_현장현황(사장님)" xfId="1227"/>
    <cellStyle name="_인원계획표 _호남권투찰1" xfId="1228"/>
    <cellStyle name="_인원계획표 _호남권투찰1_금촌월롱_견적" xfId="1229"/>
    <cellStyle name="_인원계획표 _호남권투찰1_풍덕천_견적" xfId="1230"/>
    <cellStyle name="_인원계획표 _흥산-구룡" xfId="1231"/>
    <cellStyle name="_인원계획표 _흥산-구룡_20020924 대산항 공내역서" xfId="1232"/>
    <cellStyle name="_인원계획표 _흥산-구룡_20020924 대산항 공내역서_사본 - 20020924 대산항 공내역서" xfId="1233"/>
    <cellStyle name="_인천준설" xfId="1234"/>
    <cellStyle name="_인천준설_20020924 대산항 공내역서" xfId="1235"/>
    <cellStyle name="_인천준설_20020924 대산항 공내역서_사본 - 20020924 대산항 공내역서" xfId="1236"/>
    <cellStyle name="_일위(김천)" xfId="1237"/>
    <cellStyle name="_일위(포천)" xfId="1238"/>
    <cellStyle name="_일위대가 건축사사무소시간(강북대형공원)" xfId="1239"/>
    <cellStyle name="_일위대가 리스피엔씨(실학박물관 건립공사0609)" xfId="1240"/>
    <cellStyle name="_입찰표지 " xfId="1241"/>
    <cellStyle name="_입찰표지 _1차집계(변경)" xfId="1242"/>
    <cellStyle name="_입찰표지 _20020924 대산항 공내역서" xfId="1243"/>
    <cellStyle name="_입찰표지 _20020924 대산항 공내역서_사본 - 20020924 대산항 공내역서" xfId="1244"/>
    <cellStyle name="_입찰표지 _20020925 대우 대산항(1단계)" xfId="1245"/>
    <cellStyle name="_입찰표지 _20020925 대우 대산항(설계1)" xfId="1246"/>
    <cellStyle name="_입찰표지 _20020925 대우 대산항(설계2)" xfId="1247"/>
    <cellStyle name="_입찰표지 _2002년도경영계획" xfId="1248"/>
    <cellStyle name="_입찰표지 _2002변경실행" xfId="1249"/>
    <cellStyle name="_입찰표지 _2002변경실행(1)" xfId="1250"/>
    <cellStyle name="_입찰표지 _가실행 및 총괄(5공구)" xfId="1251"/>
    <cellStyle name="_입찰표지 _가실행 및 총괄(5공구)_20020925 대우 대산항(1단계)" xfId="1252"/>
    <cellStyle name="_입찰표지 _가실행 및 총괄(5공구)_20020925 대우 대산항(설계1)" xfId="1253"/>
    <cellStyle name="_입찰표지 _가실행 및 총괄(5공구)_20020925 대우 대산항(설계2)" xfId="1254"/>
    <cellStyle name="_입찰표지 _간접비" xfId="1255"/>
    <cellStyle name="_입찰표지 _간접비_강원실행내역(1028)" xfId="1256"/>
    <cellStyle name="_입찰표지 _간접비_도급내역" xfId="1257"/>
    <cellStyle name="_입찰표지 _간접비_복사본 강원견적보고" xfId="1258"/>
    <cellStyle name="_입찰표지 _간접비_청계천_본실행(10.28)" xfId="1259"/>
    <cellStyle name="_입찰표지 _강원실행내역(1028)" xfId="1260"/>
    <cellStyle name="_입찰표지 _견적" xfId="1261"/>
    <cellStyle name="_입찰표지 _견적_강원실행내역(1028)" xfId="1262"/>
    <cellStyle name="_입찰표지 _견적_금촌월롱_견적" xfId="1263"/>
    <cellStyle name="_입찰표지 _견적_도급내역" xfId="1264"/>
    <cellStyle name="_입찰표지 _견적_복사본 강원견적보고" xfId="1265"/>
    <cellStyle name="_입찰표지 _견적_청계천_본실행(10.28)" xfId="1266"/>
    <cellStyle name="_입찰표지 _견적_풍덕천_견적" xfId="1267"/>
    <cellStyle name="_입찰표지 _국립생물자원관수장고공사0818" xfId="1268"/>
    <cellStyle name="_입찰표지 _국립생물자원관수장고공사0825" xfId="1269"/>
    <cellStyle name="_입찰표지 _금촌월롱_견적" xfId="1270"/>
    <cellStyle name="_입찰표지 _단지내교통표지판63개소(재수정 메일접수분)" xfId="1271"/>
    <cellStyle name="_입찰표지 _단지내교통표지판63개소(재수정 메일접수분)_표지판 국도39호선(단가)" xfId="1272"/>
    <cellStyle name="_입찰표지 _대박수장고(이환기업)" xfId="1273"/>
    <cellStyle name="_입찰표지 _대박수장고(이환기업)_국립생물자원관수장고공사0818" xfId="1274"/>
    <cellStyle name="_입찰표지 _대박수장고(이환기업)_국립생물자원관수장고공사0825" xfId="1275"/>
    <cellStyle name="_입찰표지 _대박수장고공내역(이환기업)" xfId="1276"/>
    <cellStyle name="_입찰표지 _대박수장고공내역(이환기업)_국립생물자원관수장고공사0818" xfId="1277"/>
    <cellStyle name="_입찰표지 _대박수장고공내역(이환기업)_국립생물자원관수장고공사0825" xfId="1278"/>
    <cellStyle name="_입찰표지 _대박수장고공내역두리(이환기업)" xfId="1279"/>
    <cellStyle name="_입찰표지 _대박수장고공내역두리(이환기업)_국립생물자원관수장고공사0818" xfId="1280"/>
    <cellStyle name="_입찰표지 _대박수장고공내역두리(이환기업)_국립생물자원관수장고공사0825" xfId="1281"/>
    <cellStyle name="_입찰표지 _대산가실행(shi)" xfId="1282"/>
    <cellStyle name="_입찰표지 _대산가실행(shi)_20020924 대산항 공내역서" xfId="1283"/>
    <cellStyle name="_입찰표지 _대산가실행(shi)_20020924 대산항 공내역서_사본 - 20020924 대산항 공내역서" xfId="1284"/>
    <cellStyle name="_입찰표지 _대산가실행(물산)" xfId="1285"/>
    <cellStyle name="_입찰표지 _대산가실행(물산)_20020924 대산항 공내역서" xfId="1286"/>
    <cellStyle name="_입찰표지 _대산가실행(물산)_20020924 대산항 공내역서_사본 - 20020924 대산항 공내역서" xfId="1287"/>
    <cellStyle name="_입찰표지 _도급내역" xfId="1288"/>
    <cellStyle name="_입찰표지 _배전변경실행" xfId="1289"/>
    <cellStyle name="_입찰표지 _복사본 강원견적보고" xfId="1290"/>
    <cellStyle name="_입찰표지 _본실행_매립" xfId="1291"/>
    <cellStyle name="_입찰표지 _부사장님보고" xfId="1292"/>
    <cellStyle name="_입찰표지 _부사장님보고_2002경영전략회의" xfId="1293"/>
    <cellStyle name="_입찰표지 _부사장님보고_2002년도경영계획" xfId="1294"/>
    <cellStyle name="_입찰표지 _부사장님보고_생산성2002" xfId="1295"/>
    <cellStyle name="_입찰표지 _부사장님보고_현장공사현황" xfId="1296"/>
    <cellStyle name="_입찰표지 _부사장님보고_현장공사현황(공동사)" xfId="1297"/>
    <cellStyle name="_입찰표지 _부사장님보고_현장공사현황(대내)" xfId="1298"/>
    <cellStyle name="_입찰표지 _부사장님보고_현장공사현황_2002년도경영계획" xfId="1299"/>
    <cellStyle name="_입찰표지 _부사장님보고_현장조직표" xfId="1300"/>
    <cellStyle name="_입찰표지 _부사장님보고_현장조직표_2002년도경영계획" xfId="1301"/>
    <cellStyle name="_입찰표지 _부사장님보고_현장현황(공동사)" xfId="1302"/>
    <cellStyle name="_입찰표지 _부사장님보고_현장현황(사장님)" xfId="1303"/>
    <cellStyle name="_입찰표지 _산근" xfId="1304"/>
    <cellStyle name="_입찰표지 _산근_금촌월롱_견적" xfId="1305"/>
    <cellStyle name="_입찰표지 _산근_풍덕천_견적" xfId="1306"/>
    <cellStyle name="_입찰표지 _삼안분견적" xfId="1307"/>
    <cellStyle name="_입찰표지 _삼안분견적_강원실행내역(1028)" xfId="1308"/>
    <cellStyle name="_입찰표지 _삼안분견적_도급내역" xfId="1309"/>
    <cellStyle name="_입찰표지 _삼안분견적_복사본 강원견적보고" xfId="1310"/>
    <cellStyle name="_입찰표지 _삼안분견적_청계천_본실행(10.28)" xfId="1311"/>
    <cellStyle name="_입찰표지 _수장고공사내역서(3회)" xfId="1312"/>
    <cellStyle name="_입찰표지 _수정 - 청풍투찰" xfId="1313"/>
    <cellStyle name="_입찰표지 _신령영천1_입찰" xfId="1314"/>
    <cellStyle name="_입찰표지 _신령영천1_입찰_금촌월롱_견적" xfId="1315"/>
    <cellStyle name="_입찰표지 _신령영천1_입찰_풍덕천_견적" xfId="1316"/>
    <cellStyle name="_입찰표지 _실정보고(거적덮기04.2.9)" xfId="1317"/>
    <cellStyle name="_입찰표지 _실정보고(거적덮기04.2.9)_단지내교통표지판63개소(재수정 메일접수분)" xfId="1318"/>
    <cellStyle name="_입찰표지 _실정보고(거적덮기04.2.9)_단지내교통표지판63개소(재수정 메일접수분)_표지판 국도39호선(단가)" xfId="1319"/>
    <cellStyle name="_입찰표지 _실정보고(거적덮기04.2.9)_법면보호공(04.2.17)(재협의공비산출)" xfId="1320"/>
    <cellStyle name="_입찰표지 _실정보고(거적덮기04.2.9)_법면보호공(04.2.17)(재협의공비산출)_단지내교통표지판63개소(재수정 메일접수분)" xfId="1321"/>
    <cellStyle name="_입찰표지 _실정보고(거적덮기04.2.9)_법면보호공(04.2.17)(재협의공비산출)_단지내교통표지판63개소(재수정 메일접수분)_표지판 국도39호선(단가)" xfId="1322"/>
    <cellStyle name="_입찰표지 _실정보고(거적덮기04.2.9)_법면보호공(04.2.17)(재협의공비산출)_표지판 국도39호선(단가)" xfId="1323"/>
    <cellStyle name="_입찰표지 _실정보고(거적덮기04.2.9)_표지판 국도39호선(단가)" xfId="1324"/>
    <cellStyle name="_입찰표지 _실정보고(소화전,제수변)" xfId="1325"/>
    <cellStyle name="_입찰표지 _실정보고(소화전,제수변)_단지내교통표지판63개소(재수정 메일접수분)" xfId="1326"/>
    <cellStyle name="_입찰표지 _실정보고(소화전,제수변)_단지내교통표지판63개소(재수정 메일접수분)_표지판 국도39호선(단가)" xfId="1327"/>
    <cellStyle name="_입찰표지 _실정보고(소화전,제수변)_표지판 국도39호선(단가)" xfId="1328"/>
    <cellStyle name="_입찰표지 _실행예산(변경)" xfId="1329"/>
    <cellStyle name="_입찰표지 _실행예산서(문산IC)" xfId="1330"/>
    <cellStyle name="_입찰표지 _실행예산서(문산IC)_20020924 대산항 공내역서" xfId="1331"/>
    <cellStyle name="_입찰표지 _실행예산서(문산IC)_20020924 대산항 공내역서_사본 - 20020924 대산항 공내역서" xfId="1332"/>
    <cellStyle name="_입찰표지 _전대-마성" xfId="1333"/>
    <cellStyle name="_입찰표지 _전대-마성_20020924 대산항 공내역서" xfId="1334"/>
    <cellStyle name="_입찰표지 _전대-마성_20020924 대산항 공내역서_사본 - 20020924 대산항 공내역서" xfId="1335"/>
    <cellStyle name="_입찰표지 _청계천_본실행(10.28)" xfId="1336"/>
    <cellStyle name="_입찰표지 _청풍대교견적내역서(도아기업)" xfId="1337"/>
    <cellStyle name="_입찰표지 _청풍투찰" xfId="1338"/>
    <cellStyle name="_입찰표지 _토목(예산서)" xfId="1339"/>
    <cellStyle name="_입찰표지 _투찰(안덕대정)" xfId="1340"/>
    <cellStyle name="_입찰표지 _투찰(안덕대정)_1차집계(변경)" xfId="1341"/>
    <cellStyle name="_입찰표지 _투찰(안덕대정)_강원실행내역(1028)" xfId="1342"/>
    <cellStyle name="_입찰표지 _투찰(안덕대정)_견적" xfId="1343"/>
    <cellStyle name="_입찰표지 _투찰(안덕대정)_견적_강원실행내역(1028)" xfId="1344"/>
    <cellStyle name="_입찰표지 _투찰(안덕대정)_견적_금촌월롱_견적" xfId="1345"/>
    <cellStyle name="_입찰표지 _투찰(안덕대정)_견적_도급내역" xfId="1346"/>
    <cellStyle name="_입찰표지 _투찰(안덕대정)_견적_복사본 강원견적보고" xfId="1347"/>
    <cellStyle name="_입찰표지 _투찰(안덕대정)_견적_청계천_본실행(10.28)" xfId="1348"/>
    <cellStyle name="_입찰표지 _투찰(안덕대정)_견적_풍덕천_견적" xfId="1349"/>
    <cellStyle name="_입찰표지 _투찰(안덕대정)_금촌월롱_견적" xfId="1350"/>
    <cellStyle name="_입찰표지 _투찰(안덕대정)_단지내교통표지판63개소(재수정 메일접수분)" xfId="1351"/>
    <cellStyle name="_입찰표지 _투찰(안덕대정)_단지내교통표지판63개소(재수정 메일접수분)_표지판 국도39호선(단가)" xfId="1352"/>
    <cellStyle name="_입찰표지 _투찰(안덕대정)_도급내역" xfId="1353"/>
    <cellStyle name="_입찰표지 _투찰(안덕대정)_배전변경실행" xfId="1354"/>
    <cellStyle name="_입찰표지 _투찰(안덕대정)_복사본 강원견적보고" xfId="1355"/>
    <cellStyle name="_입찰표지 _투찰(안덕대정)_본실행_매립" xfId="1356"/>
    <cellStyle name="_입찰표지 _투찰(안덕대정)_산근" xfId="1357"/>
    <cellStyle name="_입찰표지 _투찰(안덕대정)_산근_금촌월롱_견적" xfId="1358"/>
    <cellStyle name="_입찰표지 _투찰(안덕대정)_산근_풍덕천_견적" xfId="1359"/>
    <cellStyle name="_입찰표지 _투찰(안덕대정)_수정 - 청풍투찰" xfId="1360"/>
    <cellStyle name="_입찰표지 _투찰(안덕대정)_실정보고(거적덮기04.2.9)" xfId="1361"/>
    <cellStyle name="_입찰표지 _투찰(안덕대정)_실정보고(거적덮기04.2.9)_단지내교통표지판63개소(재수정 메일접수분)" xfId="1362"/>
    <cellStyle name="_입찰표지 _투찰(안덕대정)_실정보고(거적덮기04.2.9)_단지내교통표지판63개소(재수정 메일접수분)_표지판 국도39호선(단가)" xfId="1363"/>
    <cellStyle name="_입찰표지 _투찰(안덕대정)_실정보고(거적덮기04.2.9)_법면보호공(04.2.17)(재협의공비산출)" xfId="1364"/>
    <cellStyle name="_입찰표지 _투찰(안덕대정)_실정보고(거적덮기04.2.9)_법면보호공(04.2.17)(재협의공비산출)_단지내교통표지판63개소(재수정 메일접수분)" xfId="1365"/>
    <cellStyle name="_입찰표지 _투찰(안덕대정)_실정보고(거적덮기04.2.9)_법면보호공(04.2.17)(재협의공비산출)_단지내교통표지판63개소(재수정 메일접수분)_표지판 국도39호선(단가)" xfId="1366"/>
    <cellStyle name="_입찰표지 _투찰(안덕대정)_실정보고(거적덮기04.2.9)_법면보호공(04.2.17)(재협의공비산출)_표지판 국도39호선(단가)" xfId="1367"/>
    <cellStyle name="_입찰표지 _투찰(안덕대정)_실정보고(거적덮기04.2.9)_표지판 국도39호선(단가)" xfId="1368"/>
    <cellStyle name="_입찰표지 _투찰(안덕대정)_실행예산(변경)" xfId="1369"/>
    <cellStyle name="_입찰표지 _투찰(안덕대정)_청계천_본실행(10.28)" xfId="1370"/>
    <cellStyle name="_입찰표지 _투찰(안덕대정)_청풍투찰" xfId="1371"/>
    <cellStyle name="_입찰표지 _투찰(안덕대정)_투찰_대둔산" xfId="1372"/>
    <cellStyle name="_입찰표지 _투찰(안덕대정)_투찰_대둔산_금촌월롱_견적" xfId="1373"/>
    <cellStyle name="_입찰표지 _투찰(안덕대정)_투찰_대둔산_풍덕천_견적" xfId="1374"/>
    <cellStyle name="_입찰표지 _투찰(안덕대정)_표지판 국도39호선(단가)" xfId="1375"/>
    <cellStyle name="_입찰표지 _투찰(안덕대정)_풍덕천_견적" xfId="1376"/>
    <cellStyle name="_입찰표지 _투찰(안덕대정)1" xfId="1377"/>
    <cellStyle name="_입찰표지 _투찰(안덕대정)1_1차집계(변경)" xfId="1378"/>
    <cellStyle name="_입찰표지 _투찰(안덕대정)1_강원실행내역(1028)" xfId="1379"/>
    <cellStyle name="_입찰표지 _투찰(안덕대정)1_견적" xfId="1380"/>
    <cellStyle name="_입찰표지 _투찰(안덕대정)1_견적_강원실행내역(1028)" xfId="1381"/>
    <cellStyle name="_입찰표지 _투찰(안덕대정)1_견적_금촌월롱_견적" xfId="1382"/>
    <cellStyle name="_입찰표지 _투찰(안덕대정)1_견적_도급내역" xfId="1383"/>
    <cellStyle name="_입찰표지 _투찰(안덕대정)1_견적_복사본 강원견적보고" xfId="1384"/>
    <cellStyle name="_입찰표지 _투찰(안덕대정)1_견적_청계천_본실행(10.28)" xfId="1385"/>
    <cellStyle name="_입찰표지 _투찰(안덕대정)1_견적_풍덕천_견적" xfId="1386"/>
    <cellStyle name="_입찰표지 _투찰(안덕대정)1_금촌월롱_견적" xfId="1387"/>
    <cellStyle name="_입찰표지 _투찰(안덕대정)1_단지내교통표지판63개소(재수정 메일접수분)" xfId="1388"/>
    <cellStyle name="_입찰표지 _투찰(안덕대정)1_단지내교통표지판63개소(재수정 메일접수분)_표지판 국도39호선(단가)" xfId="1389"/>
    <cellStyle name="_입찰표지 _투찰(안덕대정)1_도급내역" xfId="1390"/>
    <cellStyle name="_입찰표지 _투찰(안덕대정)1_배전변경실행" xfId="1391"/>
    <cellStyle name="_입찰표지 _투찰(안덕대정)1_복사본 강원견적보고" xfId="1392"/>
    <cellStyle name="_입찰표지 _투찰(안덕대정)1_본실행_매립" xfId="1393"/>
    <cellStyle name="_입찰표지 _투찰(안덕대정)1_산근" xfId="1394"/>
    <cellStyle name="_입찰표지 _투찰(안덕대정)1_산근_금촌월롱_견적" xfId="1395"/>
    <cellStyle name="_입찰표지 _투찰(안덕대정)1_산근_풍덕천_견적" xfId="1396"/>
    <cellStyle name="_입찰표지 _투찰(안덕대정)1_수정 - 청풍투찰" xfId="1397"/>
    <cellStyle name="_입찰표지 _투찰(안덕대정)1_실정보고(거적덮기04.2.9)" xfId="1398"/>
    <cellStyle name="_입찰표지 _투찰(안덕대정)1_실정보고(거적덮기04.2.9)_단지내교통표지판63개소(재수정 메일접수분)" xfId="1399"/>
    <cellStyle name="_입찰표지 _투찰(안덕대정)1_실정보고(거적덮기04.2.9)_단지내교통표지판63개소(재수정 메일접수분)_표지판 국도39호선(단가)" xfId="1400"/>
    <cellStyle name="_입찰표지 _투찰(안덕대정)1_실정보고(거적덮기04.2.9)_법면보호공(04.2.17)(재협의공비산출)" xfId="1401"/>
    <cellStyle name="_입찰표지 _투찰(안덕대정)1_실정보고(거적덮기04.2.9)_법면보호공(04.2.17)(재협의공비산출)_단지내교통표지판63개소(재수정 메일접수분)" xfId="1402"/>
    <cellStyle name="_입찰표지 _투찰(안덕대정)1_실정보고(거적덮기04.2.9)_법면보호공(04.2.17)(재협의공비산출)_단지내교통표지판63개소(재수정 메일접수분)_표지판 국도39호선(단가)" xfId="1403"/>
    <cellStyle name="_입찰표지 _투찰(안덕대정)1_실정보고(거적덮기04.2.9)_법면보호공(04.2.17)(재협의공비산출)_표지판 국도39호선(단가)" xfId="1404"/>
    <cellStyle name="_입찰표지 _투찰(안덕대정)1_실정보고(거적덮기04.2.9)_표지판 국도39호선(단가)" xfId="1405"/>
    <cellStyle name="_입찰표지 _투찰(안덕대정)1_실행예산(변경)" xfId="1406"/>
    <cellStyle name="_입찰표지 _투찰(안덕대정)1_청계천_본실행(10.28)" xfId="1407"/>
    <cellStyle name="_입찰표지 _투찰(안덕대정)1_청풍투찰" xfId="1408"/>
    <cellStyle name="_입찰표지 _투찰(안덕대정)1_투찰_대둔산" xfId="1409"/>
    <cellStyle name="_입찰표지 _투찰(안덕대정)1_투찰_대둔산_금촌월롱_견적" xfId="1410"/>
    <cellStyle name="_입찰표지 _투찰(안덕대정)1_투찰_대둔산_풍덕천_견적" xfId="1411"/>
    <cellStyle name="_입찰표지 _투찰(안덕대정)1_표지판 국도39호선(단가)" xfId="1412"/>
    <cellStyle name="_입찰표지 _투찰(안덕대정)1_풍덕천_견적" xfId="1413"/>
    <cellStyle name="_입찰표지 _투찰_대둔산" xfId="1414"/>
    <cellStyle name="_입찰표지 _투찰_대둔산_금촌월롱_견적" xfId="1415"/>
    <cellStyle name="_입찰표지 _투찰_대둔산_풍덕천_견적" xfId="1416"/>
    <cellStyle name="_입찰표지 _투찰내역" xfId="1417"/>
    <cellStyle name="_입찰표지 _투찰내역_1차집계(변경)" xfId="1418"/>
    <cellStyle name="_입찰표지 _투찰내역_금촌월롱_견적" xfId="1419"/>
    <cellStyle name="_입찰표지 _투찰내역_수정 - 청풍투찰" xfId="1420"/>
    <cellStyle name="_입찰표지 _투찰내역_신령영천1_입찰" xfId="1421"/>
    <cellStyle name="_입찰표지 _투찰내역_청풍투찰" xfId="1422"/>
    <cellStyle name="_입찰표지 _투찰내역_풍덕천_견적" xfId="1423"/>
    <cellStyle name="_입찰표지 _표지판 국도39호선(단가)" xfId="1424"/>
    <cellStyle name="_입찰표지 _풍덕천_견적" xfId="1425"/>
    <cellStyle name="_입찰표지 _하도급율" xfId="1426"/>
    <cellStyle name="_입찰표지 _하도변경현황" xfId="1427"/>
    <cellStyle name="_입찰표지 _현장문제점" xfId="1428"/>
    <cellStyle name="_입찰표지 _현장문제점_2002경영전략회의" xfId="1429"/>
    <cellStyle name="_입찰표지 _현장문제점_2002년도경영계획" xfId="1430"/>
    <cellStyle name="_입찰표지 _현장문제점_생산성2002" xfId="1431"/>
    <cellStyle name="_입찰표지 _현장문제점_현장공사현황" xfId="1432"/>
    <cellStyle name="_입찰표지 _현장문제점_현장공사현황(공동사)" xfId="1433"/>
    <cellStyle name="_입찰표지 _현장문제점_현장공사현황(대내)" xfId="1434"/>
    <cellStyle name="_입찰표지 _현장문제점_현장공사현황_2002년도경영계획" xfId="1435"/>
    <cellStyle name="_입찰표지 _현장문제점_현장조직표" xfId="1436"/>
    <cellStyle name="_입찰표지 _현장문제점_현장조직표_2002년도경영계획" xfId="1437"/>
    <cellStyle name="_입찰표지 _현장문제점_현장현황(공동사)" xfId="1438"/>
    <cellStyle name="_입찰표지 _현장문제점_현장현황(사장님)" xfId="1439"/>
    <cellStyle name="_입찰표지 _현황" xfId="1440"/>
    <cellStyle name="_입찰표지 _현황_2002경영전략회의" xfId="1441"/>
    <cellStyle name="_입찰표지 _현황_2002년도경영계획" xfId="1442"/>
    <cellStyle name="_입찰표지 _현황_생산성2002" xfId="1443"/>
    <cellStyle name="_입찰표지 _현황_현장공사현황" xfId="1444"/>
    <cellStyle name="_입찰표지 _현황_현장공사현황(공동사)" xfId="1445"/>
    <cellStyle name="_입찰표지 _현황_현장공사현황(대내)" xfId="1446"/>
    <cellStyle name="_입찰표지 _현황_현장공사현황_2002년도경영계획" xfId="1447"/>
    <cellStyle name="_입찰표지 _현황_현장조직표" xfId="1448"/>
    <cellStyle name="_입찰표지 _현황_현장조직표_2002년도경영계획" xfId="1449"/>
    <cellStyle name="_입찰표지 _현황_현장현황(공동사)" xfId="1450"/>
    <cellStyle name="_입찰표지 _현황_현장현황(사장님)" xfId="1451"/>
    <cellStyle name="_입찰표지 _호남권투찰1" xfId="1452"/>
    <cellStyle name="_입찰표지 _호남권투찰1_금촌월롱_견적" xfId="1453"/>
    <cellStyle name="_입찰표지 _호남권투찰1_풍덕천_견적" xfId="1454"/>
    <cellStyle name="_입찰표지 _흥산-구룡" xfId="1455"/>
    <cellStyle name="_입찰표지 _흥산-구룡_20020924 대산항 공내역서" xfId="1456"/>
    <cellStyle name="_입찰표지 _흥산-구룡_20020924 대산항 공내역서_사본 - 20020924 대산항 공내역서" xfId="1457"/>
    <cellStyle name="_재활용저장고 -전기" xfId="1458"/>
    <cellStyle name="_적격 " xfId="1459"/>
    <cellStyle name="_적격 _20020924 대산항 공내역서" xfId="1460"/>
    <cellStyle name="_적격 _20020924 대산항 공내역서_사본 - 20020924 대산항 공내역서" xfId="1461"/>
    <cellStyle name="_적격 _국립생물자원관수장고공사0818" xfId="1462"/>
    <cellStyle name="_적격 _국립생물자원관수장고공사0825" xfId="1463"/>
    <cellStyle name="_적격 _대박수장고(이환기업)" xfId="1464"/>
    <cellStyle name="_적격 _대박수장고(이환기업)_국립생물자원관수장고공사0818" xfId="1465"/>
    <cellStyle name="_적격 _대박수장고(이환기업)_국립생물자원관수장고공사0825" xfId="1466"/>
    <cellStyle name="_적격 _대박수장고공내역(이환기업)" xfId="1467"/>
    <cellStyle name="_적격 _대박수장고공내역(이환기업)_국립생물자원관수장고공사0818" xfId="1468"/>
    <cellStyle name="_적격 _대박수장고공내역(이환기업)_국립생물자원관수장고공사0825" xfId="1469"/>
    <cellStyle name="_적격 _대박수장고공내역두리(이환기업)" xfId="1470"/>
    <cellStyle name="_적격 _대박수장고공내역두리(이환기업)_국립생물자원관수장고공사0818" xfId="1471"/>
    <cellStyle name="_적격 _대박수장고공내역두리(이환기업)_국립생물자원관수장고공사0825" xfId="1472"/>
    <cellStyle name="_적격 _대산가실행(shi)" xfId="1473"/>
    <cellStyle name="_적격 _대산가실행(shi)_20020924 대산항 공내역서" xfId="1474"/>
    <cellStyle name="_적격 _대산가실행(shi)_20020924 대산항 공내역서_사본 - 20020924 대산항 공내역서" xfId="1475"/>
    <cellStyle name="_적격 _대산가실행(물산)" xfId="1476"/>
    <cellStyle name="_적격 _대산가실행(물산)_20020924 대산항 공내역서" xfId="1477"/>
    <cellStyle name="_적격 _대산가실행(물산)_20020924 대산항 공내역서_사본 - 20020924 대산항 공내역서" xfId="1478"/>
    <cellStyle name="_적격 _수장고공사내역서(3회)" xfId="1479"/>
    <cellStyle name="_적격 _실행예산서(문산IC)" xfId="1480"/>
    <cellStyle name="_적격 _실행예산서(문산IC)_20020924 대산항 공내역서" xfId="1481"/>
    <cellStyle name="_적격 _실행예산서(문산IC)_20020924 대산항 공내역서_사본 - 20020924 대산항 공내역서" xfId="1482"/>
    <cellStyle name="_적격 _전대-마성" xfId="1483"/>
    <cellStyle name="_적격 _전대-마성_20020924 대산항 공내역서" xfId="1484"/>
    <cellStyle name="_적격 _전대-마성_20020924 대산항 공내역서_사본 - 20020924 대산항 공내역서" xfId="1485"/>
    <cellStyle name="_적격 _집행갑지 " xfId="1486"/>
    <cellStyle name="_적격 _집행갑지 _20020924 대산항 공내역서" xfId="1487"/>
    <cellStyle name="_적격 _집행갑지 _20020924 대산항 공내역서_사본 - 20020924 대산항 공내역서" xfId="1488"/>
    <cellStyle name="_적격 _집행갑지 _국립생물자원관수장고공사0818" xfId="1489"/>
    <cellStyle name="_적격 _집행갑지 _국립생물자원관수장고공사0825" xfId="1490"/>
    <cellStyle name="_적격 _집행갑지 _대박수장고(이환기업)" xfId="1491"/>
    <cellStyle name="_적격 _집행갑지 _대박수장고(이환기업)_국립생물자원관수장고공사0818" xfId="1492"/>
    <cellStyle name="_적격 _집행갑지 _대박수장고(이환기업)_국립생물자원관수장고공사0825" xfId="1493"/>
    <cellStyle name="_적격 _집행갑지 _대박수장고공내역(이환기업)" xfId="1494"/>
    <cellStyle name="_적격 _집행갑지 _대박수장고공내역(이환기업)_국립생물자원관수장고공사0818" xfId="1495"/>
    <cellStyle name="_적격 _집행갑지 _대박수장고공내역(이환기업)_국립생물자원관수장고공사0825" xfId="1496"/>
    <cellStyle name="_적격 _집행갑지 _대박수장고공내역두리(이환기업)" xfId="1497"/>
    <cellStyle name="_적격 _집행갑지 _대박수장고공내역두리(이환기업)_국립생물자원관수장고공사0818" xfId="1498"/>
    <cellStyle name="_적격 _집행갑지 _대박수장고공내역두리(이환기업)_국립생물자원관수장고공사0825" xfId="1499"/>
    <cellStyle name="_적격 _집행갑지 _대산가실행(shi)" xfId="1500"/>
    <cellStyle name="_적격 _집행갑지 _대산가실행(shi)_20020924 대산항 공내역서" xfId="1501"/>
    <cellStyle name="_적격 _집행갑지 _대산가실행(shi)_20020924 대산항 공내역서_사본 - 20020924 대산항 공내역서" xfId="1502"/>
    <cellStyle name="_적격 _집행갑지 _대산가실행(물산)" xfId="1503"/>
    <cellStyle name="_적격 _집행갑지 _대산가실행(물산)_20020924 대산항 공내역서" xfId="1504"/>
    <cellStyle name="_적격 _집행갑지 _대산가실행(물산)_20020924 대산항 공내역서_사본 - 20020924 대산항 공내역서" xfId="1505"/>
    <cellStyle name="_적격 _집행갑지 _수장고공사내역서(3회)" xfId="1506"/>
    <cellStyle name="_적격 _집행갑지 _실행예산서(문산IC)" xfId="1507"/>
    <cellStyle name="_적격 _집행갑지 _실행예산서(문산IC)_20020924 대산항 공내역서" xfId="1508"/>
    <cellStyle name="_적격 _집행갑지 _실행예산서(문산IC)_20020924 대산항 공내역서_사본 - 20020924 대산항 공내역서" xfId="1509"/>
    <cellStyle name="_적격 _집행갑지 _전대-마성" xfId="1510"/>
    <cellStyle name="_적격 _집행갑지 _전대-마성_20020924 대산항 공내역서" xfId="1511"/>
    <cellStyle name="_적격 _집행갑지 _전대-마성_20020924 대산항 공내역서_사본 - 20020924 대산항 공내역서" xfId="1512"/>
    <cellStyle name="_적격 _집행갑지 _흥산-구룡" xfId="1513"/>
    <cellStyle name="_적격 _집행갑지 _흥산-구룡_20020924 대산항 공내역서" xfId="1514"/>
    <cellStyle name="_적격 _집행갑지 _흥산-구룡_20020924 대산항 공내역서_사본 - 20020924 대산항 공내역서" xfId="1515"/>
    <cellStyle name="_적격 _흥산-구룡" xfId="1516"/>
    <cellStyle name="_적격 _흥산-구룡_20020924 대산항 공내역서" xfId="1517"/>
    <cellStyle name="_적격 _흥산-구룡_20020924 대산항 공내역서_사본 - 20020924 대산항 공내역서" xfId="1518"/>
    <cellStyle name="_적격(화산) " xfId="1519"/>
    <cellStyle name="_적격(화산) _1차집계(변경)" xfId="1520"/>
    <cellStyle name="_적격(화산) _20020924 대산항 공내역서" xfId="1521"/>
    <cellStyle name="_적격(화산) _20020924 대산항 공내역서_사본 - 20020924 대산항 공내역서" xfId="1522"/>
    <cellStyle name="_적격(화산) _20020925 대우 대산항(1단계)" xfId="1523"/>
    <cellStyle name="_적격(화산) _20020925 대우 대산항(설계1)" xfId="1524"/>
    <cellStyle name="_적격(화산) _20020925 대우 대산항(설계2)" xfId="1525"/>
    <cellStyle name="_적격(화산) _2002년도경영계획" xfId="1526"/>
    <cellStyle name="_적격(화산) _2002변경실행" xfId="1527"/>
    <cellStyle name="_적격(화산) _2002변경실행(1)" xfId="1528"/>
    <cellStyle name="_적격(화산) _가실행 및 총괄(5공구)" xfId="1529"/>
    <cellStyle name="_적격(화산) _가실행 및 총괄(5공구)_20020925 대우 대산항(1단계)" xfId="1530"/>
    <cellStyle name="_적격(화산) _가실행 및 총괄(5공구)_20020925 대우 대산항(설계1)" xfId="1531"/>
    <cellStyle name="_적격(화산) _가실행 및 총괄(5공구)_20020925 대우 대산항(설계2)" xfId="1532"/>
    <cellStyle name="_적격(화산) _간접비" xfId="1533"/>
    <cellStyle name="_적격(화산) _간접비_강원실행내역(1028)" xfId="1534"/>
    <cellStyle name="_적격(화산) _간접비_도급내역" xfId="1535"/>
    <cellStyle name="_적격(화산) _간접비_복사본 강원견적보고" xfId="1536"/>
    <cellStyle name="_적격(화산) _간접비_청계천_본실행(10.28)" xfId="1537"/>
    <cellStyle name="_적격(화산) _강원실행내역(1028)" xfId="1538"/>
    <cellStyle name="_적격(화산) _견적" xfId="1539"/>
    <cellStyle name="_적격(화산) _견적_강원실행내역(1028)" xfId="1540"/>
    <cellStyle name="_적격(화산) _견적_금촌월롱_견적" xfId="1541"/>
    <cellStyle name="_적격(화산) _견적_도급내역" xfId="1542"/>
    <cellStyle name="_적격(화산) _견적_복사본 강원견적보고" xfId="1543"/>
    <cellStyle name="_적격(화산) _견적_청계천_본실행(10.28)" xfId="1544"/>
    <cellStyle name="_적격(화산) _견적_풍덕천_견적" xfId="1545"/>
    <cellStyle name="_적격(화산) _국립생물자원관수장고공사0818" xfId="1546"/>
    <cellStyle name="_적격(화산) _국립생물자원관수장고공사0825" xfId="1547"/>
    <cellStyle name="_적격(화산) _금촌월롱_견적" xfId="1548"/>
    <cellStyle name="_적격(화산) _단지내교통표지판63개소(재수정 메일접수분)" xfId="1549"/>
    <cellStyle name="_적격(화산) _단지내교통표지판63개소(재수정 메일접수분)_표지판 국도39호선(단가)" xfId="1550"/>
    <cellStyle name="_적격(화산) _대박수장고(이환기업)" xfId="1551"/>
    <cellStyle name="_적격(화산) _대박수장고(이환기업)_국립생물자원관수장고공사0818" xfId="1552"/>
    <cellStyle name="_적격(화산) _대박수장고(이환기업)_국립생물자원관수장고공사0825" xfId="1553"/>
    <cellStyle name="_적격(화산) _대박수장고공내역(이환기업)" xfId="1554"/>
    <cellStyle name="_적격(화산) _대박수장고공내역(이환기업)_국립생물자원관수장고공사0818" xfId="1555"/>
    <cellStyle name="_적격(화산) _대박수장고공내역(이환기업)_국립생물자원관수장고공사0825" xfId="1556"/>
    <cellStyle name="_적격(화산) _대박수장고공내역두리(이환기업)" xfId="1557"/>
    <cellStyle name="_적격(화산) _대박수장고공내역두리(이환기업)_국립생물자원관수장고공사0818" xfId="1558"/>
    <cellStyle name="_적격(화산) _대박수장고공내역두리(이환기업)_국립생물자원관수장고공사0825" xfId="1559"/>
    <cellStyle name="_적격(화산) _대산가실행(shi)" xfId="1560"/>
    <cellStyle name="_적격(화산) _대산가실행(shi)_20020924 대산항 공내역서" xfId="1561"/>
    <cellStyle name="_적격(화산) _대산가실행(shi)_20020924 대산항 공내역서_사본 - 20020924 대산항 공내역서" xfId="1562"/>
    <cellStyle name="_적격(화산) _대산가실행(물산)" xfId="1563"/>
    <cellStyle name="_적격(화산) _대산가실행(물산)_20020924 대산항 공내역서" xfId="1564"/>
    <cellStyle name="_적격(화산) _대산가실행(물산)_20020924 대산항 공내역서_사본 - 20020924 대산항 공내역서" xfId="1565"/>
    <cellStyle name="_적격(화산) _도급내역" xfId="1566"/>
    <cellStyle name="_적격(화산) _배전변경실행" xfId="1567"/>
    <cellStyle name="_적격(화산) _복사본 강원견적보고" xfId="1568"/>
    <cellStyle name="_적격(화산) _본실행_매립" xfId="1569"/>
    <cellStyle name="_적격(화산) _부사장님보고" xfId="1570"/>
    <cellStyle name="_적격(화산) _부사장님보고_2002경영전략회의" xfId="1571"/>
    <cellStyle name="_적격(화산) _부사장님보고_2002년도경영계획" xfId="1572"/>
    <cellStyle name="_적격(화산) _부사장님보고_생산성2002" xfId="1573"/>
    <cellStyle name="_적격(화산) _부사장님보고_현장공사현황" xfId="1574"/>
    <cellStyle name="_적격(화산) _부사장님보고_현장공사현황(공동사)" xfId="1575"/>
    <cellStyle name="_적격(화산) _부사장님보고_현장공사현황(대내)" xfId="1576"/>
    <cellStyle name="_적격(화산) _부사장님보고_현장공사현황_2002년도경영계획" xfId="1577"/>
    <cellStyle name="_적격(화산) _부사장님보고_현장조직표" xfId="1578"/>
    <cellStyle name="_적격(화산) _부사장님보고_현장조직표_2002년도경영계획" xfId="1579"/>
    <cellStyle name="_적격(화산) _부사장님보고_현장현황(공동사)" xfId="1580"/>
    <cellStyle name="_적격(화산) _부사장님보고_현장현황(사장님)" xfId="1581"/>
    <cellStyle name="_적격(화산) _산근" xfId="1582"/>
    <cellStyle name="_적격(화산) _산근_금촌월롱_견적" xfId="1583"/>
    <cellStyle name="_적격(화산) _산근_풍덕천_견적" xfId="1584"/>
    <cellStyle name="_적격(화산) _삼안분견적" xfId="1585"/>
    <cellStyle name="_적격(화산) _삼안분견적_강원실행내역(1028)" xfId="1586"/>
    <cellStyle name="_적격(화산) _삼안분견적_도급내역" xfId="1587"/>
    <cellStyle name="_적격(화산) _삼안분견적_복사본 강원견적보고" xfId="1588"/>
    <cellStyle name="_적격(화산) _삼안분견적_청계천_본실행(10.28)" xfId="1589"/>
    <cellStyle name="_적격(화산) _수장고공사내역서(3회)" xfId="1590"/>
    <cellStyle name="_적격(화산) _수정 - 청풍투찰" xfId="1591"/>
    <cellStyle name="_적격(화산) _신령영천1_입찰" xfId="1592"/>
    <cellStyle name="_적격(화산) _신령영천1_입찰_금촌월롱_견적" xfId="1593"/>
    <cellStyle name="_적격(화산) _신령영천1_입찰_풍덕천_견적" xfId="1594"/>
    <cellStyle name="_적격(화산) _실정보고(거적덮기04.2.9)" xfId="1595"/>
    <cellStyle name="_적격(화산) _실정보고(거적덮기04.2.9)_단지내교통표지판63개소(재수정 메일접수분)" xfId="1596"/>
    <cellStyle name="_적격(화산) _실정보고(거적덮기04.2.9)_단지내교통표지판63개소(재수정 메일접수분)_표지판 국도39호선(단가)" xfId="1597"/>
    <cellStyle name="_적격(화산) _실정보고(거적덮기04.2.9)_법면보호공(04.2.17)(재협의공비산출)" xfId="1598"/>
    <cellStyle name="_적격(화산) _실정보고(거적덮기04.2.9)_법면보호공(04.2.17)(재협의공비산출)_단지내교통표지판63개소(재수정 메일접수분)" xfId="1599"/>
    <cellStyle name="_적격(화산) _실정보고(거적덮기04.2.9)_법면보호공(04.2.17)(재협의공비산출)_단지내교통표지판63개소(재수정 메일접수분)_표지판 국도39호선(단가)" xfId="1600"/>
    <cellStyle name="_적격(화산) _실정보고(거적덮기04.2.9)_법면보호공(04.2.17)(재협의공비산출)_표지판 국도39호선(단가)" xfId="1601"/>
    <cellStyle name="_적격(화산) _실정보고(거적덮기04.2.9)_표지판 국도39호선(단가)" xfId="1602"/>
    <cellStyle name="_적격(화산) _실정보고(소화전,제수변)" xfId="1603"/>
    <cellStyle name="_적격(화산) _실정보고(소화전,제수변)_단지내교통표지판63개소(재수정 메일접수분)" xfId="1604"/>
    <cellStyle name="_적격(화산) _실정보고(소화전,제수변)_단지내교통표지판63개소(재수정 메일접수분)_표지판 국도39호선(단가)" xfId="1605"/>
    <cellStyle name="_적격(화산) _실정보고(소화전,제수변)_표지판 국도39호선(단가)" xfId="1606"/>
    <cellStyle name="_적격(화산) _실행예산(변경)" xfId="1607"/>
    <cellStyle name="_적격(화산) _실행예산서(문산IC)" xfId="1608"/>
    <cellStyle name="_적격(화산) _실행예산서(문산IC)_20020924 대산항 공내역서" xfId="1609"/>
    <cellStyle name="_적격(화산) _실행예산서(문산IC)_20020924 대산항 공내역서_사본 - 20020924 대산항 공내역서" xfId="1610"/>
    <cellStyle name="_적격(화산) _전대-마성" xfId="1611"/>
    <cellStyle name="_적격(화산) _전대-마성_20020924 대산항 공내역서" xfId="1612"/>
    <cellStyle name="_적격(화산) _전대-마성_20020924 대산항 공내역서_사본 - 20020924 대산항 공내역서" xfId="1613"/>
    <cellStyle name="_적격(화산) _청계천_본실행(10.28)" xfId="1614"/>
    <cellStyle name="_적격(화산) _청풍대교견적내역서(도아기업)" xfId="1615"/>
    <cellStyle name="_적격(화산) _청풍투찰" xfId="1616"/>
    <cellStyle name="_적격(화산) _토목(예산서)" xfId="1617"/>
    <cellStyle name="_적격(화산) _투찰(안덕대정)" xfId="1618"/>
    <cellStyle name="_적격(화산) _투찰(안덕대정)_1차집계(변경)" xfId="1619"/>
    <cellStyle name="_적격(화산) _투찰(안덕대정)_강원실행내역(1028)" xfId="1620"/>
    <cellStyle name="_적격(화산) _투찰(안덕대정)_견적" xfId="1621"/>
    <cellStyle name="_적격(화산) _투찰(안덕대정)_견적_강원실행내역(1028)" xfId="1622"/>
    <cellStyle name="_적격(화산) _투찰(안덕대정)_견적_금촌월롱_견적" xfId="1623"/>
    <cellStyle name="_적격(화산) _투찰(안덕대정)_견적_도급내역" xfId="1624"/>
    <cellStyle name="_적격(화산) _투찰(안덕대정)_견적_복사본 강원견적보고" xfId="1625"/>
    <cellStyle name="_적격(화산) _투찰(안덕대정)_견적_청계천_본실행(10.28)" xfId="1626"/>
    <cellStyle name="_적격(화산) _투찰(안덕대정)_견적_풍덕천_견적" xfId="1627"/>
    <cellStyle name="_적격(화산) _투찰(안덕대정)_금촌월롱_견적" xfId="1628"/>
    <cellStyle name="_적격(화산) _투찰(안덕대정)_단지내교통표지판63개소(재수정 메일접수분)" xfId="1629"/>
    <cellStyle name="_적격(화산) _투찰(안덕대정)_단지내교통표지판63개소(재수정 메일접수분)_표지판 국도39호선(단가)" xfId="1630"/>
    <cellStyle name="_적격(화산) _투찰(안덕대정)_도급내역" xfId="1631"/>
    <cellStyle name="_적격(화산) _투찰(안덕대정)_배전변경실행" xfId="1632"/>
    <cellStyle name="_적격(화산) _투찰(안덕대정)_복사본 강원견적보고" xfId="1633"/>
    <cellStyle name="_적격(화산) _투찰(안덕대정)_본실행_매립" xfId="1634"/>
    <cellStyle name="_적격(화산) _투찰(안덕대정)_산근" xfId="1635"/>
    <cellStyle name="_적격(화산) _투찰(안덕대정)_산근_금촌월롱_견적" xfId="1636"/>
    <cellStyle name="_적격(화산) _투찰(안덕대정)_산근_풍덕천_견적" xfId="1637"/>
    <cellStyle name="_적격(화산) _투찰(안덕대정)_수정 - 청풍투찰" xfId="1638"/>
    <cellStyle name="_적격(화산) _투찰(안덕대정)_실정보고(거적덮기04.2.9)" xfId="1639"/>
    <cellStyle name="_적격(화산) _투찰(안덕대정)_실정보고(거적덮기04.2.9)_단지내교통표지판63개소(재수정 메일접수분)" xfId="1640"/>
    <cellStyle name="_적격(화산) _투찰(안덕대정)_실정보고(거적덮기04.2.9)_단지내교통표지판63개소(재수정 메일접수분)_표지판 국도39호선(단가)" xfId="1641"/>
    <cellStyle name="_적격(화산) _투찰(안덕대정)_실정보고(거적덮기04.2.9)_법면보호공(04.2.17)(재협의공비산출)" xfId="1642"/>
    <cellStyle name="_적격(화산) _투찰(안덕대정)_실정보고(거적덮기04.2.9)_법면보호공(04.2.17)(재협의공비산출)_단지내교통표지판63개소(재수정 메일접수분)" xfId="1643"/>
    <cellStyle name="_적격(화산) _투찰(안덕대정)_실정보고(거적덮기04.2.9)_법면보호공(04.2.17)(재협의공비산출)_단지내교통표지판63개소(재수정 메일접수분)_표지판 국도39호선(단가)" xfId="1644"/>
    <cellStyle name="_적격(화산) _투찰(안덕대정)_실정보고(거적덮기04.2.9)_법면보호공(04.2.17)(재협의공비산출)_표지판 국도39호선(단가)" xfId="1645"/>
    <cellStyle name="_적격(화산) _투찰(안덕대정)_실정보고(거적덮기04.2.9)_표지판 국도39호선(단가)" xfId="1646"/>
    <cellStyle name="_적격(화산) _투찰(안덕대정)_실행예산(변경)" xfId="1647"/>
    <cellStyle name="_적격(화산) _투찰(안덕대정)_청계천_본실행(10.28)" xfId="1648"/>
    <cellStyle name="_적격(화산) _투찰(안덕대정)_청풍투찰" xfId="1649"/>
    <cellStyle name="_적격(화산) _투찰(안덕대정)_투찰_대둔산" xfId="1650"/>
    <cellStyle name="_적격(화산) _투찰(안덕대정)_투찰_대둔산_금촌월롱_견적" xfId="1651"/>
    <cellStyle name="_적격(화산) _투찰(안덕대정)_투찰_대둔산_풍덕천_견적" xfId="1652"/>
    <cellStyle name="_적격(화산) _투찰(안덕대정)_표지판 국도39호선(단가)" xfId="1653"/>
    <cellStyle name="_적격(화산) _투찰(안덕대정)_풍덕천_견적" xfId="1654"/>
    <cellStyle name="_적격(화산) _투찰(안덕대정)1" xfId="1655"/>
    <cellStyle name="_적격(화산) _투찰(안덕대정)1_1차집계(변경)" xfId="1656"/>
    <cellStyle name="_적격(화산) _투찰(안덕대정)1_강원실행내역(1028)" xfId="1657"/>
    <cellStyle name="_적격(화산) _투찰(안덕대정)1_견적" xfId="1658"/>
    <cellStyle name="_적격(화산) _투찰(안덕대정)1_견적_강원실행내역(1028)" xfId="1659"/>
    <cellStyle name="_적격(화산) _투찰(안덕대정)1_견적_금촌월롱_견적" xfId="1660"/>
    <cellStyle name="_적격(화산) _투찰(안덕대정)1_견적_도급내역" xfId="1661"/>
    <cellStyle name="_적격(화산) _투찰(안덕대정)1_견적_복사본 강원견적보고" xfId="1662"/>
    <cellStyle name="_적격(화산) _투찰(안덕대정)1_견적_청계천_본실행(10.28)" xfId="1663"/>
    <cellStyle name="_적격(화산) _투찰(안덕대정)1_견적_풍덕천_견적" xfId="1664"/>
    <cellStyle name="_적격(화산) _투찰(안덕대정)1_금촌월롱_견적" xfId="1665"/>
    <cellStyle name="_적격(화산) _투찰(안덕대정)1_단지내교통표지판63개소(재수정 메일접수분)" xfId="1666"/>
    <cellStyle name="_적격(화산) _투찰(안덕대정)1_단지내교통표지판63개소(재수정 메일접수분)_표지판 국도39호선(단가)" xfId="1667"/>
    <cellStyle name="_적격(화산) _투찰(안덕대정)1_도급내역" xfId="1668"/>
    <cellStyle name="_적격(화산) _투찰(안덕대정)1_배전변경실행" xfId="1669"/>
    <cellStyle name="_적격(화산) _투찰(안덕대정)1_복사본 강원견적보고" xfId="1670"/>
    <cellStyle name="_적격(화산) _투찰(안덕대정)1_본실행_매립" xfId="1671"/>
    <cellStyle name="_적격(화산) _투찰(안덕대정)1_산근" xfId="1672"/>
    <cellStyle name="_적격(화산) _투찰(안덕대정)1_산근_금촌월롱_견적" xfId="1673"/>
    <cellStyle name="_적격(화산) _투찰(안덕대정)1_산근_풍덕천_견적" xfId="1674"/>
    <cellStyle name="_적격(화산) _투찰(안덕대정)1_수정 - 청풍투찰" xfId="1675"/>
    <cellStyle name="_적격(화산) _투찰(안덕대정)1_실정보고(거적덮기04.2.9)" xfId="1676"/>
    <cellStyle name="_적격(화산) _투찰(안덕대정)1_실정보고(거적덮기04.2.9)_단지내교통표지판63개소(재수정 메일접수분)" xfId="1677"/>
    <cellStyle name="_적격(화산) _투찰(안덕대정)1_실정보고(거적덮기04.2.9)_단지내교통표지판63개소(재수정 메일접수분)_표지판 국도39호선(단가)" xfId="1678"/>
    <cellStyle name="_적격(화산) _투찰(안덕대정)1_실정보고(거적덮기04.2.9)_법면보호공(04.2.17)(재협의공비산출)" xfId="1679"/>
    <cellStyle name="_적격(화산) _투찰(안덕대정)1_실정보고(거적덮기04.2.9)_법면보호공(04.2.17)(재협의공비산출)_단지내교통표지판63개소(재수정 메일접수분)" xfId="1680"/>
    <cellStyle name="_적격(화산) _투찰(안덕대정)1_실정보고(거적덮기04.2.9)_법면보호공(04.2.17)(재협의공비산출)_단지내교통표지판63개소(재수정 메일접수분)_표지판 국도39호선(단가)" xfId="1681"/>
    <cellStyle name="_적격(화산) _투찰(안덕대정)1_실정보고(거적덮기04.2.9)_법면보호공(04.2.17)(재협의공비산출)_표지판 국도39호선(단가)" xfId="1682"/>
    <cellStyle name="_적격(화산) _투찰(안덕대정)1_실정보고(거적덮기04.2.9)_표지판 국도39호선(단가)" xfId="1683"/>
    <cellStyle name="_적격(화산) _투찰(안덕대정)1_실행예산(변경)" xfId="1684"/>
    <cellStyle name="_적격(화산) _투찰(안덕대정)1_청계천_본실행(10.28)" xfId="1685"/>
    <cellStyle name="_적격(화산) _투찰(안덕대정)1_청풍투찰" xfId="1686"/>
    <cellStyle name="_적격(화산) _투찰(안덕대정)1_투찰_대둔산" xfId="1687"/>
    <cellStyle name="_적격(화산) _투찰(안덕대정)1_투찰_대둔산_금촌월롱_견적" xfId="1688"/>
    <cellStyle name="_적격(화산) _투찰(안덕대정)1_투찰_대둔산_풍덕천_견적" xfId="1689"/>
    <cellStyle name="_적격(화산) _투찰(안덕대정)1_표지판 국도39호선(단가)" xfId="1690"/>
    <cellStyle name="_적격(화산) _투찰(안덕대정)1_풍덕천_견적" xfId="1691"/>
    <cellStyle name="_적격(화산) _투찰_대둔산" xfId="1692"/>
    <cellStyle name="_적격(화산) _투찰_대둔산_금촌월롱_견적" xfId="1693"/>
    <cellStyle name="_적격(화산) _투찰_대둔산_풍덕천_견적" xfId="1694"/>
    <cellStyle name="_적격(화산) _투찰내역" xfId="1695"/>
    <cellStyle name="_적격(화산) _투찰내역_1차집계(변경)" xfId="1696"/>
    <cellStyle name="_적격(화산) _투찰내역_금촌월롱_견적" xfId="1697"/>
    <cellStyle name="_적격(화산) _투찰내역_수정 - 청풍투찰" xfId="1698"/>
    <cellStyle name="_적격(화산) _투찰내역_신령영천1_입찰" xfId="1699"/>
    <cellStyle name="_적격(화산) _투찰내역_청풍투찰" xfId="1700"/>
    <cellStyle name="_적격(화산) _투찰내역_풍덕천_견적" xfId="1701"/>
    <cellStyle name="_적격(화산) _표지판 국도39호선(단가)" xfId="1702"/>
    <cellStyle name="_적격(화산) _풍덕천_견적" xfId="1703"/>
    <cellStyle name="_적격(화산) _하도급율" xfId="1704"/>
    <cellStyle name="_적격(화산) _하도변경현황" xfId="1705"/>
    <cellStyle name="_적격(화산) _현장문제점" xfId="1706"/>
    <cellStyle name="_적격(화산) _현장문제점_2002경영전략회의" xfId="1707"/>
    <cellStyle name="_적격(화산) _현장문제점_2002년도경영계획" xfId="1708"/>
    <cellStyle name="_적격(화산) _현장문제점_생산성2002" xfId="1709"/>
    <cellStyle name="_적격(화산) _현장문제점_현장공사현황" xfId="1710"/>
    <cellStyle name="_적격(화산) _현장문제점_현장공사현황(공동사)" xfId="1711"/>
    <cellStyle name="_적격(화산) _현장문제점_현장공사현황(대내)" xfId="1712"/>
    <cellStyle name="_적격(화산) _현장문제점_현장공사현황_2002년도경영계획" xfId="1713"/>
    <cellStyle name="_적격(화산) _현장문제점_현장조직표" xfId="1714"/>
    <cellStyle name="_적격(화산) _현장문제점_현장조직표_2002년도경영계획" xfId="1715"/>
    <cellStyle name="_적격(화산) _현장문제점_현장현황(공동사)" xfId="1716"/>
    <cellStyle name="_적격(화산) _현장문제점_현장현황(사장님)" xfId="1717"/>
    <cellStyle name="_적격(화산) _현황" xfId="1718"/>
    <cellStyle name="_적격(화산) _현황_2002경영전략회의" xfId="1719"/>
    <cellStyle name="_적격(화산) _현황_2002년도경영계획" xfId="1720"/>
    <cellStyle name="_적격(화산) _현황_생산성2002" xfId="1721"/>
    <cellStyle name="_적격(화산) _현황_현장공사현황" xfId="1722"/>
    <cellStyle name="_적격(화산) _현황_현장공사현황(공동사)" xfId="1723"/>
    <cellStyle name="_적격(화산) _현황_현장공사현황(대내)" xfId="1724"/>
    <cellStyle name="_적격(화산) _현황_현장공사현황_2002년도경영계획" xfId="1725"/>
    <cellStyle name="_적격(화산) _현황_현장조직표" xfId="1726"/>
    <cellStyle name="_적격(화산) _현황_현장조직표_2002년도경영계획" xfId="1727"/>
    <cellStyle name="_적격(화산) _현황_현장현황(공동사)" xfId="1728"/>
    <cellStyle name="_적격(화산) _현황_현장현황(사장님)" xfId="1729"/>
    <cellStyle name="_적격(화산) _호남권투찰1" xfId="1730"/>
    <cellStyle name="_적격(화산) _호남권투찰1_금촌월롱_견적" xfId="1731"/>
    <cellStyle name="_적격(화산) _호남권투찰1_풍덕천_견적" xfId="1732"/>
    <cellStyle name="_적격(화산) _흥산-구룡" xfId="1733"/>
    <cellStyle name="_적격(화산) _흥산-구룡_20020924 대산항 공내역서" xfId="1734"/>
    <cellStyle name="_적격(화산) _흥산-구룡_20020924 대산항 공내역서_사본 - 20020924 대산항 공내역서" xfId="1735"/>
    <cellStyle name="_전대-마성" xfId="1736"/>
    <cellStyle name="_전도신월" xfId="1737"/>
    <cellStyle name="_전도신월_20020924 대산항 공내역서" xfId="1738"/>
    <cellStyle name="_전도신월_20020924 대산항 공내역서_사본 - 20020924 대산항 공내역서" xfId="1739"/>
    <cellStyle name="_전시실(설계물량산출서)" xfId="1740"/>
    <cellStyle name="_전시실이동식칸막이(설계물량산출서)" xfId="1741"/>
    <cellStyle name="_전체 - 변경도급내역서-최종" xfId="1742"/>
    <cellStyle name="_정자녹지대정비내역" xfId="1743"/>
    <cellStyle name="_제목" xfId="1744"/>
    <cellStyle name="_제목_내역서" xfId="1745"/>
    <cellStyle name="_제조부문" xfId="1746"/>
    <cellStyle name="_조직표" xfId="1747"/>
    <cellStyle name="_준공서류" xfId="1748"/>
    <cellStyle name="_중원구학교숲(폐기물)-내역서0126" xfId="1749"/>
    <cellStyle name="_중원구학교숲-수량산출서0126" xfId="1750"/>
    <cellStyle name="_지정과제1분기실적(확정990408)" xfId="1751"/>
    <cellStyle name="_지정과제1분기실적(확정990408)_1" xfId="1752"/>
    <cellStyle name="_지정과제2차심의list" xfId="1753"/>
    <cellStyle name="_지정과제2차심의list_1" xfId="1754"/>
    <cellStyle name="_지정과제2차심의list_2" xfId="1755"/>
    <cellStyle name="_지정과제2차심의결과" xfId="1756"/>
    <cellStyle name="_지정과제2차심의결과(금액조정후최종)" xfId="1757"/>
    <cellStyle name="_지정과제2차심의결과(금액조정후최종)_1" xfId="1758"/>
    <cellStyle name="_지정과제2차심의결과(금액조정후최종)_1_경영개선실적보고(전주공장)" xfId="1759"/>
    <cellStyle name="_지정과제2차심의결과(금액조정후최종)_1_별첨1_2" xfId="1760"/>
    <cellStyle name="_지정과제2차심의결과(금액조정후최종)_1_제안과제집계표(공장전체)" xfId="1761"/>
    <cellStyle name="_지정과제2차심의결과(금액조정후최종)_경영개선실적보고(전주공장)" xfId="1762"/>
    <cellStyle name="_지정과제2차심의결과(금액조정후최종)_별첨1_2" xfId="1763"/>
    <cellStyle name="_지정과제2차심의결과(금액조정후최종)_제안과제집계표(공장전체)" xfId="1764"/>
    <cellStyle name="_지정과제2차심의결과_1" xfId="1765"/>
    <cellStyle name="_집중관리(981231)" xfId="1766"/>
    <cellStyle name="_집중관리(981231)_1" xfId="1767"/>
    <cellStyle name="_집중관리(지정과제및 양식)" xfId="1768"/>
    <cellStyle name="_집중관리(지정과제및 양식)_1" xfId="1769"/>
    <cellStyle name="_집행갑지 " xfId="1770"/>
    <cellStyle name="_집행갑지 _20020924 대산항 공내역서" xfId="1771"/>
    <cellStyle name="_집행갑지 _20020924 대산항 공내역서_사본 - 20020924 대산항 공내역서" xfId="1772"/>
    <cellStyle name="_집행갑지 _국립생물자원관수장고공사0818" xfId="1773"/>
    <cellStyle name="_집행갑지 _국립생물자원관수장고공사0825" xfId="1774"/>
    <cellStyle name="_집행갑지 _대박수장고(이환기업)" xfId="1775"/>
    <cellStyle name="_집행갑지 _대박수장고(이환기업)_국립생물자원관수장고공사0818" xfId="1776"/>
    <cellStyle name="_집행갑지 _대박수장고(이환기업)_국립생물자원관수장고공사0825" xfId="1777"/>
    <cellStyle name="_집행갑지 _대박수장고공내역(이환기업)" xfId="1778"/>
    <cellStyle name="_집행갑지 _대박수장고공내역(이환기업)_국립생물자원관수장고공사0818" xfId="1779"/>
    <cellStyle name="_집행갑지 _대박수장고공내역(이환기업)_국립생물자원관수장고공사0825" xfId="1780"/>
    <cellStyle name="_집행갑지 _대박수장고공내역두리(이환기업)" xfId="1781"/>
    <cellStyle name="_집행갑지 _대박수장고공내역두리(이환기업)_국립생물자원관수장고공사0818" xfId="1782"/>
    <cellStyle name="_집행갑지 _대박수장고공내역두리(이환기업)_국립생물자원관수장고공사0825" xfId="1783"/>
    <cellStyle name="_집행갑지 _대산가실행(shi)" xfId="1784"/>
    <cellStyle name="_집행갑지 _대산가실행(shi)_20020924 대산항 공내역서" xfId="1785"/>
    <cellStyle name="_집행갑지 _대산가실행(shi)_20020924 대산항 공내역서_사본 - 20020924 대산항 공내역서" xfId="1786"/>
    <cellStyle name="_집행갑지 _대산가실행(물산)" xfId="1787"/>
    <cellStyle name="_집행갑지 _대산가실행(물산)_20020924 대산항 공내역서" xfId="1788"/>
    <cellStyle name="_집행갑지 _대산가실행(물산)_20020924 대산항 공내역서_사본 - 20020924 대산항 공내역서" xfId="1789"/>
    <cellStyle name="_집행갑지 _수장고공사내역서(3회)" xfId="1790"/>
    <cellStyle name="_집행갑지 _실행예산서(문산IC)" xfId="1791"/>
    <cellStyle name="_집행갑지 _실행예산서(문산IC)_20020924 대산항 공내역서" xfId="1792"/>
    <cellStyle name="_집행갑지 _실행예산서(문산IC)_20020924 대산항 공내역서_사본 - 20020924 대산항 공내역서" xfId="1793"/>
    <cellStyle name="_집행갑지 _전대-마성" xfId="1794"/>
    <cellStyle name="_집행갑지 _전대-마성_20020924 대산항 공내역서" xfId="1795"/>
    <cellStyle name="_집행갑지 _전대-마성_20020924 대산항 공내역서_사본 - 20020924 대산항 공내역서" xfId="1796"/>
    <cellStyle name="_집행갑지 _흥산-구룡" xfId="1797"/>
    <cellStyle name="_집행갑지 _흥산-구룡_20020924 대산항 공내역서" xfId="1798"/>
    <cellStyle name="_집행갑지 _흥산-구룡_20020924 대산항 공내역서_사본 - 20020924 대산항 공내역서" xfId="1799"/>
    <cellStyle name="_천사의도시3오피스텔-결재" xfId="1800"/>
    <cellStyle name="_천사의도시3오피스텔-결재_국립생물자원관수장고공사0818" xfId="1801"/>
    <cellStyle name="_천사의도시3오피스텔-결재_국립생물자원관수장고공사0825" xfId="1802"/>
    <cellStyle name="_천사의도시3오피스텔-결재_대박수장고(이환기업)" xfId="1803"/>
    <cellStyle name="_천사의도시3오피스텔-결재_대박수장고(이환기업)_국립생물자원관수장고공사0818" xfId="1804"/>
    <cellStyle name="_천사의도시3오피스텔-결재_대박수장고(이환기업)_국립생물자원관수장고공사0825" xfId="1805"/>
    <cellStyle name="_천사의도시3오피스텔-결재_대박수장고공내역(이환기업)" xfId="1806"/>
    <cellStyle name="_천사의도시3오피스텔-결재_대박수장고공내역(이환기업)_국립생물자원관수장고공사0818" xfId="1807"/>
    <cellStyle name="_천사의도시3오피스텔-결재_대박수장고공내역(이환기업)_국립생물자원관수장고공사0825" xfId="1808"/>
    <cellStyle name="_천사의도시3오피스텔-결재_대박수장고공내역두리(이환기업)" xfId="1809"/>
    <cellStyle name="_천사의도시3오피스텔-결재_대박수장고공내역두리(이환기업)_국립생물자원관수장고공사0818" xfId="1810"/>
    <cellStyle name="_천사의도시3오피스텔-결재_대박수장고공내역두리(이환기업)_국립생물자원관수장고공사0825" xfId="1811"/>
    <cellStyle name="_천사의도시3오피스텔-결재_수장고공사내역서(3회)" xfId="1812"/>
    <cellStyle name="_천사의도시3오피스텔-결재_휴게소-결재" xfId="1813"/>
    <cellStyle name="_천사의도시3오피스텔-결재_휴게소-결재_국립생물자원관수장고공사0818" xfId="1814"/>
    <cellStyle name="_천사의도시3오피스텔-결재_휴게소-결재_국립생물자원관수장고공사0825" xfId="1815"/>
    <cellStyle name="_천사의도시3오피스텔-결재_휴게소-결재_대박수장고(이환기업)" xfId="1816"/>
    <cellStyle name="_천사의도시3오피스텔-결재_휴게소-결재_대박수장고(이환기업)_국립생물자원관수장고공사0818" xfId="1817"/>
    <cellStyle name="_천사의도시3오피스텔-결재_휴게소-결재_대박수장고(이환기업)_국립생물자원관수장고공사0825" xfId="1818"/>
    <cellStyle name="_천사의도시3오피스텔-결재_휴게소-결재_대박수장고공내역(이환기업)" xfId="1819"/>
    <cellStyle name="_천사의도시3오피스텔-결재_휴게소-결재_대박수장고공내역(이환기업)_국립생물자원관수장고공사0818" xfId="1820"/>
    <cellStyle name="_천사의도시3오피스텔-결재_휴게소-결재_대박수장고공내역(이환기업)_국립생물자원관수장고공사0825" xfId="1821"/>
    <cellStyle name="_천사의도시3오피스텔-결재_휴게소-결재_대박수장고공내역두리(이환기업)" xfId="1822"/>
    <cellStyle name="_천사의도시3오피스텔-결재_휴게소-결재_대박수장고공내역두리(이환기업)_국립생물자원관수장고공사0818" xfId="1823"/>
    <cellStyle name="_천사의도시3오피스텔-결재_휴게소-결재_대박수장고공내역두리(이환기업)_국립생물자원관수장고공사0825" xfId="1824"/>
    <cellStyle name="_천사의도시3오피스텔-결재_휴게소-결재_수장고공사내역서(3회)" xfId="1825"/>
    <cellStyle name="_청계천_철거상부가실행" xfId="1826"/>
    <cellStyle name="_청풍대교견적내역서(도아기업)" xfId="1827"/>
    <cellStyle name="_최종(앞부분포함)설계변경내역서(감독관용ver5)" xfId="1828"/>
    <cellStyle name="_최초내역서" xfId="1829"/>
    <cellStyle name="_최초내역서_단지내교통표지판63개소(재수정 메일접수분)" xfId="1830"/>
    <cellStyle name="_최초내역서_단지내교통표지판63개소(재수정 메일접수분)_표지판 국도39호선(단가)" xfId="1831"/>
    <cellStyle name="_최초내역서_실정보고(거적덮기04.2.9)" xfId="1832"/>
    <cellStyle name="_최초내역서_실정보고(거적덮기04.2.9)_단지내교통표지판63개소(재수정 메일접수분)" xfId="1833"/>
    <cellStyle name="_최초내역서_실정보고(거적덮기04.2.9)_단지내교통표지판63개소(재수정 메일접수분)_표지판 국도39호선(단가)" xfId="1834"/>
    <cellStyle name="_최초내역서_실정보고(거적덮기04.2.9)_법면보호공(04.2.17)(재협의공비산출)" xfId="1835"/>
    <cellStyle name="_최초내역서_실정보고(거적덮기04.2.9)_법면보호공(04.2.17)(재협의공비산출)_단지내교통표지판63개소(재수정 메일접수분)" xfId="1836"/>
    <cellStyle name="_최초내역서_실정보고(거적덮기04.2.9)_법면보호공(04.2.17)(재협의공비산출)_단지내교통표지판63개소(재수정 메일접수분)_표지판 국도39호선(단가)" xfId="1837"/>
    <cellStyle name="_최초내역서_실정보고(거적덮기04.2.9)_법면보호공(04.2.17)(재협의공비산출)_표지판 국도39호선(단가)" xfId="1838"/>
    <cellStyle name="_최초내역서_실정보고(거적덮기04.2.9)_표지판 국도39호선(단가)" xfId="1839"/>
    <cellStyle name="_최초내역서_표지판 국도39호선(단가)" xfId="1840"/>
    <cellStyle name="_추곡" xfId="1841"/>
    <cellStyle name="_추곡_0501설계내역서" xfId="1842"/>
    <cellStyle name="_추곡_0501설계내역서_0501설계내역서" xfId="1843"/>
    <cellStyle name="_추곡_0501설계내역서_0501설계내역서(10억)" xfId="1844"/>
    <cellStyle name="_추곡_0501설계내역서_0501설계내역서(7억)" xfId="1845"/>
    <cellStyle name="_추곡_0501설계내역서_0501설계내역서(7억)-최종" xfId="1846"/>
    <cellStyle name="_추곡_0501설계내역서_0501설계내역서(최종)" xfId="1847"/>
    <cellStyle name="_추곡_0501설계내역서_0510도급내역서" xfId="1848"/>
    <cellStyle name="_추곡_0501설계내역서_0513설계내역서" xfId="1849"/>
    <cellStyle name="_추곡_0501설계내역서_0523설계내역서" xfId="1850"/>
    <cellStyle name="_추곡_0501설계내역서_0523설계내역서 (version 1)" xfId="1851"/>
    <cellStyle name="_추곡_0501설계내역서_0523설계내역서(최종)" xfId="1852"/>
    <cellStyle name="_추곡_0501설계내역서_남한산성변경도급내역서 050517" xfId="1853"/>
    <cellStyle name="_추곡_0501설계내역서_로프울타리" xfId="1854"/>
    <cellStyle name="_추곡_0501설계내역서_물놀이장준공내역서(0624)" xfId="1855"/>
    <cellStyle name="_추곡_0501설계내역서_사본 - 0501설계내역서" xfId="1856"/>
    <cellStyle name="_추곡_0501설계내역서_중원구학교숲-내역서0126" xfId="1857"/>
    <cellStyle name="_추곡_0501설계내역서_중원구학교숲-수량산출서0126" xfId="1858"/>
    <cellStyle name="_추곡_0502설계내역서" xfId="1859"/>
    <cellStyle name="_추곡_0502설계내역서_0502설계내역서(0219)" xfId="1860"/>
    <cellStyle name="_추곡_0502설계내역서_0502설계내역서(수정)" xfId="1861"/>
    <cellStyle name="_추곡_0502설계내역서_0502설계내역서(최종)" xfId="1862"/>
    <cellStyle name="_추곡_0502설계내역서_0515설계내역서" xfId="1863"/>
    <cellStyle name="_추곡_0502설계내역서_0523설계내역서(최종)" xfId="1864"/>
    <cellStyle name="_추곡_0502설계내역서_0601설계내역서" xfId="1865"/>
    <cellStyle name="_추곡_0502설계내역서_0601폐기물처리" xfId="1866"/>
    <cellStyle name="_추곡_0502설계내역서_0602설계내역서" xfId="1867"/>
    <cellStyle name="_추곡_0503설계내역서" xfId="1868"/>
    <cellStyle name="_추곡_0503설계내역서_성남문화예술회관" xfId="1869"/>
    <cellStyle name="_추곡_1공구단위수량산출(식재-포장-관로)" xfId="1870"/>
    <cellStyle name="_추곡_1공구단위수량산출(식재-포장-관로)_수량산출(식재-포장-관로)0605" xfId="1871"/>
    <cellStyle name="_추곡_1공구단위수량산출(식재-포장-관로)1" xfId="1872"/>
    <cellStyle name="_추곡_1공구단위수량산출(식재-포장-관로)1_수량산출(식재-포장-관로)0605" xfId="1873"/>
    <cellStyle name="_추곡_내역서-최종0223" xfId="1874"/>
    <cellStyle name="_추곡_내역서-최종0223_철거 및 이설수량산출-학교숲" xfId="1875"/>
    <cellStyle name="_추곡_수량산출서(040719)" xfId="1876"/>
    <cellStyle name="_추곡_수량산출서(040719)_1공구단위수량산출(식재-포장-관로)" xfId="1877"/>
    <cellStyle name="_추곡_수량산출서(040719)_1공구단위수량산출(식재-포장-관로)_수량산출(식재-포장-관로)0605" xfId="1878"/>
    <cellStyle name="_추곡_수량산출서(040719)_1공구단위수량산출(식재-포장-관로)1" xfId="1879"/>
    <cellStyle name="_추곡_수량산출서(040719)_1공구단위수량산출(식재-포장-관로)1_수량산출(식재-포장-관로)0605" xfId="1880"/>
    <cellStyle name="_추곡_율동자연공원내 화장실 보수 및 도색공사" xfId="1881"/>
    <cellStyle name="_추곡_율동자연공원내 화장실 보수 및 도색공사_내역서-최종0223" xfId="1882"/>
    <cellStyle name="_추곡_율동자연공원내 화장실 보수 및 도색공사_내역서-최종0223_철거 및 이설수량산출-학교숲" xfId="1883"/>
    <cellStyle name="_추곡_율동자연공원내 화장실 보수 및 도색공사_철거 및 이설수량산출-학교숲" xfId="1884"/>
    <cellStyle name="_추곡_율동자연공원내 휴게편의점 도색작업-할증-천정면적추가" xfId="1885"/>
    <cellStyle name="_추곡_율동자연공원내 휴게편의점 도색작업-할증-천정면적추가_내역서-최종0223" xfId="1886"/>
    <cellStyle name="_추곡_율동자연공원내 휴게편의점 도색작업-할증-천정면적추가_내역서-최종0223_철거 및 이설수량산출-학교숲" xfId="1887"/>
    <cellStyle name="_추곡_율동자연공원내 휴게편의점 도색작업-할증-천정면적추가_철거 및 이설수량산출-학교숲" xfId="1888"/>
    <cellStyle name="_추곡_철거 및 이설수량산출-학교숲" xfId="1889"/>
    <cellStyle name="_추곡_추곡" xfId="1890"/>
    <cellStyle name="_추곡_추곡_0501설계내역서" xfId="1891"/>
    <cellStyle name="_추곡_추곡_0501설계내역서_0501설계내역서" xfId="1892"/>
    <cellStyle name="_추곡_추곡_0501설계내역서_0501설계내역서(10억)" xfId="1893"/>
    <cellStyle name="_추곡_추곡_0501설계내역서_0501설계내역서(7억)" xfId="1894"/>
    <cellStyle name="_추곡_추곡_0501설계내역서_0501설계내역서(7억)-최종" xfId="1895"/>
    <cellStyle name="_추곡_추곡_0501설계내역서_0501설계내역서(최종)" xfId="1896"/>
    <cellStyle name="_추곡_추곡_0501설계내역서_0510도급내역서" xfId="1897"/>
    <cellStyle name="_추곡_추곡_0501설계내역서_0513설계내역서" xfId="1898"/>
    <cellStyle name="_추곡_추곡_0501설계내역서_0523설계내역서" xfId="1899"/>
    <cellStyle name="_추곡_추곡_0501설계내역서_0523설계내역서 (version 1)" xfId="1900"/>
    <cellStyle name="_추곡_추곡_0501설계내역서_0523설계내역서(최종)" xfId="1901"/>
    <cellStyle name="_추곡_추곡_0501설계내역서_남한산성변경도급내역서 050517" xfId="1902"/>
    <cellStyle name="_추곡_추곡_0501설계내역서_로프울타리" xfId="1903"/>
    <cellStyle name="_추곡_추곡_0501설계내역서_물놀이장준공내역서(0624)" xfId="1904"/>
    <cellStyle name="_추곡_추곡_0501설계내역서_사본 - 0501설계내역서" xfId="1905"/>
    <cellStyle name="_추곡_추곡_0501설계내역서_중원구학교숲-내역서0126" xfId="1906"/>
    <cellStyle name="_추곡_추곡_0501설계내역서_중원구학교숲-수량산출서0126" xfId="1907"/>
    <cellStyle name="_추곡_추곡_0502설계내역서" xfId="1908"/>
    <cellStyle name="_추곡_추곡_0502설계내역서_0502설계내역서(0219)" xfId="1909"/>
    <cellStyle name="_추곡_추곡_0502설계내역서_0502설계내역서(수정)" xfId="1910"/>
    <cellStyle name="_추곡_추곡_0502설계내역서_0502설계내역서(최종)" xfId="1911"/>
    <cellStyle name="_추곡_추곡_0502설계내역서_0515설계내역서" xfId="1912"/>
    <cellStyle name="_추곡_추곡_0502설계내역서_0523설계내역서(최종)" xfId="1913"/>
    <cellStyle name="_추곡_추곡_0502설계내역서_0601설계내역서" xfId="1914"/>
    <cellStyle name="_추곡_추곡_0502설계내역서_0601폐기물처리" xfId="1915"/>
    <cellStyle name="_추곡_추곡_0502설계내역서_0602설계내역서" xfId="1916"/>
    <cellStyle name="_추곡_추곡_0503설계내역서" xfId="1917"/>
    <cellStyle name="_추곡_추곡_0503설계내역서_성남문화예술회관" xfId="1918"/>
    <cellStyle name="_추곡_추곡_1공구단위수량산출(식재-포장-관로)" xfId="1919"/>
    <cellStyle name="_추곡_추곡_1공구단위수량산출(식재-포장-관로)_수량산출(식재-포장-관로)0605" xfId="1920"/>
    <cellStyle name="_추곡_추곡_1공구단위수량산출(식재-포장-관로)1" xfId="1921"/>
    <cellStyle name="_추곡_추곡_1공구단위수량산출(식재-포장-관로)1_수량산출(식재-포장-관로)0605" xfId="1922"/>
    <cellStyle name="_추곡_추곡_내역서-최종0223" xfId="1923"/>
    <cellStyle name="_추곡_추곡_내역서-최종0223_철거 및 이설수량산출-학교숲" xfId="1924"/>
    <cellStyle name="_추곡_추곡_수량산출서(040719)" xfId="1925"/>
    <cellStyle name="_추곡_추곡_수량산출서(040719)_1공구단위수량산출(식재-포장-관로)" xfId="1926"/>
    <cellStyle name="_추곡_추곡_수량산출서(040719)_1공구단위수량산출(식재-포장-관로)_수량산출(식재-포장-관로)0605" xfId="1927"/>
    <cellStyle name="_추곡_추곡_수량산출서(040719)_1공구단위수량산출(식재-포장-관로)1" xfId="1928"/>
    <cellStyle name="_추곡_추곡_수량산출서(040719)_1공구단위수량산출(식재-포장-관로)1_수량산출(식재-포장-관로)0605" xfId="1929"/>
    <cellStyle name="_추곡_추곡_율동자연공원내 화장실 보수 및 도색공사" xfId="1930"/>
    <cellStyle name="_추곡_추곡_율동자연공원내 화장실 보수 및 도색공사_내역서-최종0223" xfId="1931"/>
    <cellStyle name="_추곡_추곡_율동자연공원내 화장실 보수 및 도색공사_내역서-최종0223_철거 및 이설수량산출-학교숲" xfId="1932"/>
    <cellStyle name="_추곡_추곡_율동자연공원내 화장실 보수 및 도색공사_철거 및 이설수량산출-학교숲" xfId="1933"/>
    <cellStyle name="_추곡_추곡_율동자연공원내 휴게편의점 도색작업-할증-천정면적추가" xfId="1934"/>
    <cellStyle name="_추곡_추곡_율동자연공원내 휴게편의점 도색작업-할증-천정면적추가_내역서-최종0223" xfId="1935"/>
    <cellStyle name="_추곡_추곡_율동자연공원내 휴게편의점 도색작업-할증-천정면적추가_내역서-최종0223_철거 및 이설수량산출-학교숲" xfId="1936"/>
    <cellStyle name="_추곡_추곡_율동자연공원내 휴게편의점 도색작업-할증-천정면적추가_철거 및 이설수량산출-학교숲" xfId="1937"/>
    <cellStyle name="_추곡_추곡_철거 및 이설수량산출-학교숲" xfId="1938"/>
    <cellStyle name="_축구센타-내역" xfId="1939"/>
    <cellStyle name="_투찰(안덕대정)" xfId="1940"/>
    <cellStyle name="_투찰(안덕대정)_1차집계(변경)" xfId="1941"/>
    <cellStyle name="_투찰(안덕대정)_강원실행내역(1028)" xfId="1942"/>
    <cellStyle name="_투찰(안덕대정)_견적" xfId="1943"/>
    <cellStyle name="_투찰(안덕대정)_견적_강원실행내역(1028)" xfId="1944"/>
    <cellStyle name="_투찰(안덕대정)_견적_금촌월롱_견적" xfId="1945"/>
    <cellStyle name="_투찰(안덕대정)_견적_도급내역" xfId="1946"/>
    <cellStyle name="_투찰(안덕대정)_견적_복사본 강원견적보고" xfId="1947"/>
    <cellStyle name="_투찰(안덕대정)_견적_청계천_본실행(10.28)" xfId="1948"/>
    <cellStyle name="_투찰(안덕대정)_견적_풍덕천_견적" xfId="1949"/>
    <cellStyle name="_투찰(안덕대정)_금촌월롱_견적" xfId="1950"/>
    <cellStyle name="_투찰(안덕대정)_단지내교통표지판63개소(재수정 메일접수분)" xfId="1951"/>
    <cellStyle name="_투찰(안덕대정)_단지내교통표지판63개소(재수정 메일접수분)_표지판 국도39호선(단가)" xfId="1952"/>
    <cellStyle name="_투찰(안덕대정)_도급내역" xfId="1953"/>
    <cellStyle name="_투찰(안덕대정)_배전변경실행" xfId="1954"/>
    <cellStyle name="_투찰(안덕대정)_복사본 강원견적보고" xfId="1955"/>
    <cellStyle name="_투찰(안덕대정)_본실행_매립" xfId="1956"/>
    <cellStyle name="_투찰(안덕대정)_산근" xfId="1957"/>
    <cellStyle name="_투찰(안덕대정)_산근_금촌월롱_견적" xfId="1958"/>
    <cellStyle name="_투찰(안덕대정)_산근_풍덕천_견적" xfId="1959"/>
    <cellStyle name="_투찰(안덕대정)_수정 - 청풍투찰" xfId="1960"/>
    <cellStyle name="_투찰(안덕대정)_실정보고(거적덮기04.2.9)" xfId="1961"/>
    <cellStyle name="_투찰(안덕대정)_실정보고(거적덮기04.2.9)_단지내교통표지판63개소(재수정 메일접수분)" xfId="1962"/>
    <cellStyle name="_투찰(안덕대정)_실정보고(거적덮기04.2.9)_단지내교통표지판63개소(재수정 메일접수분)_표지판 국도39호선(단가)" xfId="1963"/>
    <cellStyle name="_투찰(안덕대정)_실정보고(거적덮기04.2.9)_법면보호공(04.2.17)(재협의공비산출)" xfId="1964"/>
    <cellStyle name="_투찰(안덕대정)_실정보고(거적덮기04.2.9)_법면보호공(04.2.17)(재협의공비산출)_단지내교통표지판63개소(재수정 메일접수분)" xfId="1965"/>
    <cellStyle name="_투찰(안덕대정)_실정보고(거적덮기04.2.9)_법면보호공(04.2.17)(재협의공비산출)_단지내교통표지판63개소(재수정 메일접수분)_표지판 국도39호선(단가)" xfId="1966"/>
    <cellStyle name="_투찰(안덕대정)_실정보고(거적덮기04.2.9)_법면보호공(04.2.17)(재협의공비산출)_표지판 국도39호선(단가)" xfId="1967"/>
    <cellStyle name="_투찰(안덕대정)_실정보고(거적덮기04.2.9)_표지판 국도39호선(단가)" xfId="1968"/>
    <cellStyle name="_투찰(안덕대정)_실행예산(변경)" xfId="1969"/>
    <cellStyle name="_투찰(안덕대정)_청계천_본실행(10.28)" xfId="1970"/>
    <cellStyle name="_투찰(안덕대정)_청풍투찰" xfId="1971"/>
    <cellStyle name="_투찰(안덕대정)_투찰_대둔산" xfId="1972"/>
    <cellStyle name="_투찰(안덕대정)_투찰_대둔산_금촌월롱_견적" xfId="1973"/>
    <cellStyle name="_투찰(안덕대정)_투찰_대둔산_풍덕천_견적" xfId="1974"/>
    <cellStyle name="_투찰(안덕대정)_표지판 국도39호선(단가)" xfId="1975"/>
    <cellStyle name="_투찰(안덕대정)_풍덕천_견적" xfId="1976"/>
    <cellStyle name="_투찰(안덕대정)1" xfId="1977"/>
    <cellStyle name="_투찰(안덕대정)1_1차집계(변경)" xfId="1978"/>
    <cellStyle name="_투찰(안덕대정)1_강원실행내역(1028)" xfId="1979"/>
    <cellStyle name="_투찰(안덕대정)1_견적" xfId="1980"/>
    <cellStyle name="_투찰(안덕대정)1_견적_강원실행내역(1028)" xfId="1981"/>
    <cellStyle name="_투찰(안덕대정)1_견적_금촌월롱_견적" xfId="1982"/>
    <cellStyle name="_투찰(안덕대정)1_견적_도급내역" xfId="1983"/>
    <cellStyle name="_투찰(안덕대정)1_견적_복사본 강원견적보고" xfId="1984"/>
    <cellStyle name="_투찰(안덕대정)1_견적_청계천_본실행(10.28)" xfId="1985"/>
    <cellStyle name="_투찰(안덕대정)1_견적_풍덕천_견적" xfId="1986"/>
    <cellStyle name="_투찰(안덕대정)1_금촌월롱_견적" xfId="1987"/>
    <cellStyle name="_투찰(안덕대정)1_단지내교통표지판63개소(재수정 메일접수분)" xfId="1988"/>
    <cellStyle name="_투찰(안덕대정)1_단지내교통표지판63개소(재수정 메일접수분)_표지판 국도39호선(단가)" xfId="1989"/>
    <cellStyle name="_투찰(안덕대정)1_도급내역" xfId="1990"/>
    <cellStyle name="_투찰(안덕대정)1_배전변경실행" xfId="1991"/>
    <cellStyle name="_투찰(안덕대정)1_복사본 강원견적보고" xfId="1992"/>
    <cellStyle name="_투찰(안덕대정)1_본실행_매립" xfId="1993"/>
    <cellStyle name="_투찰(안덕대정)1_산근" xfId="1994"/>
    <cellStyle name="_투찰(안덕대정)1_산근_금촌월롱_견적" xfId="1995"/>
    <cellStyle name="_투찰(안덕대정)1_산근_풍덕천_견적" xfId="1996"/>
    <cellStyle name="_투찰(안덕대정)1_수정 - 청풍투찰" xfId="1997"/>
    <cellStyle name="_투찰(안덕대정)1_실정보고(거적덮기04.2.9)" xfId="1998"/>
    <cellStyle name="_투찰(안덕대정)1_실정보고(거적덮기04.2.9)_단지내교통표지판63개소(재수정 메일접수분)" xfId="1999"/>
    <cellStyle name="_투찰(안덕대정)1_실정보고(거적덮기04.2.9)_단지내교통표지판63개소(재수정 메일접수분)_표지판 국도39호선(단가)" xfId="2000"/>
    <cellStyle name="_투찰(안덕대정)1_실정보고(거적덮기04.2.9)_법면보호공(04.2.17)(재협의공비산출)" xfId="2001"/>
    <cellStyle name="_투찰(안덕대정)1_실정보고(거적덮기04.2.9)_법면보호공(04.2.17)(재협의공비산출)_단지내교통표지판63개소(재수정 메일접수분)" xfId="2002"/>
    <cellStyle name="_투찰(안덕대정)1_실정보고(거적덮기04.2.9)_법면보호공(04.2.17)(재협의공비산출)_단지내교통표지판63개소(재수정 메일접수분)_표지판 국도39호선(단가)" xfId="2003"/>
    <cellStyle name="_투찰(안덕대정)1_실정보고(거적덮기04.2.9)_법면보호공(04.2.17)(재협의공비산출)_표지판 국도39호선(단가)" xfId="2004"/>
    <cellStyle name="_투찰(안덕대정)1_실정보고(거적덮기04.2.9)_표지판 국도39호선(단가)" xfId="2005"/>
    <cellStyle name="_투찰(안덕대정)1_실행예산(변경)" xfId="2006"/>
    <cellStyle name="_투찰(안덕대정)1_청계천_본실행(10.28)" xfId="2007"/>
    <cellStyle name="_투찰(안덕대정)1_청풍투찰" xfId="2008"/>
    <cellStyle name="_투찰(안덕대정)1_투찰_대둔산" xfId="2009"/>
    <cellStyle name="_투찰(안덕대정)1_투찰_대둔산_금촌월롱_견적" xfId="2010"/>
    <cellStyle name="_투찰(안덕대정)1_투찰_대둔산_풍덕천_견적" xfId="2011"/>
    <cellStyle name="_투찰(안덕대정)1_표지판 국도39호선(단가)" xfId="2012"/>
    <cellStyle name="_투찰(안덕대정)1_풍덕천_견적" xfId="2013"/>
    <cellStyle name="_투찰내역" xfId="2014"/>
    <cellStyle name="_투찰내역_1차집계(변경)" xfId="2015"/>
    <cellStyle name="_투찰내역_금촌월롱_견적" xfId="2016"/>
    <cellStyle name="_투찰내역_수정 - 청풍투찰" xfId="2017"/>
    <cellStyle name="_투찰내역_신령영천1_입찰" xfId="2018"/>
    <cellStyle name="_투찰내역_청풍투찰" xfId="2019"/>
    <cellStyle name="_투찰내역_풍덕천_견적" xfId="2020"/>
    <cellStyle name="_투찰내역R1" xfId="2021"/>
    <cellStyle name="_투찰내역R1_1차집계(변경)" xfId="2022"/>
    <cellStyle name="_투찰내역R1_금촌월롱_견적" xfId="2023"/>
    <cellStyle name="_투찰내역R1_수정 - 청풍투찰" xfId="2024"/>
    <cellStyle name="_투찰내역R1_신령영천1_입찰" xfId="2025"/>
    <cellStyle name="_투찰내역R1_청풍투찰" xfId="2026"/>
    <cellStyle name="_투찰내역R1_풍덕천_견적" xfId="2027"/>
    <cellStyle name="_판암근린공원황톳길조성공사" xfId="2028"/>
    <cellStyle name="_평상" xfId="2029"/>
    <cellStyle name="_평택준설" xfId="2030"/>
    <cellStyle name="_평택준설_20020924 대산항 공내역서" xfId="2031"/>
    <cellStyle name="_평택준설_20020924 대산항 공내역서_사본 - 20020924 대산항 공내역서" xfId="2032"/>
    <cellStyle name="_평화중학교 신축 및 부지정지공사(검토용)" xfId="2033"/>
    <cellStyle name="_폐기물설계서(최종)" xfId="2034"/>
    <cellStyle name="_표지" xfId="2035"/>
    <cellStyle name="_하도계획서" xfId="2036"/>
    <cellStyle name="_하도급분류- 대전노은2-1" xfId="2037"/>
    <cellStyle name="_하도급분류- 대전노은2-1_국립생물자원관수장고공사0818" xfId="2038"/>
    <cellStyle name="_하도급분류- 대전노은2-1_국립생물자원관수장고공사0825" xfId="2039"/>
    <cellStyle name="_하도급분류- 대전노은2-1_대박수장고(이환기업)" xfId="2040"/>
    <cellStyle name="_하도급분류- 대전노은2-1_대박수장고(이환기업)_국립생물자원관수장고공사0818" xfId="2041"/>
    <cellStyle name="_하도급분류- 대전노은2-1_대박수장고(이환기업)_국립생물자원관수장고공사0825" xfId="2042"/>
    <cellStyle name="_하도급분류- 대전노은2-1_대박수장고공내역(이환기업)" xfId="2043"/>
    <cellStyle name="_하도급분류- 대전노은2-1_대박수장고공내역(이환기업)_국립생물자원관수장고공사0818" xfId="2044"/>
    <cellStyle name="_하도급분류- 대전노은2-1_대박수장고공내역(이환기업)_국립생물자원관수장고공사0825" xfId="2045"/>
    <cellStyle name="_하도급분류- 대전노은2-1_대박수장고공내역두리(이환기업)" xfId="2046"/>
    <cellStyle name="_하도급분류- 대전노은2-1_대박수장고공내역두리(이환기업)_국립생물자원관수장고공사0818" xfId="2047"/>
    <cellStyle name="_하도급분류- 대전노은2-1_대박수장고공내역두리(이환기업)_국립생물자원관수장고공사0825" xfId="2048"/>
    <cellStyle name="_하도급분류- 대전노은2-1_수장고공사내역서(3회)" xfId="2049"/>
    <cellStyle name="_하도급분류- 대전노은2-1_하도급분류- 대전노은2-1" xfId="2050"/>
    <cellStyle name="_하도급분류- 대전노은2-1_하도급분류- 대전노은2-1_국립생물자원관수장고공사0818" xfId="2051"/>
    <cellStyle name="_하도급분류- 대전노은2-1_하도급분류- 대전노은2-1_국립생물자원관수장고공사0825" xfId="2052"/>
    <cellStyle name="_하도급분류- 대전노은2-1_하도급분류- 대전노은2-1_대박수장고(이환기업)" xfId="2053"/>
    <cellStyle name="_하도급분류- 대전노은2-1_하도급분류- 대전노은2-1_대박수장고(이환기업)_국립생물자원관수장고공사0818" xfId="2054"/>
    <cellStyle name="_하도급분류- 대전노은2-1_하도급분류- 대전노은2-1_대박수장고(이환기업)_국립생물자원관수장고공사0825" xfId="2055"/>
    <cellStyle name="_하도급분류- 대전노은2-1_하도급분류- 대전노은2-1_대박수장고공내역(이환기업)" xfId="2056"/>
    <cellStyle name="_하도급분류- 대전노은2-1_하도급분류- 대전노은2-1_대박수장고공내역(이환기업)_국립생물자원관수장고공사0818" xfId="2057"/>
    <cellStyle name="_하도급분류- 대전노은2-1_하도급분류- 대전노은2-1_대박수장고공내역(이환기업)_국립생물자원관수장고공사0825" xfId="2058"/>
    <cellStyle name="_하도급분류- 대전노은2-1_하도급분류- 대전노은2-1_대박수장고공내역두리(이환기업)" xfId="2059"/>
    <cellStyle name="_하도급분류- 대전노은2-1_하도급분류- 대전노은2-1_대박수장고공내역두리(이환기업)_국립생물자원관수장고공사0818" xfId="2060"/>
    <cellStyle name="_하도급분류- 대전노은2-1_하도급분류- 대전노은2-1_대박수장고공내역두리(이환기업)_국립생물자원관수장고공사0825" xfId="2061"/>
    <cellStyle name="_하도급분류- 대전노은2-1_하도급분류- 대전노은2-1_수장고공사내역서(3회)" xfId="2062"/>
    <cellStyle name="_하도급분류- 대전노은2-1_하도급분류- 대전노은2-1_용인동백공사비분석" xfId="2063"/>
    <cellStyle name="_하도급분류- 대전노은2-1_하도급분류- 대전노은2-1_용인동백공사비분석_국립생물자원관수장고공사0818" xfId="2064"/>
    <cellStyle name="_하도급분류- 대전노은2-1_하도급분류- 대전노은2-1_용인동백공사비분석_국립생물자원관수장고공사0825" xfId="2065"/>
    <cellStyle name="_하도급분류- 대전노은2-1_하도급분류- 대전노은2-1_용인동백공사비분석_대박수장고(이환기업)" xfId="2066"/>
    <cellStyle name="_하도급분류- 대전노은2-1_하도급분류- 대전노은2-1_용인동백공사비분석_대박수장고(이환기업)_국립생물자원관수장고공사0818" xfId="2067"/>
    <cellStyle name="_하도급분류- 대전노은2-1_하도급분류- 대전노은2-1_용인동백공사비분석_대박수장고(이환기업)_국립생물자원관수장고공사0825" xfId="2068"/>
    <cellStyle name="_하도급분류- 대전노은2-1_하도급분류- 대전노은2-1_용인동백공사비분석_대박수장고공내역(이환기업)" xfId="2069"/>
    <cellStyle name="_하도급분류- 대전노은2-1_하도급분류- 대전노은2-1_용인동백공사비분석_대박수장고공내역(이환기업)_국립생물자원관수장고공사0818" xfId="2070"/>
    <cellStyle name="_하도급분류- 대전노은2-1_하도급분류- 대전노은2-1_용인동백공사비분석_대박수장고공내역(이환기업)_국립생물자원관수장고공사0825" xfId="2071"/>
    <cellStyle name="_하도급분류- 대전노은2-1_하도급분류- 대전노은2-1_용인동백공사비분석_대박수장고공내역두리(이환기업)" xfId="2072"/>
    <cellStyle name="_하도급분류- 대전노은2-1_하도급분류- 대전노은2-1_용인동백공사비분석_대박수장고공내역두리(이환기업)_국립생물자원관수장고공사0818" xfId="2073"/>
    <cellStyle name="_하도급분류- 대전노은2-1_하도급분류- 대전노은2-1_용인동백공사비분석_대박수장고공내역두리(이환기업)_국립생물자원관수장고공사0825" xfId="2074"/>
    <cellStyle name="_하도급분류- 대전노은2-1_하도급분류- 대전노은2-1_용인동백공사비분석_수장고공사내역서(3회)" xfId="2075"/>
    <cellStyle name="_하도급율" xfId="2076"/>
    <cellStyle name="_하도변경현황" xfId="2077"/>
    <cellStyle name="_한국원자력안전기술원" xfId="2078"/>
    <cellStyle name="_한서초(정문)수정3" xfId="2079"/>
    <cellStyle name="_한전연구견적" xfId="2080"/>
    <cellStyle name="_현곡산업단지-표지판" xfId="2081"/>
    <cellStyle name="_현장관리비1" xfId="2082"/>
    <cellStyle name="_현장관리비1_20020924 대산항 공내역서" xfId="2083"/>
    <cellStyle name="_현장관리비1_20020924 대산항 공내역서_사본 - 20020924 대산항 공내역서" xfId="2084"/>
    <cellStyle name="_현장관리비1_실행예산서(문산IC)" xfId="2085"/>
    <cellStyle name="_현장관리비1_실행예산서(문산IC)_20020924 대산항 공내역서" xfId="2086"/>
    <cellStyle name="_현장관리비1_실행예산서(문산IC)_20020924 대산항 공내역서_사본 - 20020924 대산항 공내역서" xfId="2087"/>
    <cellStyle name="_현장관리비1_흥산-구룡" xfId="2088"/>
    <cellStyle name="_현장관리비1_흥산-구룡_20020924 대산항 공내역서" xfId="2089"/>
    <cellStyle name="_현장관리비1_흥산-구룡_20020924 대산항 공내역서_사본 - 20020924 대산항 공내역서" xfId="2090"/>
    <cellStyle name="_현장문제점" xfId="2091"/>
    <cellStyle name="_현장문제점_2002경영전략회의" xfId="2092"/>
    <cellStyle name="_현장문제점_2002년도경영계획" xfId="2093"/>
    <cellStyle name="_현장문제점_생산성2002" xfId="2094"/>
    <cellStyle name="_현장문제점_현장공사현황" xfId="2095"/>
    <cellStyle name="_현장문제점_현장공사현황(공동사)" xfId="2096"/>
    <cellStyle name="_현장문제점_현장공사현황(대내)" xfId="2097"/>
    <cellStyle name="_현장문제점_현장공사현황_2002년도경영계획" xfId="2098"/>
    <cellStyle name="_현장문제점_현장조직표" xfId="2099"/>
    <cellStyle name="_현장문제점_현장조직표_2002년도경영계획" xfId="2100"/>
    <cellStyle name="_현장문제점_현장현황(공동사)" xfId="2101"/>
    <cellStyle name="_현장문제점_현장현황(사장님)" xfId="2102"/>
    <cellStyle name="_현황" xfId="2103"/>
    <cellStyle name="_현황_2002경영전략회의" xfId="2104"/>
    <cellStyle name="_현황_2002년도경영계획" xfId="2105"/>
    <cellStyle name="_현황_생산성2002" xfId="2106"/>
    <cellStyle name="_현황_현장공사현황" xfId="2107"/>
    <cellStyle name="_현황_현장공사현황(공동사)" xfId="2108"/>
    <cellStyle name="_현황_현장공사현황(대내)" xfId="2109"/>
    <cellStyle name="_현황_현장공사현황_2002년도경영계획" xfId="2110"/>
    <cellStyle name="_현황_현장조직표" xfId="2111"/>
    <cellStyle name="_현황_현장조직표_2002년도경영계획" xfId="2112"/>
    <cellStyle name="_현황_현장현황(공동사)" xfId="2113"/>
    <cellStyle name="_현황_현장현황(사장님)" xfId="2114"/>
    <cellStyle name="_홈페이지_견적" xfId="2115"/>
    <cellStyle name="_황령-교량토공" xfId="2116"/>
    <cellStyle name="_황령-교량토공_09_0818 내역서" xfId="2117"/>
    <cellStyle name="_황령-교량토공_09_0826 내역서" xfId="2118"/>
    <cellStyle name="_황령-교량토공_09_0826 이식내역서" xfId="2119"/>
    <cellStyle name="_황령-교량토공_09_0910 내역서" xfId="2120"/>
    <cellStyle name="_황령-교량토공_09_0910 이식및제거내역서(원가계산포함)" xfId="2121"/>
    <cellStyle name="_황령-교량토공_09_0910 이식및철거내역서(원가계산포함)" xfId="2122"/>
    <cellStyle name="_황령-교량토공_09_0917 본공사-신규공사(원가계산포함)" xfId="2123"/>
    <cellStyle name="_황령-교량토공_09_0917 이식및철거내역서(원가계산포함)" xfId="2124"/>
    <cellStyle name="_황령-교량토공_09_0928 이식및제거내역서(원가계산포함)" xfId="2125"/>
    <cellStyle name="_황령-교량토공_09_1007 조경 본공사" xfId="2126"/>
    <cellStyle name="_황령-교량토공_09_1009 이식및제거내역서(원가계산포함)" xfId="2127"/>
    <cellStyle name="_황령-교량토공_09_1109 조경내역서(전체)" xfId="2128"/>
    <cellStyle name="_황령-교량토공_09_1109수량산출서" xfId="2129"/>
    <cellStyle name="_황령-목교" xfId="2130"/>
    <cellStyle name="_휴게소-결재" xfId="2131"/>
    <cellStyle name="_휴게소-결재_국립생물자원관수장고공사0818" xfId="2132"/>
    <cellStyle name="_휴게소-결재_국립생물자원관수장고공사0825" xfId="2133"/>
    <cellStyle name="_휴게소-결재_대박수장고(이환기업)" xfId="2134"/>
    <cellStyle name="_휴게소-결재_대박수장고(이환기업)_국립생물자원관수장고공사0818" xfId="2135"/>
    <cellStyle name="_휴게소-결재_대박수장고(이환기업)_국립생물자원관수장고공사0825" xfId="2136"/>
    <cellStyle name="_휴게소-결재_대박수장고공내역(이환기업)" xfId="2137"/>
    <cellStyle name="_휴게소-결재_대박수장고공내역(이환기업)_국립생물자원관수장고공사0818" xfId="2138"/>
    <cellStyle name="_휴게소-결재_대박수장고공내역(이환기업)_국립생물자원관수장고공사0825" xfId="2139"/>
    <cellStyle name="_휴게소-결재_대박수장고공내역두리(이환기업)" xfId="2140"/>
    <cellStyle name="_휴게소-결재_대박수장고공내역두리(이환기업)_국립생물자원관수장고공사0818" xfId="2141"/>
    <cellStyle name="_휴게소-결재_대박수장고공내역두리(이환기업)_국립생물자원관수장고공사0825" xfId="2142"/>
    <cellStyle name="_휴게소-결재_수장고공사내역서(3회)" xfId="2143"/>
    <cellStyle name="´þ·?" xfId="2144"/>
    <cellStyle name="’E‰Y [0.00]_laroux" xfId="2145"/>
    <cellStyle name="’E‰Y_laroux" xfId="2146"/>
    <cellStyle name="¤@?e_TEST-1 " xfId="2147"/>
    <cellStyle name="+,-,0" xfId="2148"/>
    <cellStyle name="△ []" xfId="2149"/>
    <cellStyle name="△ [0]" xfId="2150"/>
    <cellStyle name="△백분율" xfId="2151"/>
    <cellStyle name="△콤마" xfId="2152"/>
    <cellStyle name="°ia¤¼o¼ya¡" xfId="2153"/>
    <cellStyle name="°ia¤aa·a1" xfId="2154"/>
    <cellStyle name="°ia¤aa·a2" xfId="2155"/>
    <cellStyle name="" xfId="2156"/>
    <cellStyle name="_SH09-02-261_대한민국예술원 수장고증축공사" xfId="2157"/>
    <cellStyle name="_SH09-02-261_대한민국예술원 수장고증축공사 2" xfId="2158"/>
    <cellStyle name="_공사부분 내역서20090708" xfId="2159"/>
    <cellStyle name="_공사부분 내역서20090708 2" xfId="2160"/>
    <cellStyle name="_물량산출서" xfId="2161"/>
    <cellStyle name="0" xfId="2162"/>
    <cellStyle name="0%" xfId="2163"/>
    <cellStyle name="0.0" xfId="2164"/>
    <cellStyle name="0.0%" xfId="2165"/>
    <cellStyle name="0.00" xfId="2166"/>
    <cellStyle name="0.00%" xfId="2167"/>
    <cellStyle name="0.000%" xfId="2168"/>
    <cellStyle name="0.0000%" xfId="2169"/>
    <cellStyle name="0_내역서" xfId="2170"/>
    <cellStyle name="0_내역서_2005년학교숲" xfId="2171"/>
    <cellStyle name="0_내역서_2005년학교숲_2006년학교숲내역서1" xfId="2172"/>
    <cellStyle name="0_내역서_2006년학교숲내역서1" xfId="2173"/>
    <cellStyle name="0_내역서_2006년학교숲내역서1_2006년학교숲내역서1" xfId="2174"/>
    <cellStyle name="0_내역서_2차내역서-0222-제출용" xfId="2175"/>
    <cellStyle name="0_내역서_내역서-0223조경-제출용" xfId="2176"/>
    <cellStyle name="0_내역서_내역서-0223조경-제출용_2006년학교숲내역서1" xfId="2177"/>
    <cellStyle name="0_내역서_내역서-0223조경-제출용_8단지-제출용" xfId="2178"/>
    <cellStyle name="0_내역서_내역서-0223조경-제출용_내역서-0309조경-제출용" xfId="2179"/>
    <cellStyle name="0_내역서_내역서-0223조경-제출용_내역서0331" xfId="2180"/>
    <cellStyle name="0_내역서_내역서-0223조경-제출용_내역서0331-제출" xfId="2181"/>
    <cellStyle name="0_내역서_내역서-0223조경-제출용_내역서0421" xfId="2182"/>
    <cellStyle name="0_내역서_내역서-0223조경-제출용_설계서갑지" xfId="2183"/>
    <cellStyle name="0_내역서_내역서-0223조경-제출용_수량산출" xfId="2184"/>
    <cellStyle name="0_내역서_내역서-0223조경-제출용_시설물일위" xfId="2185"/>
    <cellStyle name="0_내역서_내역서-0223조경-제출용_식재일위" xfId="2186"/>
    <cellStyle name="0_내역서_내역서-0223조경-제출용_중기단가" xfId="2187"/>
    <cellStyle name="0_내역서_내역서-0223조경-제출용_철거수량산출" xfId="2188"/>
    <cellStyle name="0_내역서_내역서-0308조경-제출용" xfId="2189"/>
    <cellStyle name="0_내역서_학교숲관리내역서-0222-제출용" xfId="2190"/>
    <cellStyle name="0_내역서_학교숲관리내역서-최종" xfId="2191"/>
    <cellStyle name="0_내역서2" xfId="2192"/>
    <cellStyle name="0_단가산출서" xfId="2193"/>
    <cellStyle name="0_수량산출서" xfId="2194"/>
    <cellStyle name="0_숭실대학교 걷고싶은 거리 녹화사업" xfId="2195"/>
    <cellStyle name="0_숭실대학교 걷고싶은 거리 녹화사업_1" xfId="2196"/>
    <cellStyle name="0_숭실대학교 걷고싶은 거리 녹화사업_2005년학교숲" xfId="2197"/>
    <cellStyle name="0_숭실대학교 걷고싶은 거리 녹화사업_2005년학교숲_2006년학교숲내역서1" xfId="2198"/>
    <cellStyle name="0_숭실대학교 걷고싶은 거리 녹화사업_2006년학교숲내역서1" xfId="2199"/>
    <cellStyle name="0_숭실대학교 걷고싶은 거리 녹화사업_2006년학교숲내역서1_2006년학교숲내역서1" xfId="2200"/>
    <cellStyle name="0_숭실대학교 걷고싶은 거리 녹화사업_2차내역서-0222-제출용" xfId="2201"/>
    <cellStyle name="0_숭실대학교 걷고싶은 거리 녹화사업_내역서-0223조경-제출용" xfId="2202"/>
    <cellStyle name="0_숭실대학교 걷고싶은 거리 녹화사업_내역서-0223조경-제출용_2006년학교숲내역서1" xfId="2203"/>
    <cellStyle name="0_숭실대학교 걷고싶은 거리 녹화사업_내역서-0223조경-제출용_8단지-제출용" xfId="2204"/>
    <cellStyle name="0_숭실대학교 걷고싶은 거리 녹화사업_내역서-0223조경-제출용_내역서-0309조경-제출용" xfId="2205"/>
    <cellStyle name="0_숭실대학교 걷고싶은 거리 녹화사업_내역서-0223조경-제출용_내역서0331" xfId="2206"/>
    <cellStyle name="0_숭실대학교 걷고싶은 거리 녹화사업_내역서-0223조경-제출용_내역서0331-제출" xfId="2207"/>
    <cellStyle name="0_숭실대학교 걷고싶은 거리 녹화사업_내역서-0223조경-제출용_내역서0421" xfId="2208"/>
    <cellStyle name="0_숭실대학교 걷고싶은 거리 녹화사업_내역서-0223조경-제출용_설계서갑지" xfId="2209"/>
    <cellStyle name="0_숭실대학교 걷고싶은 거리 녹화사업_내역서-0223조경-제출용_수량산출" xfId="2210"/>
    <cellStyle name="0_숭실대학교 걷고싶은 거리 녹화사업_내역서-0223조경-제출용_시설물일위" xfId="2211"/>
    <cellStyle name="0_숭실대학교 걷고싶은 거리 녹화사업_내역서-0223조경-제출용_식재일위" xfId="2212"/>
    <cellStyle name="0_숭실대학교 걷고싶은 거리 녹화사업_내역서-0223조경-제출용_중기단가" xfId="2213"/>
    <cellStyle name="0_숭실대학교 걷고싶은 거리 녹화사업_내역서-0223조경-제출용_철거수량산출" xfId="2214"/>
    <cellStyle name="0_숭실대학교 걷고싶은 거리 녹화사업_내역서-0308조경-제출용" xfId="2215"/>
    <cellStyle name="0_숭실대학교 걷고싶은 거리 녹화사업_학교숲관리내역서-0222-제출용" xfId="2216"/>
    <cellStyle name="0_숭실대학교 걷고싶은 거리 녹화사업_학교숲관리내역서-최종" xfId="2217"/>
    <cellStyle name="00" xfId="2218"/>
    <cellStyle name="1" xfId="2219"/>
    <cellStyle name="1_22bl3lot수량산출" xfId="2220"/>
    <cellStyle name="1_22수량산출서(총괄)" xfId="2221"/>
    <cellStyle name="1_laroux" xfId="2222"/>
    <cellStyle name="1_laroux_ATC-YOON1" xfId="2223"/>
    <cellStyle name="1_standard원가계산" xfId="2224"/>
    <cellStyle name="1_total" xfId="2225"/>
    <cellStyle name="1_total_00-예산서양식100" xfId="2226"/>
    <cellStyle name="1_total_구로리총괄내역" xfId="2227"/>
    <cellStyle name="1_total_구로리총괄내역_구로리설계예산서1029" xfId="2228"/>
    <cellStyle name="1_total_구로리총괄내역_구로리설계예산서1029_철거 및 이설수량산출-학교숲" xfId="2229"/>
    <cellStyle name="1_total_구로리총괄내역_구로리설계예산서1118준공" xfId="2230"/>
    <cellStyle name="1_total_구로리총괄내역_구로리설계예산서1118준공_철거 및 이설수량산출-학교숲" xfId="2231"/>
    <cellStyle name="1_total_구로리총괄내역_구로리설계예산서조경" xfId="2232"/>
    <cellStyle name="1_total_구로리총괄내역_구로리설계예산서조경_철거 및 이설수량산출-학교숲" xfId="2233"/>
    <cellStyle name="1_total_구로리총괄내역_구로리어린이공원예산서(조경)1125" xfId="2234"/>
    <cellStyle name="1_total_구로리총괄내역_구로리어린이공원예산서(조경)1125_철거 및 이설수량산출-학교숲" xfId="2235"/>
    <cellStyle name="1_total_구로리총괄내역_내역서" xfId="2236"/>
    <cellStyle name="1_total_구로리총괄내역_내역서_철거 및 이설수량산출-학교숲" xfId="2237"/>
    <cellStyle name="1_total_구로리총괄내역_노임단가표" xfId="2238"/>
    <cellStyle name="1_total_구로리총괄내역_노임단가표_철거 및 이설수량산출-학교숲" xfId="2239"/>
    <cellStyle name="1_total_구로리총괄내역_수도권매립지" xfId="2240"/>
    <cellStyle name="1_total_구로리총괄내역_수도권매립지_철거 및 이설수량산출-학교숲" xfId="2241"/>
    <cellStyle name="1_total_구로리총괄내역_수도권매립지1004(발주용)" xfId="2242"/>
    <cellStyle name="1_total_구로리총괄내역_수도권매립지1004(발주용)_철거 및 이설수량산출-학교숲" xfId="2243"/>
    <cellStyle name="1_total_구로리총괄내역_일신건영설계예산서(0211)" xfId="2244"/>
    <cellStyle name="1_total_구로리총괄내역_일신건영설계예산서(0211)_철거 및 이설수량산출-학교숲" xfId="2245"/>
    <cellStyle name="1_total_구로리총괄내역_일위대가" xfId="2246"/>
    <cellStyle name="1_total_구로리총괄내역_일위대가_철거 및 이설수량산출-학교숲" xfId="2247"/>
    <cellStyle name="1_total_구로리총괄내역_자재단가표" xfId="2248"/>
    <cellStyle name="1_total_구로리총괄내역_자재단가표_철거 및 이설수량산출-학교숲" xfId="2249"/>
    <cellStyle name="1_total_구로리총괄내역_장안초등학교내역0814" xfId="2250"/>
    <cellStyle name="1_total_구로리총괄내역_장안초등학교내역0814_철거 및 이설수량산출-학교숲" xfId="2251"/>
    <cellStyle name="1_total_구로리총괄내역_철거 및 이설수량산출-학교숲" xfId="2252"/>
    <cellStyle name="1_total_철거 및 이설수량산출-학교숲" xfId="2253"/>
    <cellStyle name="1_total_총괄내역0518" xfId="2254"/>
    <cellStyle name="1_total_총괄내역0518_구로리설계예산서1029" xfId="2255"/>
    <cellStyle name="1_total_총괄내역0518_구로리설계예산서1029_철거 및 이설수량산출-학교숲" xfId="2256"/>
    <cellStyle name="1_total_총괄내역0518_구로리설계예산서1118준공" xfId="2257"/>
    <cellStyle name="1_total_총괄내역0518_구로리설계예산서1118준공_철거 및 이설수량산출-학교숲" xfId="2258"/>
    <cellStyle name="1_total_총괄내역0518_구로리설계예산서조경" xfId="2259"/>
    <cellStyle name="1_total_총괄내역0518_구로리설계예산서조경_철거 및 이설수량산출-학교숲" xfId="2260"/>
    <cellStyle name="1_total_총괄내역0518_구로리어린이공원예산서(조경)1125" xfId="2261"/>
    <cellStyle name="1_total_총괄내역0518_구로리어린이공원예산서(조경)1125_철거 및 이설수량산출-학교숲" xfId="2262"/>
    <cellStyle name="1_total_총괄내역0518_내역서" xfId="2263"/>
    <cellStyle name="1_total_총괄내역0518_내역서_철거 및 이설수량산출-학교숲" xfId="2264"/>
    <cellStyle name="1_total_총괄내역0518_노임단가표" xfId="2265"/>
    <cellStyle name="1_total_총괄내역0518_노임단가표_철거 및 이설수량산출-학교숲" xfId="2266"/>
    <cellStyle name="1_total_총괄내역0518_수도권매립지" xfId="2267"/>
    <cellStyle name="1_total_총괄내역0518_수도권매립지_철거 및 이설수량산출-학교숲" xfId="2268"/>
    <cellStyle name="1_total_총괄내역0518_수도권매립지1004(발주용)" xfId="2269"/>
    <cellStyle name="1_total_총괄내역0518_수도권매립지1004(발주용)_철거 및 이설수량산출-학교숲" xfId="2270"/>
    <cellStyle name="1_total_총괄내역0518_일신건영설계예산서(0211)" xfId="2271"/>
    <cellStyle name="1_total_총괄내역0518_일신건영설계예산서(0211)_철거 및 이설수량산출-학교숲" xfId="2272"/>
    <cellStyle name="1_total_총괄내역0518_일위대가" xfId="2273"/>
    <cellStyle name="1_total_총괄내역0518_일위대가_철거 및 이설수량산출-학교숲" xfId="2274"/>
    <cellStyle name="1_total_총괄내역0518_자재단가표" xfId="2275"/>
    <cellStyle name="1_total_총괄내역0518_자재단가표_철거 및 이설수량산출-학교숲" xfId="2276"/>
    <cellStyle name="1_total_총괄내역0518_장안초등학교내역0814" xfId="2277"/>
    <cellStyle name="1_total_총괄내역0518_장안초등학교내역0814_철거 및 이설수량산출-학교숲" xfId="2278"/>
    <cellStyle name="1_total_총괄내역0518_철거 및 이설수량산출-학교숲" xfId="2279"/>
    <cellStyle name="1_total_현충묘지-예산서(조경)" xfId="2280"/>
    <cellStyle name="1_total_현충묘지-예산서(조경)_예산서-엑셀변환양식100" xfId="2281"/>
    <cellStyle name="1_total_현충묘지-예산서(조경)_예산서-엑셀변환양식100_00-예산서양식100" xfId="2282"/>
    <cellStyle name="1_tree" xfId="2283"/>
    <cellStyle name="1_tree_00-예산서양식100" xfId="2284"/>
    <cellStyle name="1_tree_구로리총괄내역" xfId="2285"/>
    <cellStyle name="1_tree_구로리총괄내역_구로리설계예산서1029" xfId="2286"/>
    <cellStyle name="1_tree_구로리총괄내역_구로리설계예산서1029_철거 및 이설수량산출-학교숲" xfId="2287"/>
    <cellStyle name="1_tree_구로리총괄내역_구로리설계예산서1118준공" xfId="2288"/>
    <cellStyle name="1_tree_구로리총괄내역_구로리설계예산서1118준공_철거 및 이설수량산출-학교숲" xfId="2289"/>
    <cellStyle name="1_tree_구로리총괄내역_구로리설계예산서조경" xfId="2290"/>
    <cellStyle name="1_tree_구로리총괄내역_구로리설계예산서조경_철거 및 이설수량산출-학교숲" xfId="2291"/>
    <cellStyle name="1_tree_구로리총괄내역_구로리어린이공원예산서(조경)1125" xfId="2292"/>
    <cellStyle name="1_tree_구로리총괄내역_구로리어린이공원예산서(조경)1125_철거 및 이설수량산출-학교숲" xfId="2293"/>
    <cellStyle name="1_tree_구로리총괄내역_내역서" xfId="2294"/>
    <cellStyle name="1_tree_구로리총괄내역_내역서_철거 및 이설수량산출-학교숲" xfId="2295"/>
    <cellStyle name="1_tree_구로리총괄내역_노임단가표" xfId="2296"/>
    <cellStyle name="1_tree_구로리총괄내역_노임단가표_철거 및 이설수량산출-학교숲" xfId="2297"/>
    <cellStyle name="1_tree_구로리총괄내역_수도권매립지" xfId="2298"/>
    <cellStyle name="1_tree_구로리총괄내역_수도권매립지_철거 및 이설수량산출-학교숲" xfId="2299"/>
    <cellStyle name="1_tree_구로리총괄내역_수도권매립지1004(발주용)" xfId="2300"/>
    <cellStyle name="1_tree_구로리총괄내역_수도권매립지1004(발주용)_철거 및 이설수량산출-학교숲" xfId="2301"/>
    <cellStyle name="1_tree_구로리총괄내역_일신건영설계예산서(0211)" xfId="2302"/>
    <cellStyle name="1_tree_구로리총괄내역_일신건영설계예산서(0211)_철거 및 이설수량산출-학교숲" xfId="2303"/>
    <cellStyle name="1_tree_구로리총괄내역_일위대가" xfId="2304"/>
    <cellStyle name="1_tree_구로리총괄내역_일위대가_철거 및 이설수량산출-학교숲" xfId="2305"/>
    <cellStyle name="1_tree_구로리총괄내역_자재단가표" xfId="2306"/>
    <cellStyle name="1_tree_구로리총괄내역_자재단가표_철거 및 이설수량산출-학교숲" xfId="2307"/>
    <cellStyle name="1_tree_구로리총괄내역_장안초등학교내역0814" xfId="2308"/>
    <cellStyle name="1_tree_구로리총괄내역_장안초등학교내역0814_철거 및 이설수량산출-학교숲" xfId="2309"/>
    <cellStyle name="1_tree_구로리총괄내역_철거 및 이설수량산출-학교숲" xfId="2310"/>
    <cellStyle name="1_tree_수량산출" xfId="2311"/>
    <cellStyle name="1_tree_수량산출_00-예산서양식100" xfId="2312"/>
    <cellStyle name="1_tree_수량산출_구로리총괄내역" xfId="2313"/>
    <cellStyle name="1_tree_수량산출_구로리총괄내역_구로리설계예산서1029" xfId="2314"/>
    <cellStyle name="1_tree_수량산출_구로리총괄내역_구로리설계예산서1029_철거 및 이설수량산출-학교숲" xfId="2315"/>
    <cellStyle name="1_tree_수량산출_구로리총괄내역_구로리설계예산서1118준공" xfId="2316"/>
    <cellStyle name="1_tree_수량산출_구로리총괄내역_구로리설계예산서1118준공_철거 및 이설수량산출-학교숲" xfId="2317"/>
    <cellStyle name="1_tree_수량산출_구로리총괄내역_구로리설계예산서조경" xfId="2318"/>
    <cellStyle name="1_tree_수량산출_구로리총괄내역_구로리설계예산서조경_철거 및 이설수량산출-학교숲" xfId="2319"/>
    <cellStyle name="1_tree_수량산출_구로리총괄내역_구로리어린이공원예산서(조경)1125" xfId="2320"/>
    <cellStyle name="1_tree_수량산출_구로리총괄내역_구로리어린이공원예산서(조경)1125_철거 및 이설수량산출-학교숲" xfId="2321"/>
    <cellStyle name="1_tree_수량산출_구로리총괄내역_내역서" xfId="2322"/>
    <cellStyle name="1_tree_수량산출_구로리총괄내역_내역서_철거 및 이설수량산출-학교숲" xfId="2323"/>
    <cellStyle name="1_tree_수량산출_구로리총괄내역_노임단가표" xfId="2324"/>
    <cellStyle name="1_tree_수량산출_구로리총괄내역_노임단가표_철거 및 이설수량산출-학교숲" xfId="2325"/>
    <cellStyle name="1_tree_수량산출_구로리총괄내역_수도권매립지" xfId="2326"/>
    <cellStyle name="1_tree_수량산출_구로리총괄내역_수도권매립지_철거 및 이설수량산출-학교숲" xfId="2327"/>
    <cellStyle name="1_tree_수량산출_구로리총괄내역_수도권매립지1004(발주용)" xfId="2328"/>
    <cellStyle name="1_tree_수량산출_구로리총괄내역_수도권매립지1004(발주용)_철거 및 이설수량산출-학교숲" xfId="2329"/>
    <cellStyle name="1_tree_수량산출_구로리총괄내역_일신건영설계예산서(0211)" xfId="2330"/>
    <cellStyle name="1_tree_수량산출_구로리총괄내역_일신건영설계예산서(0211)_철거 및 이설수량산출-학교숲" xfId="2331"/>
    <cellStyle name="1_tree_수량산출_구로리총괄내역_일위대가" xfId="2332"/>
    <cellStyle name="1_tree_수량산출_구로리총괄내역_일위대가_철거 및 이설수량산출-학교숲" xfId="2333"/>
    <cellStyle name="1_tree_수량산출_구로리총괄내역_자재단가표" xfId="2334"/>
    <cellStyle name="1_tree_수량산출_구로리총괄내역_자재단가표_철거 및 이설수량산출-학교숲" xfId="2335"/>
    <cellStyle name="1_tree_수량산출_구로리총괄내역_장안초등학교내역0814" xfId="2336"/>
    <cellStyle name="1_tree_수량산출_구로리총괄내역_장안초등학교내역0814_철거 및 이설수량산출-학교숲" xfId="2337"/>
    <cellStyle name="1_tree_수량산출_구로리총괄내역_철거 및 이설수량산출-학교숲" xfId="2338"/>
    <cellStyle name="1_tree_수량산출_철거 및 이설수량산출-학교숲" xfId="2339"/>
    <cellStyle name="1_tree_수량산출_총괄내역0518" xfId="2340"/>
    <cellStyle name="1_tree_수량산출_총괄내역0518_구로리설계예산서1029" xfId="2341"/>
    <cellStyle name="1_tree_수량산출_총괄내역0518_구로리설계예산서1029_철거 및 이설수량산출-학교숲" xfId="2342"/>
    <cellStyle name="1_tree_수량산출_총괄내역0518_구로리설계예산서1118준공" xfId="2343"/>
    <cellStyle name="1_tree_수량산출_총괄내역0518_구로리설계예산서1118준공_철거 및 이설수량산출-학교숲" xfId="2344"/>
    <cellStyle name="1_tree_수량산출_총괄내역0518_구로리설계예산서조경" xfId="2345"/>
    <cellStyle name="1_tree_수량산출_총괄내역0518_구로리설계예산서조경_철거 및 이설수량산출-학교숲" xfId="2346"/>
    <cellStyle name="1_tree_수량산출_총괄내역0518_구로리어린이공원예산서(조경)1125" xfId="2347"/>
    <cellStyle name="1_tree_수량산출_총괄내역0518_구로리어린이공원예산서(조경)1125_철거 및 이설수량산출-학교숲" xfId="2348"/>
    <cellStyle name="1_tree_수량산출_총괄내역0518_내역서" xfId="2349"/>
    <cellStyle name="1_tree_수량산출_총괄내역0518_내역서_철거 및 이설수량산출-학교숲" xfId="2350"/>
    <cellStyle name="1_tree_수량산출_총괄내역0518_노임단가표" xfId="2351"/>
    <cellStyle name="1_tree_수량산출_총괄내역0518_노임단가표_철거 및 이설수량산출-학교숲" xfId="2352"/>
    <cellStyle name="1_tree_수량산출_총괄내역0518_수도권매립지" xfId="2353"/>
    <cellStyle name="1_tree_수량산출_총괄내역0518_수도권매립지_철거 및 이설수량산출-학교숲" xfId="2354"/>
    <cellStyle name="1_tree_수량산출_총괄내역0518_수도권매립지1004(발주용)" xfId="2355"/>
    <cellStyle name="1_tree_수량산출_총괄내역0518_수도권매립지1004(발주용)_철거 및 이설수량산출-학교숲" xfId="2356"/>
    <cellStyle name="1_tree_수량산출_총괄내역0518_일신건영설계예산서(0211)" xfId="2357"/>
    <cellStyle name="1_tree_수량산출_총괄내역0518_일신건영설계예산서(0211)_철거 및 이설수량산출-학교숲" xfId="2358"/>
    <cellStyle name="1_tree_수량산출_총괄내역0518_일위대가" xfId="2359"/>
    <cellStyle name="1_tree_수량산출_총괄내역0518_일위대가_철거 및 이설수량산출-학교숲" xfId="2360"/>
    <cellStyle name="1_tree_수량산출_총괄내역0518_자재단가표" xfId="2361"/>
    <cellStyle name="1_tree_수량산출_총괄내역0518_자재단가표_철거 및 이설수량산출-학교숲" xfId="2362"/>
    <cellStyle name="1_tree_수량산출_총괄내역0518_장안초등학교내역0814" xfId="2363"/>
    <cellStyle name="1_tree_수량산출_총괄내역0518_장안초등학교내역0814_철거 및 이설수량산출-학교숲" xfId="2364"/>
    <cellStyle name="1_tree_수량산출_총괄내역0518_철거 및 이설수량산출-학교숲" xfId="2365"/>
    <cellStyle name="1_tree_수량산출_현충묘지-예산서(조경)" xfId="2366"/>
    <cellStyle name="1_tree_수량산출_현충묘지-예산서(조경)_예산서-엑셀변환양식100" xfId="2367"/>
    <cellStyle name="1_tree_수량산출_현충묘지-예산서(조경)_예산서-엑셀변환양식100_00-예산서양식100" xfId="2368"/>
    <cellStyle name="1_tree_철거 및 이설수량산출-학교숲" xfId="2369"/>
    <cellStyle name="1_tree_총괄내역0518" xfId="2370"/>
    <cellStyle name="1_tree_총괄내역0518_구로리설계예산서1029" xfId="2371"/>
    <cellStyle name="1_tree_총괄내역0518_구로리설계예산서1029_철거 및 이설수량산출-학교숲" xfId="2372"/>
    <cellStyle name="1_tree_총괄내역0518_구로리설계예산서1118준공" xfId="2373"/>
    <cellStyle name="1_tree_총괄내역0518_구로리설계예산서1118준공_철거 및 이설수량산출-학교숲" xfId="2374"/>
    <cellStyle name="1_tree_총괄내역0518_구로리설계예산서조경" xfId="2375"/>
    <cellStyle name="1_tree_총괄내역0518_구로리설계예산서조경_철거 및 이설수량산출-학교숲" xfId="2376"/>
    <cellStyle name="1_tree_총괄내역0518_구로리어린이공원예산서(조경)1125" xfId="2377"/>
    <cellStyle name="1_tree_총괄내역0518_구로리어린이공원예산서(조경)1125_철거 및 이설수량산출-학교숲" xfId="2378"/>
    <cellStyle name="1_tree_총괄내역0518_내역서" xfId="2379"/>
    <cellStyle name="1_tree_총괄내역0518_내역서_철거 및 이설수량산출-학교숲" xfId="2380"/>
    <cellStyle name="1_tree_총괄내역0518_노임단가표" xfId="2381"/>
    <cellStyle name="1_tree_총괄내역0518_노임단가표_철거 및 이설수량산출-학교숲" xfId="2382"/>
    <cellStyle name="1_tree_총괄내역0518_수도권매립지" xfId="2383"/>
    <cellStyle name="1_tree_총괄내역0518_수도권매립지_철거 및 이설수량산출-학교숲" xfId="2384"/>
    <cellStyle name="1_tree_총괄내역0518_수도권매립지1004(발주용)" xfId="2385"/>
    <cellStyle name="1_tree_총괄내역0518_수도권매립지1004(발주용)_철거 및 이설수량산출-학교숲" xfId="2386"/>
    <cellStyle name="1_tree_총괄내역0518_일신건영설계예산서(0211)" xfId="2387"/>
    <cellStyle name="1_tree_총괄내역0518_일신건영설계예산서(0211)_철거 및 이설수량산출-학교숲" xfId="2388"/>
    <cellStyle name="1_tree_총괄내역0518_일위대가" xfId="2389"/>
    <cellStyle name="1_tree_총괄내역0518_일위대가_철거 및 이설수량산출-학교숲" xfId="2390"/>
    <cellStyle name="1_tree_총괄내역0518_자재단가표" xfId="2391"/>
    <cellStyle name="1_tree_총괄내역0518_자재단가표_철거 및 이설수량산출-학교숲" xfId="2392"/>
    <cellStyle name="1_tree_총괄내역0518_장안초등학교내역0814" xfId="2393"/>
    <cellStyle name="1_tree_총괄내역0518_장안초등학교내역0814_철거 및 이설수량산출-학교숲" xfId="2394"/>
    <cellStyle name="1_tree_총괄내역0518_철거 및 이설수량산출-학교숲" xfId="2395"/>
    <cellStyle name="1_tree_현충묘지-예산서(조경)" xfId="2396"/>
    <cellStyle name="1_tree_현충묘지-예산서(조경)_예산서-엑셀변환양식100" xfId="2397"/>
    <cellStyle name="1_tree_현충묘지-예산서(조경)_예산서-엑셀변환양식100_00-예산서양식100" xfId="2398"/>
    <cellStyle name="1_단가조사표" xfId="2399"/>
    <cellStyle name="1_단가조사표_1011소각" xfId="2400"/>
    <cellStyle name="1_단가조사표_1113교~1" xfId="2401"/>
    <cellStyle name="1_단가조사표_121내역" xfId="2402"/>
    <cellStyle name="1_단가조사표_객토량" xfId="2403"/>
    <cellStyle name="1_단가조사표_교통센~1" xfId="2404"/>
    <cellStyle name="1_단가조사표_교통센터412" xfId="2405"/>
    <cellStyle name="1_단가조사표_교통수" xfId="2406"/>
    <cellStyle name="1_단가조사표_교통수량산출서" xfId="2407"/>
    <cellStyle name="1_단가조사표_구조물대가 (2)" xfId="2408"/>
    <cellStyle name="1_단가조사표_내역서 (2)" xfId="2409"/>
    <cellStyle name="1_단가조사표_대전관저지구" xfId="2410"/>
    <cellStyle name="1_단가조사표_동측지~1" xfId="2411"/>
    <cellStyle name="1_단가조사표_동측지원422" xfId="2412"/>
    <cellStyle name="1_단가조사표_동측지원512" xfId="2413"/>
    <cellStyle name="1_단가조사표_동측지원524" xfId="2414"/>
    <cellStyle name="1_단가조사표_부대422" xfId="2415"/>
    <cellStyle name="1_단가조사표_부대시설" xfId="2416"/>
    <cellStyle name="1_단가조사표_소각수~1" xfId="2417"/>
    <cellStyle name="1_단가조사표_소각수내역서" xfId="2418"/>
    <cellStyle name="1_단가조사표_소각수목2" xfId="2419"/>
    <cellStyle name="1_단가조사표_수량산출서 (2)" xfId="2420"/>
    <cellStyle name="1_단가조사표_엑스포~1" xfId="2421"/>
    <cellStyle name="1_단가조사표_엑스포한빛1" xfId="2422"/>
    <cellStyle name="1_단가조사표_여객터미널331" xfId="2423"/>
    <cellStyle name="1_단가조사표_여객터미널513" xfId="2424"/>
    <cellStyle name="1_단가조사표_여객터미널629" xfId="2425"/>
    <cellStyle name="1_단가조사표_외곽도로616" xfId="2426"/>
    <cellStyle name="1_단가조사표_용인죽전수량" xfId="2427"/>
    <cellStyle name="1_단가조사표_원가계~1" xfId="2428"/>
    <cellStyle name="1_단가조사표_유기질" xfId="2429"/>
    <cellStyle name="1_단가조사표_자재조서 (2)" xfId="2430"/>
    <cellStyle name="1_단가조사표_총괄내역" xfId="2431"/>
    <cellStyle name="1_단가조사표_총괄내역 (2)" xfId="2432"/>
    <cellStyle name="1_단가조사표_터미널도로403" xfId="2433"/>
    <cellStyle name="1_단가조사표_터미널도로429" xfId="2434"/>
    <cellStyle name="1_단가조사표_포장일위" xfId="2435"/>
    <cellStyle name="1_대전목양초" xfId="2436"/>
    <cellStyle name="1_도봉구샘플" xfId="2437"/>
    <cellStyle name="1_디자인휀스NO.03-02" xfId="2438"/>
    <cellStyle name="1_송정리역사(토목완료林)" xfId="2439"/>
    <cellStyle name="1_시민계략공사" xfId="2440"/>
    <cellStyle name="1_시민계략공사_standard원가계산" xfId="2441"/>
    <cellStyle name="1_시민계략공사_기계공내역서(노임수량제외)" xfId="2442"/>
    <cellStyle name="1_시민계략공사_신창지구(건축실행)" xfId="2443"/>
    <cellStyle name="1_시민계략공사_신창지구(소방변환)" xfId="2444"/>
    <cellStyle name="1_시민계략공사_전기-한남" xfId="2445"/>
    <cellStyle name="1_신창지구(건축실행)" xfId="2446"/>
    <cellStyle name="1_신화초-설계서" xfId="2447"/>
    <cellStyle name="1_인테리어초안" xfId="2448"/>
    <cellStyle name="1_전주용소 초 중교 산출내역서" xfId="2449"/>
    <cellStyle name="1_천천고고등학교교사신축공사(산출내역집계표)" xfId="2450"/>
    <cellStyle name="1_청풍대교견적내역서(도아기업)" xfId="2451"/>
    <cellStyle name="1_폐기물처리-학교숲" xfId="2452"/>
    <cellStyle name="1_현충묘지-수량산출서" xfId="2453"/>
    <cellStyle name="11" xfId="2454"/>
    <cellStyle name="111" xfId="2455"/>
    <cellStyle name="19990216" xfId="2456"/>
    <cellStyle name="¹eº" xfId="2457"/>
    <cellStyle name="2" xfId="2458"/>
    <cellStyle name="2_laroux" xfId="2459"/>
    <cellStyle name="2_laroux_ATC-YOON1" xfId="2460"/>
    <cellStyle name="2_단가조사표" xfId="2461"/>
    <cellStyle name="2_단가조사표_1011소각" xfId="2462"/>
    <cellStyle name="2_단가조사표_1113교~1" xfId="2463"/>
    <cellStyle name="2_단가조사표_121내역" xfId="2464"/>
    <cellStyle name="2_단가조사표_객토량" xfId="2465"/>
    <cellStyle name="2_단가조사표_교통센~1" xfId="2466"/>
    <cellStyle name="2_단가조사표_교통센터412" xfId="2467"/>
    <cellStyle name="2_단가조사표_교통수" xfId="2468"/>
    <cellStyle name="2_단가조사표_교통수량산출서" xfId="2469"/>
    <cellStyle name="2_단가조사표_구조물대가 (2)" xfId="2470"/>
    <cellStyle name="2_단가조사표_내역서 (2)" xfId="2471"/>
    <cellStyle name="2_단가조사표_대전관저지구" xfId="2472"/>
    <cellStyle name="2_단가조사표_동측지~1" xfId="2473"/>
    <cellStyle name="2_단가조사표_동측지원422" xfId="2474"/>
    <cellStyle name="2_단가조사표_동측지원512" xfId="2475"/>
    <cellStyle name="2_단가조사표_동측지원524" xfId="2476"/>
    <cellStyle name="2_단가조사표_부대422" xfId="2477"/>
    <cellStyle name="2_단가조사표_부대시설" xfId="2478"/>
    <cellStyle name="2_단가조사표_소각수~1" xfId="2479"/>
    <cellStyle name="2_단가조사표_소각수내역서" xfId="2480"/>
    <cellStyle name="2_단가조사표_소각수목2" xfId="2481"/>
    <cellStyle name="2_단가조사표_수량산출서 (2)" xfId="2482"/>
    <cellStyle name="2_단가조사표_엑스포~1" xfId="2483"/>
    <cellStyle name="2_단가조사표_엑스포한빛1" xfId="2484"/>
    <cellStyle name="2_단가조사표_여객터미널331" xfId="2485"/>
    <cellStyle name="2_단가조사표_여객터미널513" xfId="2486"/>
    <cellStyle name="2_단가조사표_여객터미널629" xfId="2487"/>
    <cellStyle name="2_단가조사표_외곽도로616" xfId="2488"/>
    <cellStyle name="2_단가조사표_용인죽전수량" xfId="2489"/>
    <cellStyle name="2_단가조사표_원가계~1" xfId="2490"/>
    <cellStyle name="2_단가조사표_유기질" xfId="2491"/>
    <cellStyle name="2_단가조사표_자재조서 (2)" xfId="2492"/>
    <cellStyle name="2_단가조사표_총괄내역" xfId="2493"/>
    <cellStyle name="2_단가조사표_총괄내역 (2)" xfId="2494"/>
    <cellStyle name="2_단가조사표_터미널도로403" xfId="2495"/>
    <cellStyle name="2_단가조사표_터미널도로429" xfId="2496"/>
    <cellStyle name="2_단가조사표_포장일위" xfId="2497"/>
    <cellStyle name="2_디자인휀스NO.03-02" xfId="2498"/>
    <cellStyle name="2자리" xfId="2499"/>
    <cellStyle name="³?a￥" xfId="2500"/>
    <cellStyle name="၃urrency_OTD thru NOR " xfId="2501"/>
    <cellStyle name="60" xfId="2502"/>
    <cellStyle name="82" xfId="2503"/>
    <cellStyle name="90" xfId="2504"/>
    <cellStyle name="A¨­￠￢￠O [0]_INQUIRY ￠?￥i¨u¡AAⓒ￢Aⓒª " xfId="2505"/>
    <cellStyle name="A¨­￠￢￠O_INQUIRY ￠?￥i¨u¡AAⓒ￢Aⓒª " xfId="2506"/>
    <cellStyle name="a-4" xfId="2507"/>
    <cellStyle name="Aⓒ" xfId="2508"/>
    <cellStyle name="Aⓒ­￠￢￠" xfId="2509"/>
    <cellStyle name="Actual Date" xfId="2510"/>
    <cellStyle name="Ae" xfId="2511"/>
    <cellStyle name="Aee­ " xfId="2512"/>
    <cellStyle name="Aee­ [" xfId="2513"/>
    <cellStyle name="AeE­ [0]_ 2ÆAAþº° " xfId="2514"/>
    <cellStyle name="ÅëÈ­ [0]_¸ðÇü¸·" xfId="2515"/>
    <cellStyle name="AeE­ [0]_¿­¸° INT" xfId="2516"/>
    <cellStyle name="ÅëÈ­ [0]_±âÅ¸" xfId="2517"/>
    <cellStyle name="AeE­ [0]_¼oAI¼º " xfId="2518"/>
    <cellStyle name="ÅëÈ­ [0]_42°³¿ù" xfId="2519"/>
    <cellStyle name="AeE­ [0]_A¾CO½A¼³ " xfId="2520"/>
    <cellStyle name="ÅëÈ­ [0]_laroux" xfId="2521"/>
    <cellStyle name="AeE­ [0]_º≫¼± ±æ¾i±uºI ¼o·R Ay°eC￥ " xfId="2522"/>
    <cellStyle name="Aee­ _09_0910 내역갑지" xfId="2523"/>
    <cellStyle name="AeE­_ 2ÆAAþº° " xfId="2524"/>
    <cellStyle name="ÅëÈ­_¸ðÇü¸·" xfId="2525"/>
    <cellStyle name="AeE­_¿­¸° INT" xfId="2526"/>
    <cellStyle name="ÅëÈ­_±âÅ¸" xfId="2527"/>
    <cellStyle name="AeE­_¼oAI¼º " xfId="2528"/>
    <cellStyle name="ÅëÈ­_42°³¿ù" xfId="2529"/>
    <cellStyle name="AeE­_A¾CO½A¼³ " xfId="2530"/>
    <cellStyle name="ÅëÈ­_laroux" xfId="2531"/>
    <cellStyle name="AeE­_º≫¼± ±æ¾i±uºI ¼o·R Ay°eC￥ " xfId="2532"/>
    <cellStyle name="Aee¡ⓒ " xfId="2533"/>
    <cellStyle name="AeE¡ⓒ [0]_INQUIRY ￠?￥i¨u¡AAⓒ￢Aⓒª " xfId="2534"/>
    <cellStyle name="AeE¡ⓒ_INQUIRY ￠?￥i¨u¡AAⓒ￢Aⓒª " xfId="2535"/>
    <cellStyle name="Æu¼¾æR" xfId="2536"/>
    <cellStyle name="ALIGNMENT" xfId="2537"/>
    <cellStyle name="Aþ" xfId="2538"/>
    <cellStyle name="Aþ¸¶ [" xfId="2539"/>
    <cellStyle name="AÞ¸¶ [0]_ 2ÆAAþº° " xfId="2540"/>
    <cellStyle name="ÄÞ¸¶ [0]_¸ðÇü¸·" xfId="2541"/>
    <cellStyle name="AÞ¸¶ [0]_¿­¸° INT" xfId="2542"/>
    <cellStyle name="ÄÞ¸¶ [0]_±âÅ¸" xfId="2543"/>
    <cellStyle name="AÞ¸¶ [0]_¼oAI¼º " xfId="2544"/>
    <cellStyle name="ÄÞ¸¶ [0]_42°³¿ù" xfId="2545"/>
    <cellStyle name="AÞ¸¶ [0]_A¾CO½A¼³ " xfId="2546"/>
    <cellStyle name="ÄÞ¸¶ [0]_laroux" xfId="2547"/>
    <cellStyle name="AÞ¸¶ [0]_º≫¼± ±æ¾i±uºI ¼o·R Ay°eC￥ " xfId="2548"/>
    <cellStyle name="AÞ¸¶_ 2ÆAAþº° " xfId="2549"/>
    <cellStyle name="ÄÞ¸¶_¸ðÇü¸·" xfId="2550"/>
    <cellStyle name="AÞ¸¶_¿­¸° INT" xfId="2551"/>
    <cellStyle name="ÄÞ¸¶_±âÅ¸" xfId="2552"/>
    <cellStyle name="AÞ¸¶_¼oAI¼º " xfId="2553"/>
    <cellStyle name="ÄÞ¸¶_42°³¿ù" xfId="2554"/>
    <cellStyle name="AÞ¸¶_A¾CO½A¼³ " xfId="2555"/>
    <cellStyle name="ÄÞ¸¶_laroux" xfId="2556"/>
    <cellStyle name="AÞ¸¶_º≫¼± ±æ¾i±uºI ¼o·R Ay°eC￥ " xfId="2557"/>
    <cellStyle name="Au¸R¼o" xfId="2558"/>
    <cellStyle name="Au¸R¼o0" xfId="2559"/>
    <cellStyle name="_x0001_b" xfId="2560"/>
    <cellStyle name="b␌þකb濰þඪb瀠þයb灌þ්b炈þ宐&lt;෢b濈þෲb濬þขb瀐þฒb瀰þ昰_x0018_⋸þ㤕䰀ጤܕ_x0008_" xfId="2561"/>
    <cellStyle name="body" xfId="2562"/>
    <cellStyle name="b椬ៜ_x000c_Comma_ODCOS " xfId="2563"/>
    <cellStyle name="b嬜þപb嬼þഺb孬þൊb⍜þ൚b⍼þ൪b⎨þൺb⏜þඊb␌þකb濰þඪb瀠þයb灌þ්b炈þ宐&lt;෢b濈þෲb濬þขb瀐þฒb瀰þ昰_x0018_⋸þ㤕䰀ጤܕ_x0008_" xfId="2564"/>
    <cellStyle name="C¡" xfId="2565"/>
    <cellStyle name="C¡IA¨ª_¡ic¨u¡A¨￢I¨￢¡Æ AN¡Æe " xfId="2566"/>
    <cellStyle name="C￥" xfId="2567"/>
    <cellStyle name="C￥AØ_  FAB AIA¤  " xfId="2568"/>
    <cellStyle name="Ç¥ÁØ_¸ðÇü¸·" xfId="2569"/>
    <cellStyle name="C￥AØ_¿­¸° INT" xfId="2570"/>
    <cellStyle name="Ç¥ÁØ_¿µ¾÷ÇöÈ² " xfId="2571"/>
    <cellStyle name="C￥AØ_¿ø°¡Aoa" xfId="2572"/>
    <cellStyle name="Ç¥ÁØ_¿ù°£¿ä¾àº¸°í" xfId="2573"/>
    <cellStyle name="C￥AØ_¿μ¾÷CoE² " xfId="2574"/>
    <cellStyle name="Ç¥ÁØ_»ç¾÷ºÎº° ÃÑ°è " xfId="2575"/>
    <cellStyle name="C￥AØ_≫c¾÷ºIº° AN°e " xfId="2576"/>
    <cellStyle name="Ç¥ÁØ_°ø»ç°³¿ä_1_ÁÖÀÚÀçºñ " xfId="2577"/>
    <cellStyle name="C￥AØ_½½·¡ºeA¶±UAy°e " xfId="2578"/>
    <cellStyle name="Ç¥ÁØ_5-1±¤°í " xfId="2579"/>
    <cellStyle name="C￥AØ_AOAu¾c½A" xfId="2580"/>
    <cellStyle name="Ç¥ÁØ_Áý°èÇ¥(2¿ù) " xfId="2581"/>
    <cellStyle name="C￥AØ_CoAo¹yAI °A¾×¿ⓒ½A " xfId="2582"/>
    <cellStyle name="Ç¥ÁØ_Sheet1_¿µ¾÷ÇöÈ² " xfId="2583"/>
    <cellStyle name="Calc Currency (0)" xfId="2584"/>
    <cellStyle name="category" xfId="2585"/>
    <cellStyle name="CIAIÆU¸μAⓒ" xfId="2586"/>
    <cellStyle name="Co≫e" xfId="2587"/>
    <cellStyle name="ⓒoe" xfId="2588"/>
    <cellStyle name="Column Heading" xfId="2589"/>
    <cellStyle name="Comma" xfId="2590"/>
    <cellStyle name="Comma [0]" xfId="2591"/>
    <cellStyle name="Comma [0] 2" xfId="2592"/>
    <cellStyle name="comma zerodec" xfId="2593"/>
    <cellStyle name="Comma_ SG&amp;A Bridge " xfId="2594"/>
    <cellStyle name="Comma0" xfId="2595"/>
    <cellStyle name="Comm뼬_E&amp;ONW2" xfId="2596"/>
    <cellStyle name="Copied" xfId="2597"/>
    <cellStyle name="Curren?_x0012_퐀_x0017_?" xfId="2598"/>
    <cellStyle name="Currenby_Cash&amp;DSO Chart" xfId="2599"/>
    <cellStyle name="Currency" xfId="2600"/>
    <cellStyle name="Currency [0]" xfId="2601"/>
    <cellStyle name="Currency(￦)" xfId="2602"/>
    <cellStyle name="Currency_ SG&amp;A Bridge " xfId="2603"/>
    <cellStyle name="Currency0" xfId="2604"/>
    <cellStyle name="Currency1" xfId="2605"/>
    <cellStyle name="Date" xfId="2606"/>
    <cellStyle name="DD" xfId="2607"/>
    <cellStyle name="Dezimal [0]_Ausdruck RUND (D)" xfId="2608"/>
    <cellStyle name="Dezimal_Ausdruck RUND (D)" xfId="2609"/>
    <cellStyle name="Dollar (zero dec)" xfId="2610"/>
    <cellStyle name="EA" xfId="2611"/>
    <cellStyle name="E­æo±ae￡" xfId="2612"/>
    <cellStyle name="E­æo±ae￡0" xfId="2613"/>
    <cellStyle name="Entered" xfId="2614"/>
    <cellStyle name="Euro" xfId="2615"/>
    <cellStyle name="F2" xfId="2616"/>
    <cellStyle name="F3" xfId="2617"/>
    <cellStyle name="F4" xfId="2618"/>
    <cellStyle name="F5" xfId="2619"/>
    <cellStyle name="F6" xfId="2620"/>
    <cellStyle name="F7" xfId="2621"/>
    <cellStyle name="F8" xfId="2622"/>
    <cellStyle name="Fixed" xfId="2623"/>
    <cellStyle name="Followed Hyperlink" xfId="2624"/>
    <cellStyle name="Grey" xfId="2625"/>
    <cellStyle name="H1" xfId="2626"/>
    <cellStyle name="H2" xfId="2627"/>
    <cellStyle name="head" xfId="2628"/>
    <cellStyle name="head 1" xfId="2629"/>
    <cellStyle name="head 1-1" xfId="2630"/>
    <cellStyle name="HEADER" xfId="2631"/>
    <cellStyle name="Header1" xfId="2632"/>
    <cellStyle name="Header2" xfId="2633"/>
    <cellStyle name="Heading 1" xfId="2634"/>
    <cellStyle name="Heading 2" xfId="2635"/>
    <cellStyle name="Heading1" xfId="2636"/>
    <cellStyle name="Heading2" xfId="2637"/>
    <cellStyle name="Helv8_PFD4.XLS" xfId="2638"/>
    <cellStyle name="HIGHLIGHT" xfId="2639"/>
    <cellStyle name="Hyperlink" xfId="2640"/>
    <cellStyle name="Input [yellow]" xfId="2641"/>
    <cellStyle name="kg" xfId="2642"/>
    <cellStyle name="L`" xfId="2643"/>
    <cellStyle name="lee" xfId="2644"/>
    <cellStyle name="M" xfId="2645"/>
    <cellStyle name="M2" xfId="2646"/>
    <cellStyle name="M3" xfId="2647"/>
    <cellStyle name="Macintosh 텍스트 (*.txt)" xfId="2648"/>
    <cellStyle name="Midtitle" xfId="2649"/>
    <cellStyle name="Milliers [0]_Arabian Spec" xfId="2650"/>
    <cellStyle name="Milliers_Arabian Spec" xfId="2651"/>
    <cellStyle name="mma_CASH &amp; DSO" xfId="2652"/>
    <cellStyle name="Model" xfId="2653"/>
    <cellStyle name="Mon?aire [0]_Arabian Spec" xfId="2654"/>
    <cellStyle name="Mon?aire_Arabian Spec" xfId="2655"/>
    <cellStyle name="NEW정렬" xfId="2656"/>
    <cellStyle name="no dec" xfId="2657"/>
    <cellStyle name="nohs" xfId="2658"/>
    <cellStyle name="normal" xfId="2659"/>
    <cellStyle name="Normal - Style1" xfId="2660"/>
    <cellStyle name="Normal - Style2" xfId="2661"/>
    <cellStyle name="Normal - Style3" xfId="2662"/>
    <cellStyle name="Normal - Style4" xfId="2663"/>
    <cellStyle name="Normal - Style5" xfId="2664"/>
    <cellStyle name="Normal - Style6" xfId="2665"/>
    <cellStyle name="Normal - Style7" xfId="2666"/>
    <cellStyle name="Normal - Style8" xfId="2667"/>
    <cellStyle name="Normal - 유형1" xfId="2668"/>
    <cellStyle name="Normal_ SG&amp;A Bridge " xfId="2669"/>
    <cellStyle name="Œ…?æ맖?e [0.00]_guyan" xfId="2670"/>
    <cellStyle name="Œ…?æ맖?e_guyan" xfId="2671"/>
    <cellStyle name="oft Excel]_x000d__x000a_Comment=The open=/f lines load custom functions into the Paste Function list._x000d__x000a_Maximized=3_x000d__x000a_AutoFormat=" xfId="2672"/>
    <cellStyle name="oh" xfId="2673"/>
    <cellStyle name="Percent" xfId="2674"/>
    <cellStyle name="Percent [2]" xfId="2675"/>
    <cellStyle name="Percent 2" xfId="2676"/>
    <cellStyle name="Percent_00.총괄집계표" xfId="2677"/>
    <cellStyle name="Ʀ" xfId="2678"/>
    <cellStyle name="RevList" xfId="2679"/>
    <cellStyle name="S " xfId="2680"/>
    <cellStyle name="sh" xfId="2681"/>
    <cellStyle name="ssh" xfId="2682"/>
    <cellStyle name="STANDARD" xfId="2683"/>
    <cellStyle name="STD" xfId="2684"/>
    <cellStyle name="subhead" xfId="2685"/>
    <cellStyle name="Subtotal" xfId="2686"/>
    <cellStyle name="testtitle" xfId="2687"/>
    <cellStyle name="þ൚b⍼þ൪b⎨þൺb⏜þඊb␌þකb濰þඪb瀠þයb灌þ්b炈þ宐&lt;෢b濈þෲb濬þขb瀐þฒb瀰þ昰_x0018_⋸þ㤕䰀ጤܕ_x0008_" xfId="2688"/>
    <cellStyle name="Title" xfId="2689"/>
    <cellStyle name="title [1]" xfId="2690"/>
    <cellStyle name="title [2]" xfId="2691"/>
    <cellStyle name="Title_환경설계창내역서" xfId="2692"/>
    <cellStyle name="Total" xfId="2693"/>
    <cellStyle name="UM" xfId="2694"/>
    <cellStyle name="Unprot" xfId="2695"/>
    <cellStyle name="Unprot$" xfId="2696"/>
    <cellStyle name="Unprotect" xfId="2697"/>
    <cellStyle name="W?rung [0]_Ausdruck RUND (D)" xfId="2698"/>
    <cellStyle name="W?rung_Ausdruck RUND (D)" xfId="2699"/>
    <cellStyle name="μU¿¡ ¿A´A CIAIÆU¸μAⓒ" xfId="2700"/>
    <cellStyle name="|?ドE" xfId="2701"/>
    <cellStyle name="" xfId="2702"/>
    <cellStyle name="가운데" xfId="2703"/>
    <cellStyle name="견적" xfId="2704"/>
    <cellStyle name="견적 2" xfId="2705"/>
    <cellStyle name="고정소숫점" xfId="2706"/>
    <cellStyle name="고정소숫점 2" xfId="2707"/>
    <cellStyle name="고정출력1" xfId="2708"/>
    <cellStyle name="고정출력2" xfId="2709"/>
    <cellStyle name="공사원가계산서(조경)" xfId="2710"/>
    <cellStyle name="공종" xfId="2711"/>
    <cellStyle name="咬訌裝?INCOM1" xfId="2712"/>
    <cellStyle name="咬訌裝?INCOM10" xfId="2713"/>
    <cellStyle name="咬訌裝?INCOM2" xfId="2714"/>
    <cellStyle name="咬訌裝?INCOM3" xfId="2715"/>
    <cellStyle name="咬訌裝?INCOM4" xfId="2716"/>
    <cellStyle name="咬訌裝?INCOM5" xfId="2717"/>
    <cellStyle name="咬訌裝?INCOM6" xfId="2718"/>
    <cellStyle name="咬訌裝?INCOM7" xfId="2719"/>
    <cellStyle name="咬訌裝?INCOM8" xfId="2720"/>
    <cellStyle name="咬訌裝?INCOM9" xfId="2721"/>
    <cellStyle name="咬訌裝?PRIB11" xfId="2722"/>
    <cellStyle name="국종합건설" xfId="2723"/>
    <cellStyle name="그림" xfId="2724"/>
    <cellStyle name="글씨빵강" xfId="2725"/>
    <cellStyle name="기계" xfId="2726"/>
    <cellStyle name="기계 2" xfId="2727"/>
    <cellStyle name="김해전기" xfId="2728"/>
    <cellStyle name="끼_x0001_?" xfId="2729"/>
    <cellStyle name="날짜" xfId="2730"/>
    <cellStyle name="날짜 2" xfId="2731"/>
    <cellStyle name="남기옥" xfId="2732"/>
    <cellStyle name="내역-구분" xfId="2733"/>
    <cellStyle name="내역-글씨" xfId="2734"/>
    <cellStyle name="내역서" xfId="2735"/>
    <cellStyle name="내역-수량" xfId="2736"/>
    <cellStyle name="네모제목" xfId="2737"/>
    <cellStyle name="단가" xfId="2738"/>
    <cellStyle name="단위" xfId="2739"/>
    <cellStyle name="단위(원)" xfId="2740"/>
    <cellStyle name="달러" xfId="2741"/>
    <cellStyle name="뒤에 오는 하이퍼링크" xfId="2742"/>
    <cellStyle name="똿뗦먛귟 [0.00]_laroux" xfId="2743"/>
    <cellStyle name="똿뗦먛귟_laroux" xfId="2744"/>
    <cellStyle name="마이너스키" xfId="2745"/>
    <cellStyle name="물량집계(갑)" xfId="2746"/>
    <cellStyle name="믅됞 [0.00]_laroux" xfId="2747"/>
    <cellStyle name="믅됞_laroux" xfId="2748"/>
    <cellStyle name="배분" xfId="2749"/>
    <cellStyle name="백" xfId="2750"/>
    <cellStyle name="백 " xfId="2751"/>
    <cellStyle name="백_22bl3lot수량산출" xfId="2752"/>
    <cellStyle name="백_22수량산출서(총괄)" xfId="2753"/>
    <cellStyle name="백_22수량산출서(총괄)_09_0910 내역갑지" xfId="2754"/>
    <cellStyle name="백_22수량산출서(총괄)_09_0910 이식내역갑지" xfId="2755"/>
    <cellStyle name="백_22수량산출서(총괄)_09_1109수량산출서" xfId="2756"/>
    <cellStyle name="백_22수량산출서(총괄)_금곡동 1지역 보행자도로 휴게,녹지공간 조성공사 갑지(원가계산)" xfId="2757"/>
    <cellStyle name="백_22수량산출서(총괄)_운산초외 자재단가(김주임작업)" xfId="2758"/>
    <cellStyle name="백_22수량산출서(총괄)_원가계산서" xfId="2759"/>
    <cellStyle name="백_3.우수" xfId="2760"/>
    <cellStyle name="백_4.오수" xfId="2761"/>
    <cellStyle name="백_Book1" xfId="2762"/>
    <cellStyle name="백_공원 등산로변 편익시설물 설치공사 갑지(원가계산)" xfId="2763"/>
    <cellStyle name="백_오수공수량산출서" xfId="2764"/>
    <cellStyle name="백_원가계산서" xfId="2765"/>
    <cellStyle name="백_탑골공원등설계예산서" xfId="2766"/>
    <cellStyle name="백분율 [△1]" xfId="2767"/>
    <cellStyle name="백분율 [△2]" xfId="2768"/>
    <cellStyle name="백분율 [0]" xfId="2769"/>
    <cellStyle name="백분율 [2]" xfId="2770"/>
    <cellStyle name="백분율 2" xfId="2771"/>
    <cellStyle name="백분율 2 2" xfId="3231"/>
    <cellStyle name="백분율［△1］" xfId="2772"/>
    <cellStyle name="백분율［△2］" xfId="2773"/>
    <cellStyle name="분수" xfId="2774"/>
    <cellStyle name="뷭?" xfId="2775"/>
    <cellStyle name="빨간색" xfId="2776"/>
    <cellStyle name="빨강" xfId="2777"/>
    <cellStyle name="선택영역의 가운데로" xfId="2778"/>
    <cellStyle name="설계서" xfId="2779"/>
    <cellStyle name="설계서-내용" xfId="2780"/>
    <cellStyle name="설계서-내용-소수점" xfId="2781"/>
    <cellStyle name="설계서-내용-우" xfId="2782"/>
    <cellStyle name="설계서-내용-좌" xfId="2783"/>
    <cellStyle name="설계서-소제목" xfId="2784"/>
    <cellStyle name="설계서-타이틀" xfId="2785"/>
    <cellStyle name="설계서-항목" xfId="2786"/>
    <cellStyle name="수량" xfId="2787"/>
    <cellStyle name="수량1" xfId="2788"/>
    <cellStyle name="수량산출" xfId="2789"/>
    <cellStyle name="수목명" xfId="2790"/>
    <cellStyle name="숫자" xfId="2791"/>
    <cellStyle name="숫자(R)" xfId="2792"/>
    <cellStyle name="쉼표 [0]" xfId="2793" builtinId="6"/>
    <cellStyle name="쉼표 [0] 10" xfId="2794"/>
    <cellStyle name="쉼표 [0] 2" xfId="2795"/>
    <cellStyle name="쉼표 [0] 2 2" xfId="2796"/>
    <cellStyle name="쉼표 [0] 2 2 2" xfId="2797"/>
    <cellStyle name="쉼표 [0] 2 3" xfId="2798"/>
    <cellStyle name="쉼표 [0] 3" xfId="2799"/>
    <cellStyle name="쉼표 [0] 3 2" xfId="2800"/>
    <cellStyle name="쉼표 [0] 4" xfId="2801"/>
    <cellStyle name="쉼표 [0] 5 2" xfId="2802"/>
    <cellStyle name="쉼표 [0] 9" xfId="2803"/>
    <cellStyle name="쉼표 2" xfId="2804"/>
    <cellStyle name="스타일 1" xfId="2805"/>
    <cellStyle name="스타일 10" xfId="2806"/>
    <cellStyle name="스타일 100" xfId="2807"/>
    <cellStyle name="스타일 101" xfId="2808"/>
    <cellStyle name="스타일 102" xfId="2809"/>
    <cellStyle name="스타일 103" xfId="2810"/>
    <cellStyle name="스타일 104" xfId="2811"/>
    <cellStyle name="스타일 105" xfId="2812"/>
    <cellStyle name="스타일 106" xfId="2813"/>
    <cellStyle name="스타일 107" xfId="2814"/>
    <cellStyle name="스타일 108" xfId="2815"/>
    <cellStyle name="스타일 109" xfId="2816"/>
    <cellStyle name="스타일 11" xfId="2817"/>
    <cellStyle name="스타일 110" xfId="2818"/>
    <cellStyle name="스타일 111" xfId="2819"/>
    <cellStyle name="스타일 112" xfId="2820"/>
    <cellStyle name="스타일 113" xfId="2821"/>
    <cellStyle name="스타일 114" xfId="2822"/>
    <cellStyle name="스타일 115" xfId="2823"/>
    <cellStyle name="스타일 116" xfId="2824"/>
    <cellStyle name="스타일 117" xfId="2825"/>
    <cellStyle name="스타일 118" xfId="2826"/>
    <cellStyle name="스타일 119" xfId="2827"/>
    <cellStyle name="스타일 12" xfId="2828"/>
    <cellStyle name="스타일 120" xfId="2829"/>
    <cellStyle name="스타일 121" xfId="2830"/>
    <cellStyle name="스타일 122" xfId="2831"/>
    <cellStyle name="스타일 123" xfId="2832"/>
    <cellStyle name="스타일 124" xfId="2833"/>
    <cellStyle name="스타일 125" xfId="2834"/>
    <cellStyle name="스타일 126" xfId="2835"/>
    <cellStyle name="스타일 127" xfId="2836"/>
    <cellStyle name="스타일 128" xfId="2837"/>
    <cellStyle name="스타일 129" xfId="2838"/>
    <cellStyle name="스타일 13" xfId="2839"/>
    <cellStyle name="스타일 130" xfId="2840"/>
    <cellStyle name="스타일 131" xfId="2841"/>
    <cellStyle name="스타일 132" xfId="2842"/>
    <cellStyle name="스타일 133" xfId="2843"/>
    <cellStyle name="스타일 134" xfId="2844"/>
    <cellStyle name="스타일 135" xfId="2845"/>
    <cellStyle name="스타일 136" xfId="2846"/>
    <cellStyle name="스타일 137" xfId="2847"/>
    <cellStyle name="스타일 138" xfId="2848"/>
    <cellStyle name="스타일 139" xfId="2849"/>
    <cellStyle name="스타일 14" xfId="2850"/>
    <cellStyle name="스타일 140" xfId="2851"/>
    <cellStyle name="스타일 141" xfId="2852"/>
    <cellStyle name="스타일 142" xfId="2853"/>
    <cellStyle name="스타일 143" xfId="2854"/>
    <cellStyle name="스타일 144" xfId="2855"/>
    <cellStyle name="스타일 145" xfId="2856"/>
    <cellStyle name="스타일 146" xfId="2857"/>
    <cellStyle name="스타일 147" xfId="2858"/>
    <cellStyle name="스타일 148" xfId="2859"/>
    <cellStyle name="스타일 149" xfId="2860"/>
    <cellStyle name="스타일 15" xfId="2861"/>
    <cellStyle name="스타일 150" xfId="2862"/>
    <cellStyle name="스타일 151" xfId="2863"/>
    <cellStyle name="스타일 152" xfId="2864"/>
    <cellStyle name="스타일 153" xfId="2865"/>
    <cellStyle name="스타일 154" xfId="2866"/>
    <cellStyle name="스타일 155" xfId="2867"/>
    <cellStyle name="스타일 156" xfId="2868"/>
    <cellStyle name="스타일 157" xfId="2869"/>
    <cellStyle name="스타일 158" xfId="2870"/>
    <cellStyle name="스타일 159" xfId="2871"/>
    <cellStyle name="스타일 16" xfId="2872"/>
    <cellStyle name="스타일 160" xfId="2873"/>
    <cellStyle name="스타일 161" xfId="2874"/>
    <cellStyle name="스타일 162" xfId="2875"/>
    <cellStyle name="스타일 163" xfId="2876"/>
    <cellStyle name="스타일 164" xfId="2877"/>
    <cellStyle name="스타일 165" xfId="2878"/>
    <cellStyle name="스타일 166" xfId="2879"/>
    <cellStyle name="스타일 167" xfId="2880"/>
    <cellStyle name="스타일 168" xfId="2881"/>
    <cellStyle name="스타일 169" xfId="2882"/>
    <cellStyle name="스타일 17" xfId="2883"/>
    <cellStyle name="스타일 170" xfId="2884"/>
    <cellStyle name="스타일 171" xfId="2885"/>
    <cellStyle name="스타일 172" xfId="2886"/>
    <cellStyle name="스타일 173" xfId="2887"/>
    <cellStyle name="스타일 174" xfId="2888"/>
    <cellStyle name="스타일 175" xfId="2889"/>
    <cellStyle name="스타일 176" xfId="2890"/>
    <cellStyle name="스타일 177" xfId="2891"/>
    <cellStyle name="스타일 178" xfId="2892"/>
    <cellStyle name="스타일 179" xfId="2893"/>
    <cellStyle name="스타일 18" xfId="2894"/>
    <cellStyle name="스타일 180" xfId="2895"/>
    <cellStyle name="스타일 181" xfId="2896"/>
    <cellStyle name="스타일 182" xfId="2897"/>
    <cellStyle name="스타일 183" xfId="2898"/>
    <cellStyle name="스타일 184" xfId="2899"/>
    <cellStyle name="스타일 185" xfId="2900"/>
    <cellStyle name="스타일 186" xfId="2901"/>
    <cellStyle name="스타일 187" xfId="2902"/>
    <cellStyle name="스타일 188" xfId="2903"/>
    <cellStyle name="스타일 189" xfId="2904"/>
    <cellStyle name="스타일 19" xfId="2905"/>
    <cellStyle name="스타일 190" xfId="2906"/>
    <cellStyle name="스타일 191" xfId="2907"/>
    <cellStyle name="스타일 192" xfId="2908"/>
    <cellStyle name="스타일 193" xfId="2909"/>
    <cellStyle name="스타일 194" xfId="2910"/>
    <cellStyle name="스타일 195" xfId="2911"/>
    <cellStyle name="스타일 196" xfId="2912"/>
    <cellStyle name="스타일 197" xfId="2913"/>
    <cellStyle name="스타일 198" xfId="2914"/>
    <cellStyle name="스타일 199" xfId="2915"/>
    <cellStyle name="스타일 2" xfId="2916"/>
    <cellStyle name="스타일 20" xfId="2917"/>
    <cellStyle name="스타일 200" xfId="2918"/>
    <cellStyle name="스타일 201" xfId="2919"/>
    <cellStyle name="스타일 202" xfId="2920"/>
    <cellStyle name="스타일 203" xfId="2921"/>
    <cellStyle name="스타일 204" xfId="2922"/>
    <cellStyle name="스타일 205" xfId="2923"/>
    <cellStyle name="스타일 206" xfId="2924"/>
    <cellStyle name="스타일 207" xfId="2925"/>
    <cellStyle name="스타일 208" xfId="2926"/>
    <cellStyle name="스타일 209" xfId="2927"/>
    <cellStyle name="스타일 21" xfId="2928"/>
    <cellStyle name="스타일 210" xfId="2929"/>
    <cellStyle name="스타일 211" xfId="2930"/>
    <cellStyle name="스타일 212" xfId="2931"/>
    <cellStyle name="스타일 213" xfId="2932"/>
    <cellStyle name="스타일 214" xfId="2933"/>
    <cellStyle name="스타일 215" xfId="2934"/>
    <cellStyle name="스타일 216" xfId="2935"/>
    <cellStyle name="스타일 217" xfId="2936"/>
    <cellStyle name="스타일 218" xfId="2937"/>
    <cellStyle name="스타일 219" xfId="2938"/>
    <cellStyle name="스타일 22" xfId="2939"/>
    <cellStyle name="스타일 220" xfId="2940"/>
    <cellStyle name="스타일 221" xfId="2941"/>
    <cellStyle name="스타일 222" xfId="2942"/>
    <cellStyle name="스타일 223" xfId="2943"/>
    <cellStyle name="스타일 224" xfId="2944"/>
    <cellStyle name="스타일 225" xfId="2945"/>
    <cellStyle name="스타일 226" xfId="2946"/>
    <cellStyle name="스타일 227" xfId="2947"/>
    <cellStyle name="스타일 228" xfId="2948"/>
    <cellStyle name="스타일 229" xfId="2949"/>
    <cellStyle name="스타일 23" xfId="2950"/>
    <cellStyle name="스타일 230" xfId="2951"/>
    <cellStyle name="스타일 231" xfId="2952"/>
    <cellStyle name="스타일 232" xfId="2953"/>
    <cellStyle name="스타일 233" xfId="2954"/>
    <cellStyle name="스타일 234" xfId="2955"/>
    <cellStyle name="스타일 235" xfId="2956"/>
    <cellStyle name="스타일 236" xfId="2957"/>
    <cellStyle name="스타일 237" xfId="2958"/>
    <cellStyle name="스타일 238" xfId="2959"/>
    <cellStyle name="스타일 239" xfId="2960"/>
    <cellStyle name="스타일 24" xfId="2961"/>
    <cellStyle name="스타일 240" xfId="2962"/>
    <cellStyle name="스타일 241" xfId="2963"/>
    <cellStyle name="스타일 242" xfId="2964"/>
    <cellStyle name="스타일 243" xfId="2965"/>
    <cellStyle name="스타일 244" xfId="2966"/>
    <cellStyle name="스타일 245" xfId="2967"/>
    <cellStyle name="스타일 246" xfId="2968"/>
    <cellStyle name="스타일 247" xfId="2969"/>
    <cellStyle name="스타일 248" xfId="2970"/>
    <cellStyle name="스타일 249" xfId="2971"/>
    <cellStyle name="스타일 25" xfId="2972"/>
    <cellStyle name="스타일 250" xfId="2973"/>
    <cellStyle name="스타일 251" xfId="2974"/>
    <cellStyle name="스타일 252" xfId="2975"/>
    <cellStyle name="스타일 253" xfId="2976"/>
    <cellStyle name="스타일 254" xfId="2977"/>
    <cellStyle name="스타일 255" xfId="2978"/>
    <cellStyle name="스타일 256" xfId="2979"/>
    <cellStyle name="스타일 26" xfId="2980"/>
    <cellStyle name="스타일 27" xfId="2981"/>
    <cellStyle name="스타일 28" xfId="2982"/>
    <cellStyle name="스타일 29" xfId="2983"/>
    <cellStyle name="스타일 3" xfId="2984"/>
    <cellStyle name="스타일 30" xfId="2985"/>
    <cellStyle name="스타일 31" xfId="2986"/>
    <cellStyle name="스타일 32" xfId="2987"/>
    <cellStyle name="스타일 33" xfId="2988"/>
    <cellStyle name="스타일 34" xfId="2989"/>
    <cellStyle name="스타일 35" xfId="2990"/>
    <cellStyle name="스타일 36" xfId="2991"/>
    <cellStyle name="스타일 37" xfId="2992"/>
    <cellStyle name="스타일 38" xfId="2993"/>
    <cellStyle name="스타일 39" xfId="2994"/>
    <cellStyle name="스타일 4" xfId="2995"/>
    <cellStyle name="스타일 40" xfId="2996"/>
    <cellStyle name="스타일 41" xfId="2997"/>
    <cellStyle name="스타일 42" xfId="2998"/>
    <cellStyle name="스타일 43" xfId="2999"/>
    <cellStyle name="스타일 44" xfId="3000"/>
    <cellStyle name="스타일 45" xfId="3001"/>
    <cellStyle name="스타일 46" xfId="3002"/>
    <cellStyle name="스타일 47" xfId="3003"/>
    <cellStyle name="스타일 48" xfId="3004"/>
    <cellStyle name="스타일 49" xfId="3005"/>
    <cellStyle name="스타일 5" xfId="3006"/>
    <cellStyle name="스타일 50" xfId="3007"/>
    <cellStyle name="스타일 51" xfId="3008"/>
    <cellStyle name="스타일 52" xfId="3009"/>
    <cellStyle name="스타일 53" xfId="3010"/>
    <cellStyle name="스타일 54" xfId="3011"/>
    <cellStyle name="스타일 55" xfId="3012"/>
    <cellStyle name="스타일 56" xfId="3013"/>
    <cellStyle name="스타일 57" xfId="3014"/>
    <cellStyle name="스타일 58" xfId="3015"/>
    <cellStyle name="스타일 59" xfId="3016"/>
    <cellStyle name="스타일 6" xfId="3017"/>
    <cellStyle name="스타일 60" xfId="3018"/>
    <cellStyle name="스타일 61" xfId="3019"/>
    <cellStyle name="스타일 62" xfId="3020"/>
    <cellStyle name="스타일 63" xfId="3021"/>
    <cellStyle name="스타일 64" xfId="3022"/>
    <cellStyle name="스타일 65" xfId="3023"/>
    <cellStyle name="스타일 66" xfId="3024"/>
    <cellStyle name="스타일 67" xfId="3025"/>
    <cellStyle name="스타일 68" xfId="3026"/>
    <cellStyle name="스타일 69" xfId="3027"/>
    <cellStyle name="스타일 7" xfId="3028"/>
    <cellStyle name="스타일 70" xfId="3029"/>
    <cellStyle name="스타일 71" xfId="3030"/>
    <cellStyle name="스타일 72" xfId="3031"/>
    <cellStyle name="스타일 73" xfId="3032"/>
    <cellStyle name="스타일 74" xfId="3033"/>
    <cellStyle name="스타일 75" xfId="3034"/>
    <cellStyle name="스타일 76" xfId="3035"/>
    <cellStyle name="스타일 77" xfId="3036"/>
    <cellStyle name="스타일 78" xfId="3037"/>
    <cellStyle name="스타일 79" xfId="3038"/>
    <cellStyle name="스타일 8" xfId="3039"/>
    <cellStyle name="스타일 80" xfId="3040"/>
    <cellStyle name="스타일 81" xfId="3041"/>
    <cellStyle name="스타일 82" xfId="3042"/>
    <cellStyle name="스타일 83" xfId="3043"/>
    <cellStyle name="스타일 84" xfId="3044"/>
    <cellStyle name="스타일 85" xfId="3045"/>
    <cellStyle name="스타일 86" xfId="3046"/>
    <cellStyle name="스타일 87" xfId="3047"/>
    <cellStyle name="스타일 88" xfId="3048"/>
    <cellStyle name="스타일 89" xfId="3049"/>
    <cellStyle name="스타일 9" xfId="3050"/>
    <cellStyle name="스타일 90" xfId="3051"/>
    <cellStyle name="스타일 91" xfId="3052"/>
    <cellStyle name="스타일 92" xfId="3053"/>
    <cellStyle name="스타일 93" xfId="3054"/>
    <cellStyle name="스타일 94" xfId="3055"/>
    <cellStyle name="스타일 95" xfId="3056"/>
    <cellStyle name="스타일 96" xfId="3057"/>
    <cellStyle name="스타일 97" xfId="3058"/>
    <cellStyle name="스타일 98" xfId="3059"/>
    <cellStyle name="스타일 99" xfId="3060"/>
    <cellStyle name="안건회계법인" xfId="3061"/>
    <cellStyle name="열어본 하이퍼링크" xfId="3062"/>
    <cellStyle name="영호" xfId="3063"/>
    <cellStyle name="왼쪽2" xfId="3064"/>
    <cellStyle name="원" xfId="3065"/>
    <cellStyle name="원 2" xfId="3066"/>
    <cellStyle name="원_0009김포공항LED교체공사(광일)" xfId="3067"/>
    <cellStyle name="원_0011KIST소각설비제작설치" xfId="3068"/>
    <cellStyle name="원_0011긴급전화기정산(99년형광일)" xfId="3069"/>
    <cellStyle name="원_0011부산종합경기장전광판" xfId="3070"/>
    <cellStyle name="원_0012문화유적지표석제작설치" xfId="3071"/>
    <cellStyle name="원_0102국제조명신공항분수조명" xfId="3072"/>
    <cellStyle name="원_0105담배자판기개조원가" xfId="3073"/>
    <cellStyle name="원_0106LG인버터냉난방기제작-1" xfId="3074"/>
    <cellStyle name="원_0107광전송장비구매설치" xfId="3075"/>
    <cellStyle name="원_0107도공IBS설비SW부문(참조)" xfId="3076"/>
    <cellStyle name="원_0107문화재복원용목재-8월6일" xfId="3077"/>
    <cellStyle name="원_0107포천영중수배전반(제조,설치)" xfId="3078"/>
    <cellStyle name="원_0108한국전기교통-LED교통신호등((원본))" xfId="3079"/>
    <cellStyle name="원_0111해양수산부등명기제작" xfId="3080"/>
    <cellStyle name="원_0112금감원사무자동화시스템" xfId="3081"/>
    <cellStyle name="원_0112수도권매립지SW원가" xfId="3082"/>
    <cellStyle name="원_0201종합예술회관의자제작설치" xfId="3083"/>
    <cellStyle name="원_0202마사회근무복" xfId="3084"/>
    <cellStyle name="원_0202부경교재-승강칠판" xfId="3085"/>
    <cellStyle name="원_0204한국석묘납골함-1규격" xfId="3086"/>
    <cellStyle name="원_2002결과표" xfId="3087"/>
    <cellStyle name="원_BID" xfId="3088"/>
    <cellStyle name="원_SH07-08-141 조이물류(물류창고 수장고공사)" xfId="3089"/>
    <cellStyle name="원_SH09-04-141 이응노미술관(수장고공사)" xfId="3090"/>
    <cellStyle name="원_SH09-06-262 원주 한지테마파크 (수장고,전시실)-2" xfId="3091"/>
    <cellStyle name="원_견적" xfId="3092"/>
    <cellStyle name="원_내역서-구조물" xfId="3093"/>
    <cellStyle name="원_동산용사촌수현(원본)" xfId="3094"/>
    <cellStyle name="원_물량산출" xfId="3095"/>
    <cellStyle name="원_물량산출서" xfId="3096"/>
    <cellStyle name="원_물량산출서 2" xfId="3097"/>
    <cellStyle name="원_물량산출서_SH09-06-262 원주 한지테마파크 (수장고,전시실)-2" xfId="3098"/>
    <cellStyle name="원_수초제거기(대양기계)" xfId="3099"/>
    <cellStyle name="원_예술의전당물량산출서" xfId="3100"/>
    <cellStyle name="원_원가계산서,내역서" xfId="3101"/>
    <cellStyle name="원_원본 - 한국전기교통-개선형신호등 4종" xfId="3102"/>
    <cellStyle name="원_인흥공사비(수지예산서)" xfId="3103"/>
    <cellStyle name="원_점리내역" xfId="3104"/>
    <cellStyle name="원_중앙선관위(투표,개표)" xfId="3105"/>
    <cellStyle name="원_창봉지급자재단가" xfId="3106"/>
    <cellStyle name="원_최종-한국전기교통-개선형신호등 4종(공수조정)" xfId="3107"/>
    <cellStyle name="원_토목투찰(대림)" xfId="3108"/>
    <cellStyle name="원_토목투찰(대림)_BID1" xfId="3109"/>
    <cellStyle name="원_풍덕천_견적" xfId="3110"/>
    <cellStyle name="원_현곡산업단지-표지판" xfId="3111"/>
    <cellStyle name="유1" xfId="3112"/>
    <cellStyle name="유상진" xfId="3113"/>
    <cellStyle name="유영" xfId="3114"/>
    <cellStyle name="윤1" xfId="3115"/>
    <cellStyle name="일위대가" xfId="3116"/>
    <cellStyle name="일위대가목록" xfId="3117"/>
    <cellStyle name="일위대가목록 2" xfId="3118"/>
    <cellStyle name="일위-제목" xfId="3119"/>
    <cellStyle name="일위호표번호" xfId="3120"/>
    <cellStyle name="자리수" xfId="3121"/>
    <cellStyle name="자리수 - 유형1" xfId="3122"/>
    <cellStyle name="자리수_09_0910 내역갑지" xfId="3123"/>
    <cellStyle name="자리수0" xfId="3124"/>
    <cellStyle name="자리수0 2" xfId="3125"/>
    <cellStyle name="정기수 - 유형1" xfId="3126"/>
    <cellStyle name="정렬" xfId="3127"/>
    <cellStyle name="정렬범위" xfId="3128"/>
    <cellStyle name="제목 1(左)" xfId="3129"/>
    <cellStyle name="제목 1(中)" xfId="3130"/>
    <cellStyle name="제목[1 줄]" xfId="3131"/>
    <cellStyle name="제목[2줄 아래]" xfId="3132"/>
    <cellStyle name="제목[2줄 위]" xfId="3133"/>
    <cellStyle name="제목1" xfId="3134"/>
    <cellStyle name="제목2" xfId="3135"/>
    <cellStyle name="지정되지 않음" xfId="3136"/>
    <cellStyle name="지하철정렬" xfId="3137"/>
    <cellStyle name="콤" xfId="3138"/>
    <cellStyle name="콤_09_0910 내역갑지" xfId="3139"/>
    <cellStyle name="콤_09_0910 이식내역갑지" xfId="3140"/>
    <cellStyle name="콤_09_1109수량산출서" xfId="3141"/>
    <cellStyle name="콤_3.우수" xfId="3142"/>
    <cellStyle name="콤_4.오수" xfId="3143"/>
    <cellStyle name="콤_금곡동 1지역 보행자도로 휴게,녹지공간 조성공사 갑지(원가계산)" xfId="3144"/>
    <cellStyle name="콤_오수공수량산출서" xfId="3145"/>
    <cellStyle name="콤_운산초외 자재단가(김주임작업)" xfId="3146"/>
    <cellStyle name="콤_원가계산서" xfId="3147"/>
    <cellStyle name="콤마" xfId="3148"/>
    <cellStyle name="콤마 [" xfId="3149"/>
    <cellStyle name="콤마 [#]" xfId="3150"/>
    <cellStyle name="콤마 []" xfId="3151"/>
    <cellStyle name="콤마 [_09_0910 내역갑지" xfId="3152"/>
    <cellStyle name="콤마 [0]" xfId="3153"/>
    <cellStyle name="콤마 [0]_안양지점에어콘박스공사" xfId="3154"/>
    <cellStyle name="콤마 [0]기기자재비" xfId="3155"/>
    <cellStyle name="콤마 [2]" xfId="3156"/>
    <cellStyle name="콤마 [3]" xfId="3157"/>
    <cellStyle name="콤마 [금액]" xfId="3158"/>
    <cellStyle name="콤마 [소수]" xfId="3159"/>
    <cellStyle name="콤마 [수량]" xfId="3160"/>
    <cellStyle name="콤마 1" xfId="3161"/>
    <cellStyle name="콤마[ ]" xfId="3162"/>
    <cellStyle name="콤마[*]" xfId="3163"/>
    <cellStyle name="콤마[,]" xfId="3164"/>
    <cellStyle name="콤마[.]" xfId="3165"/>
    <cellStyle name="콤마[0]" xfId="3166"/>
    <cellStyle name="콤마_  종  합  " xfId="3167"/>
    <cellStyle name="타이틀" xfId="3168"/>
    <cellStyle name="통" xfId="3169"/>
    <cellStyle name="통_09_0910 내역갑지" xfId="3170"/>
    <cellStyle name="통_09_0910 이식내역갑지" xfId="3171"/>
    <cellStyle name="통_09_1109수량산출서" xfId="3172"/>
    <cellStyle name="통_3.우수" xfId="3173"/>
    <cellStyle name="통_4.오수" xfId="3174"/>
    <cellStyle name="통_금곡동 1지역 보행자도로 휴게,녹지공간 조성공사 갑지(원가계산)" xfId="3175"/>
    <cellStyle name="통_오수공수량산출서" xfId="3176"/>
    <cellStyle name="통_운산초외 자재단가(김주임작업)" xfId="3177"/>
    <cellStyle name="통_원가계산서" xfId="3178"/>
    <cellStyle name="통화 [" xfId="3179"/>
    <cellStyle name="통화 [0] 2" xfId="3180"/>
    <cellStyle name="통화 [0] 3" xfId="3181"/>
    <cellStyle name="통화 [0㉝〸" xfId="3182"/>
    <cellStyle name="퍼센트" xfId="3183"/>
    <cellStyle name="퍼센트 2" xfId="3184"/>
    <cellStyle name="표" xfId="3185"/>
    <cellStyle name="표(가는선,가운데,중앙)" xfId="3186"/>
    <cellStyle name="표(가는선,왼쪽,중앙)" xfId="3187"/>
    <cellStyle name="표(세로쓰기)" xfId="3188"/>
    <cellStyle name="표_09_0910 내역갑지" xfId="3189"/>
    <cellStyle name="표_09_0910 이식내역갑지" xfId="3190"/>
    <cellStyle name="표_09_1109수량산출서" xfId="3191"/>
    <cellStyle name="표_3.우수" xfId="3192"/>
    <cellStyle name="표_4.오수" xfId="3193"/>
    <cellStyle name="표_계단견적서" xfId="3194"/>
    <cellStyle name="표_금곡동 1지역 보행자도로 휴게,녹지공간 조성공사 갑지(원가계산)" xfId="3195"/>
    <cellStyle name="표_오수공수량산출서" xfId="3196"/>
    <cellStyle name="표_운산초외 자재단가(김주임작업)" xfId="3197"/>
    <cellStyle name="표_원가계산서" xfId="3198"/>
    <cellStyle name="표머릿글(上)" xfId="3199"/>
    <cellStyle name="표머릿글(中)" xfId="3200"/>
    <cellStyle name="표머릿글(下)" xfId="3201"/>
    <cellStyle name="표준" xfId="0" builtinId="0"/>
    <cellStyle name="표준 10" xfId="3202"/>
    <cellStyle name="표준 11" xfId="3203"/>
    <cellStyle name="표준 12" xfId="3204"/>
    <cellStyle name="표준 13" xfId="3205"/>
    <cellStyle name="표준 2" xfId="3206"/>
    <cellStyle name="표준 2 2" xfId="3207"/>
    <cellStyle name="표준 2 2 2" xfId="3208"/>
    <cellStyle name="표준 3" xfId="3209"/>
    <cellStyle name="표준 3 2" xfId="3210"/>
    <cellStyle name="표준 3 2 2" xfId="3211"/>
    <cellStyle name="표준 3 2 3" xfId="3212"/>
    <cellStyle name="표준 4" xfId="3213"/>
    <cellStyle name="표준 5" xfId="3214"/>
    <cellStyle name="표준 6" xfId="3215"/>
    <cellStyle name="표준 7" xfId="3216"/>
    <cellStyle name="표준 8" xfId="3217"/>
    <cellStyle name="표준 9" xfId="3218"/>
    <cellStyle name="標準_Akia(F）-8" xfId="3219"/>
    <cellStyle name="표준_공사일보" xfId="3220"/>
    <cellStyle name="표준_실행예산서 총괄" xfId="3221"/>
    <cellStyle name="표준_안양지점에어콘박스공사" xfId="3222"/>
    <cellStyle name="표준1" xfId="3223"/>
    <cellStyle name="표준2" xfId="3224"/>
    <cellStyle name="표쥰" xfId="3225"/>
    <cellStyle name="합산" xfId="3226"/>
    <cellStyle name="화폐기호" xfId="3227"/>
    <cellStyle name="화폐기호 2" xfId="3228"/>
    <cellStyle name="화폐기호0" xfId="3229"/>
    <cellStyle name="화폐기호0 2" xfId="323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38" Type="http://schemas.openxmlformats.org/officeDocument/2006/relationships/externalLink" Target="externalLinks/externalLink134.xml"/><Relationship Id="rId154" Type="http://schemas.openxmlformats.org/officeDocument/2006/relationships/externalLink" Target="externalLinks/externalLink150.xml"/><Relationship Id="rId159" Type="http://schemas.openxmlformats.org/officeDocument/2006/relationships/externalLink" Target="externalLinks/externalLink155.xml"/><Relationship Id="rId175" Type="http://schemas.openxmlformats.org/officeDocument/2006/relationships/externalLink" Target="externalLinks/externalLink171.xml"/><Relationship Id="rId170" Type="http://schemas.openxmlformats.org/officeDocument/2006/relationships/externalLink" Target="externalLinks/externalLink166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144" Type="http://schemas.openxmlformats.org/officeDocument/2006/relationships/externalLink" Target="externalLinks/externalLink140.xml"/><Relationship Id="rId149" Type="http://schemas.openxmlformats.org/officeDocument/2006/relationships/externalLink" Target="externalLinks/externalLink14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165" Type="http://schemas.openxmlformats.org/officeDocument/2006/relationships/externalLink" Target="externalLinks/externalLink161.xml"/><Relationship Id="rId181" Type="http://schemas.openxmlformats.org/officeDocument/2006/relationships/calcChain" Target="calcChain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externalLink" Target="externalLinks/externalLink13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55" Type="http://schemas.openxmlformats.org/officeDocument/2006/relationships/externalLink" Target="externalLinks/externalLink151.xml"/><Relationship Id="rId171" Type="http://schemas.openxmlformats.org/officeDocument/2006/relationships/externalLink" Target="externalLinks/externalLink167.xml"/><Relationship Id="rId176" Type="http://schemas.openxmlformats.org/officeDocument/2006/relationships/externalLink" Target="externalLinks/externalLink172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45" Type="http://schemas.openxmlformats.org/officeDocument/2006/relationships/externalLink" Target="externalLinks/externalLink141.xml"/><Relationship Id="rId161" Type="http://schemas.openxmlformats.org/officeDocument/2006/relationships/externalLink" Target="externalLinks/externalLink157.xml"/><Relationship Id="rId166" Type="http://schemas.openxmlformats.org/officeDocument/2006/relationships/externalLink" Target="externalLinks/externalLink16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51" Type="http://schemas.openxmlformats.org/officeDocument/2006/relationships/externalLink" Target="externalLinks/externalLink147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72" Type="http://schemas.openxmlformats.org/officeDocument/2006/relationships/externalLink" Target="externalLinks/externalLink168.xml"/><Relationship Id="rId180" Type="http://schemas.openxmlformats.org/officeDocument/2006/relationships/sharedStrings" Target="sharedStrings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141" Type="http://schemas.openxmlformats.org/officeDocument/2006/relationships/externalLink" Target="externalLinks/externalLink137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162" Type="http://schemas.openxmlformats.org/officeDocument/2006/relationships/externalLink" Target="externalLinks/externalLink15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theme" Target="theme/theme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79" Type="http://schemas.openxmlformats.org/officeDocument/2006/relationships/styles" Target="styles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48" Type="http://schemas.openxmlformats.org/officeDocument/2006/relationships/externalLink" Target="externalLinks/externalLink144.xml"/><Relationship Id="rId164" Type="http://schemas.openxmlformats.org/officeDocument/2006/relationships/externalLink" Target="externalLinks/externalLink160.xml"/><Relationship Id="rId169" Type="http://schemas.openxmlformats.org/officeDocument/2006/relationships/externalLink" Target="externalLinks/externalLink1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4157\&#50689;&#46041;&#54868;&#47141;\SinJeong\Report\Budget\Tr-Pipe\BudPipe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&#49352;%20&#48380;&#47464;%20(F)\&#47691;&#51652;&#51060;\d\&#44053;&#54532;&#47196;&#51229;&#53944;\&#50641;&#50052;&#50620;&#51089;&#50629;\&#44397;&#47549;&#51473;&#50521;&#46020;&#49436;&#44288;\&#44256;&#47928;&#49436;&#44256;&#48708;&#48764;&#44256;000405\&#47691;&#51652;&#51060;\d\&#44053;&#54532;&#47196;&#51229;&#53944;\&#50641;&#50052;&#50620;&#51089;&#50629;\&#52632;&#52380;&#48149;&#47932;&#44288;\9910&#51060;&#54980;&#49444;&#44228;&#48320;&#44221;\&#52632;&#52380;&#48149;&#47932;&#44288;&#53945;&#48324;&#49688;&#51109;&#45236;&#50669;&#51068;&#50948;990102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44;&#44228;&#45236;&#50669;&#54532;&#47196;&#44536;&#47016;/&#44032;&#47560;&#50864;&#51648;/&#51312;&#44221;&#44277;&#49324;(&#50896;&#48376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060;&#47029;&#44204;&#51201;\&#54868;&#51221;&#46041;%202-SITE\&#44060;&#47029;%202-SITE&#49345;&#44032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51077;&#52272;&#45236;&#50669;\&#49436;&#54617;&#47564;&#54637;\&#49436;&#54617;&#47564;&#54637;9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85;&#54788;\D\My%20Documents\HWP\&#54665;&#51221;&#50629;&#47924;\&#44592;&#53440;&#54665;&#51221;\&#51649;&#50896;&#54788;&#54889;\Book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44277;&#50976;\&#51032;&#51221;&#48512;&#46020;&#47196;\WGSI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40;&#49457;&#48376;&#52404;\C\ExcelData\&#54788;&#51109;&#44288;&#47532;\&#50900;&#44257;&#51473;&#54617;&#44368;%20&#44368;&#49324;&#51613;&#52629;%20&#48143;%20&#44592;&#53440;&#49884;&#49444;&#44277;&#49324;\&#49444;&#44228;&#45236;&#50669;\&#50900;&#44257;&#51473;&#49548;&#48169;&#45236;&#50669;9&#50900;(&#51613;&#52629;&#46041;+&#52509;&#44228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WINDOWS\Temporary%20Internet%20Files\Content.IE5\WFUDU92F\&#49888;&#53468;&#48177;\&#54788;&#51109;&#49444;&#47749;&#49436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EST\civil\345kv&#44256;&#47161;\H&#54620;&#51204;&#51201;&#44201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&#51116;&#50857;&#51089;&#50629;&#49892;\2000&#54616;&#48152;&#44592;\&#49888;&#50504;&#54616;&#51032;&#45909;&#48393;\&#52572;&#51333;&#45225;&#54408;\&#51652;&#51676;&#52572;&#51333;\99\&#46021;&#47549;\Chol98\DOWN\KK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51060;&#52380;&#49884;&#52397;-&#46272;&#5425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49688;&#50896;&#48277;&#5089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&#44148;&#49444;&#44277;&#49324;\&#49888;&#49884;&#55141;&#44228;&#53685;\&#49888;&#44305;&#51452;&#51613;&#49444;&#49444;&#4422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&#54624;&#48120;&#49352;&#49324;&#52492;\&#49457;&#46041;&#49444;&#44228;&#49436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price607&#50629;&#52404;\1&#44032;&#44397;-3-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54872;\&#47196;&#52972;%20&#46356;&#49828;&#53356;%20(D)\&#54861;&#48372;&#44288;\&#49444;&#44228;&#50857;&#50669;\&#51456;&#44277;&#44288;&#47144;\&#53664;&#47785;&#45236;&#50669;&#49436;(0801)_&#52572;&#51333;&#4851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1452;&#45236;&#50669;11-27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s\c\My%20Documents\YHS\DESIGN\97DGN\&#44221;&#50689;&#54788;&#54889;\&#48372;&#44256;&#51088;&#47308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50896;&#51452;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50896;&#51452;&#54869;&#51064;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ad\(e)%20on%20the%20job\Downloads\&#50641;&#49472;\&#54788;&#44552;&#52636;&#45225;&#4851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4620;&#44397;&#50528;&#45768;\&#51089;&#50629;\&#49436;&#47928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344;&#47336;&#46980;&#46972;\&#48177;&#51068;&#44428;\My%20Documents\&#48177;&#51068;&#44428;\&#50896;&#51452;2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54872;\&#47196;&#52972;%20&#46356;&#49828;&#53356;%20(D)\&#50980;&#51109;&#44508;\&#50980;&#51109;&#44508;(&#44288;&#47532;)\&#54788;&#51109;&#44288;&#47532;\&#44148;&#52629;&#54788;&#51109;\&#50668;&#49688;&#47924;&#49440;&#51452;&#44277;&#50500;&#54028;&#53944;\&#44228;&#50557;&#45236;&#50669;&#48143;%20&#48512;&#45824;&#51077;&#52272;&#45236;&#50669;\&#44592;&#44228;&#48512;&#4582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&#49888;&#48512;&#54217;\&#49444;&#44228;&#48320;&#44221;(3&#52264;)\&#52292;&#52285;&#49440;\&#49888;&#48512;&#54217;&#52384;&#44144;\&#49444;&#44228;\&#51221;&#49328;&#48320;&#44221;\My%20Documents\&#52292;&#52285;&#49440;\UTIL\MSOFFICE\EXCEL\DATA\&#49569;&#51204;&#45432;&#48320;.XLW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980;&#49885;\C\My%20Documents\&#50641;&#49472;DATA\&#54788;&#45824;&#50644;\&#47560;&#49328;\&#51665;&#44228;&#5436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58\&#46041;&#54644;%233MTR&#51613;&#49444;1\&#49444;&#44228;&#49436;\&#49888;&#46041;&#54644;&#49444;&#44228;&#44048;&#49324;&#49549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&#49888;&#50857;&#49453;&#47928;&#49436;\PT&#49892;&#45236;&#50669;&#49436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reamwiz.com/My%20Documents/&#48277;&#47161;&#50577;&#49885;/&#44277;&#49324;&#51060;&#54665;&#48372;&#51613;&#49688;&#49688;&#47308;&#44228;&#49328;&#49885;(2001.5.2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1456;&#44592;\&#49688;&#50896;&#49884;&#51228;2&#52397;\My%20Documents\&#53664;&#47785;&#44204;&#51201;&#54016;\KHDATA\&#44288;&#47532;&#52397;\&#50896;&#45224;-&#50872;&#51652;\&#50896;&#45224;&#50872;&#51652;&#45209;&#52272;&#45236;&#50669;(99.4.13%20&#48512;&#49328;&#52397;)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&#49352;%20&#54260;&#45908;\heo_jb\&#45224;&#50952;&#49884;\&#49688;&#47049;(new)\00_10_23&#45224;&#54408;\YOUNGDOC\CIVIL\EXCLE\DAT\&#44288;&#51116;&#47308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51077;&#52272;&#45236;&#50669;\&#45800;&#54840;&#44368;\&#45236;&#50669;\&#45800;&#54840;&#443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(e)%20on%20the%20job\2005%203-4&#48516;&#44592;\051017%20&#49688;&#51221;&#44396;%20&#45432;&#51064;&#54924;&#44288;\&#49688;&#51221;&#44396;&#52397;&#45432;&#51064;&#54924;&#44288;&#48169;&#48276;&#52285;&#50808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4\&#51109;&#44592;&#44221;\&#45432;&#50896;&#44148;&#52629;&#48512;&#45824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4256;&#50689;&#54840;\0558\&#50689;&#46321;&#54252;\SE0-DWG\&#52404;&#50977;\XLS\ALL-XLS\ULSAN\PRICE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&#44277;&#50976;\&#47691;&#51652;&#51060;\d\&#44053;&#54532;&#47196;&#51229;&#53944;\&#50641;&#50052;&#50620;&#51089;&#50629;\&#44397;&#47549;&#51473;&#50521;&#46020;&#49436;&#44288;\&#44256;&#47928;&#49436;&#44256;&#48708;&#48764;&#44256;000405\&#47691;&#51652;&#51060;\d\&#44053;&#54532;&#47196;&#51229;&#53944;\&#50641;&#50052;&#50620;&#51089;&#50629;\&#52632;&#52380;&#48149;&#47932;&#44288;\9910&#51060;&#54980;&#49444;&#44228;&#48320;&#44221;\&#52632;&#52380;&#48149;&#47932;&#44288;&#53945;&#48324;&#49688;&#51109;&#45236;&#50669;&#51068;&#50948;9901022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WIN98\&#48148;&#53461;%20&#54868;&#47732;\&#51089;&#50629;&#51109;\&#53468;&#48177;&#49440;\&#54616;&#51312;&#49436;\LMEBM005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4\&#51109;&#44592;&#44221;\&#49436;&#49885;\&#51452;&#44277;&#48512;&#45824;&#51077;&#52272;(&#44049;)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1456;&#44592;\&#49688;&#50896;&#49884;&#51228;2&#52397;\My%20Documents\&#53664;&#47785;&#44204;&#51201;&#54016;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45236;&#50669;&#49436;(&#51649;&#50689;&#48708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089;&#50629;2000\&#51077;&#52272;2000\&#44060;&#49688;&#51221;&#47148;\&#44060;&#49688;&#51221;&#4714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&#52380;&#50504;\&#49688;&#47049;4&#44277;&#44396;\&#50896;&#54805;&#47592;&#54848;&#49688;&#47049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&#51068;&#44424;&#45768;&#44732;\&#51068;&#44428;&#47928;&#49436;\&#51060;&#52380;&#49884;&#52397;-&#46272;&#54256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c\0-projecting\&#49345;&#48393;&#44256;&#46321;&#54617;&#44368;\020419&#49892;&#49884;&#52572;&#51333;\0-project-ing\&#44305;&#44592;&#49696;&#50896;\020223&#49892;&#49884;\&#45236;&#50669;&#49436;\&#44305;&#44592;&#49696;&#50896;&#45236;&#50669;&#49436;(020220f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0;\&#48512;&#49328;&#50669;&#49324;&#47928;&#54868;&#44288;\&#50896;&#44032;&#44228;&#49328;\&#50896;&#48376;\&#49688;&#49328;&#51652;&#55141;&#50896;\&#51228;&#51312;\&#52384;&#46020;&#52264;&#47049;\&#44277;&#44592;&#51228;&#46041;&#51109;&#52824;&#50808;14&#51333;\EXCEL\&#51312;&#44221;&#45236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54532;&#47004;(PLAN)\&#52397;&#52380;\200&#48156;&#51452;\2000&#52397;&#52380;-&#45909;&#54217;&#48156;&#51452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c\0-projecting\&#49345;&#48393;&#44256;&#46321;&#54617;&#44368;\020419&#49892;&#49884;&#52572;&#51333;\0-project-ing\&#44305;&#44592;&#49696;&#50896;\020223&#49892;&#49884;\&#45236;&#50669;&#49436;\&#44305;&#44592;&#49696;&#50896;&#45236;&#50669;&#49436;(020220)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8;&#50948;&#45824;&#44032;&#47784;&#51020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50857;&#51064;&#49884;&#52397;-&#48149;&#48120;&#49689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4228;&#50577;&#44396;&#52397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632;&#9632;&#52572;&#51333;&#50896;&#51089;&#50629;&#49892;&#9632;&#9632;\&#9632;&#51077;&#52272;&#44204;&#51201;&#9632;\2003&#45380;\&#51648;&#51088;&#52404;\613&#44305;&#53685;&#49888;&#50672;&#44396;&#49468;&#53552;\&#53804;&#52272;&#49436;&#47448;\&#44305;&#53685;&#49888;&#50672;&#44396;&#49468;&#53552;-&#53804;&#52272;(6744467064&#50896;)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32;&#45208;2\&#49444;&#48708;&#50629;&#47924;\&#44228;&#50557;&#49436;&#47448;\&#49457;&#45224;&#44277;&#44256;-&#54868;&#51109;&#49892;&#44277;&#49324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88075\&#44277;&#50976;\PROJECT\KANG\HWP\OK\HWP\DF98513\PROJECT\LOAD\BONGSAN\BONG\HWP\OUT\Y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WINDOWS\GI-LIS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9PROJ\Doh(9916)\&#51064;&#52380;&#50669;&#44396;&#45236;-OLD\&#54620;&#44053;&#50868;&#48152;&#54224;&#44592;&#44032;&#49444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766\1790\179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Documents%20and%20Settings\1009\&#48148;&#53461;%20&#54868;&#47732;\temp%20&#54616;&#51648;&#50689;\2001&#45380;&#44221;&#50896;\7,&#44221;&#50896;(&#44288;&#47532;&#48512;)\WIN95\&#48148;&#53461;%20&#54868;&#47732;\My%20Documents\&#50672;&#4984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&#50557;&#49688;&#46041;CAFE\DWG\ILOT-MI\SUNGNAM\TAL\SUNGNAM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7-17.SUB\&#44032;&#47196;&#46321;\&#44228;&#49328;&#49436;\KWAK.DWG\6-3.SUB\MP-SUB\GSS\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Book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48376;&#50613;\C\&#50577;&#49457;&#54868;\&#45824;&#52903;&#5436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1648;&#49457;\&#49888;&#47749;&#52488;&#46321;\chy\2000&#45380;\Xls\&#49328;&#52636;&#51312;&#494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&#50557;&#49688;&#46041;CAFE\DWG\ILOT-MI\YUNCH\PLOT\S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72;&#44592;&#50629;\&#51060;&#54872;&#51221;&#48372;\1998\&#51648;&#50669;&#49444;&#44228;\&#49688;&#50896;&#51312;&#50896;1_2BL(97&#54217;&#47732;_cd_sp)\&#49688;&#50896;&#51312;&#50896;\&#44228;&#49328;&#49436;\&#50724;&#49328;&#50868;&#50516;\DATA\ELEC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0;&#54868;\C\&#51089;&#50629;\xls\&#44053;&#48513;%20&#44032;&#47196;\&#53945;&#49353;&#51080;&#45716;%20&#45433;&#54868;&#44144;&#47532;%20&#51312;&#49457;&#44277;&#49324;(2&#50900;%2010&#51068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&#50896;&#44032;&#44228;&#49328;\My%20Documents\&#50896;&#44032;&#44228;&#49328;\&#50896;&#44032;&#44228;&#49328;\Book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51077;&#52272;&#45236;&#50669;\&#44368;&#54616;&#51312;&#47532;\&#44368;&#54616;&#51312;&#4753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077;&#52272;&#45236;&#50669;\&#44204;&#51201;&#51088;&#47308;\&#44148;&#52629;\My%20Documents\&#51077;&#52272;&#44288;&#47532;\&#52397;&#45812;2&#47928;&#54868;\&#51312;&#44221;&#44277;&#45236;&#5066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44608;&#50857;&#44592;\&#50641;&#49472;\GUMI4B2\&#44396;&#48120;4&#45800;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3\My%20Documents\1)&#49552;\&#49892;&#54665;&#52280;&#44256;\&#44277;&#47924;&#50896;APT\&#48512;&#45824;&#51077;&#52272;\&#48512;&#45824;4-1(&#54805;&#53952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(e)%20on%20the%20job\&#44256;&#47140;&#51204;&#49328;\FIN2004\FilePrt\&#50504;&#50577;&#49464;&#47924;&#49436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72;&#44592;&#50629;\&#51060;&#54872;&#51221;&#48372;\2005\&#44592;&#49457;&#52397;&#44396;&#49436;\&#44397;&#47549;&#45824;&#44396;&#48149;&#47932;&#44288;\My%20Documents\&#52632;&#52380;&#48149;&#47932;&#44288;\5&#52264;-&#51068;&#50948;&#45824;&#4403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6041;&#48124;\YUN\&#50864;&#47532;&#54788;&#51109;\&#46020;&#44553;&#44592;&#49457;\20001&#52264;\2000&#45380;1&#52264;&#45236;&#5066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&#49352;%20&#54260;&#45908;\1_WORK\9811&#51060;&#54980;\DAE-GU\EXCEL\HAN_KUK\&#44288;&#47196;&#44032;&#49884;&#49444;&#49688;&#47049;&#49328;&#52636;&#4943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(e)%20on%20the%20job\&#44256;&#47140;&#51204;&#49328;\FIN2004\FilePrt\&#50504;&#50577;&#49464;&#47924;&#49436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(e)%20on%20the%20job\&#44256;&#47140;&#51204;&#49328;\FIN2004\FilePrt\&#50504;&#50577;&#49464;&#47924;&#49436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51312;&#54788;&#52384;\&#51088;&#51064;-&#51652;&#47049;\S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44221;&#44592;&#50724;&#4932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54872;\&#47196;&#52972;%20&#46356;&#49828;&#53356;%20(D)\00S_DATA\CALC\UNIT-Q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lee\e\LOTUS\9605P\BB_C-BD\OUT\Y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EST\CIVIL\m&#47588;&#54252;&#54616;&#49688;&#52376;&#47532;&#51109;\&#44592;&#44228;\COS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EXCEL\&#44396;&#51312;\RAHMEN\&#54028;&#51060;&#54805;~1\&#46041;&#47932;&#51060;~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49888;&#45813;&#48176;&#49688;&#54156;&#54532;\&#44033;&#51333;&#54532;&#47196;&#51229;&#53944;\&#44608;&#49345;&#50864;JOB\&#44221;&#49328;&#49688;&#49688;&#49884;&#49444;\&#45236;&#50669;\ILWIPO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50864;\E\BAKUP\OLD-E\1760\1766\1766-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hdd4\My%20Documents\PERSONAL\Q-ty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980;&#49885;\C\&#51077;&#52272;&#45236;&#50669;\&#44032;&#54217;&#44400;\&#44032;&#54217;&#4440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1456;&#44592;\&#49688;&#50896;&#49884;&#51228;2&#52397;\My%20Documents\&#53664;&#47785;&#44204;&#51201;&#54016;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652;&#50689;\&#49888;&#51652;&#50689;\My%20Documents\e\My%20Documents\&#44204;&#51201;\&#45824;&#51204;&#45432;&#51008;&#44256;&#46321;&#54617;&#44368;-&#49892;&#54665;(&#45824;&#54616;)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6;&#52285;&#44592;\My%20Documents\&#46020;&#47732;\&#47924;&#45824;&#51109;&#52824;\&#47928;&#49436;\165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1456;&#44592;\&#49688;&#50896;&#49884;&#51228;2&#52397;\My%20Documents\&#53664;&#47785;&#44204;&#51201;&#54016;\Khdata99\&#44288;&#47532;&#52397;\&#50896;&#45224;-&#50872;&#51652;\&#50896;&#45224;&#50872;&#51652;&#45209;&#52272;&#45236;&#50669;(99.4.13%20&#48512;&#49328;&#52397;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5109\&#51077;&#52272;&#45236;&#50669;\&#51077;&#52272;&#45236;&#50669;\&#49888;&#48373;\&#49888;&#48373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c\My%20Documents\2002&#45236;&#50669;&#49436;\&#48177;&#49437;&#52488;&#51473;\&#48177;&#49437;&#52488;&#46321;&#54617;&#44368;&#51312;&#44221;&#45236;&#50669;&#49436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72;&#44592;&#50629;\&#51060;&#54872;&#51221;&#48372;\2005\&#44592;&#49457;&#52397;&#44396;&#49436;\&#44397;&#47549;&#45824;&#44396;&#48149;&#47932;&#44288;\My%20Documents\&#44221;&#51452;&#48149;&#47932;&#44288;\&#44221;&#51452;4&#52264;&#48320;&#44221;\&#54840;&#49437;&#51088;&#47308;\&#44221;&#51452;&#45236;&#50669;11-2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&#51068;&#44424;&#45768;&#44732;\&#51068;&#44428;&#47928;&#49436;\&#44256;&#47140;&#44060;&#48156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ad\(e)%20on%20the%20job\2005\050613%20&#44552;&#44257;&#46041;&#49324;&#47924;&#49892;%20&#54868;&#51109;&#49892;&#44277;&#49324;\&#45236;&#50669;&#49436;\&#49464;&#44552;&#44228;&#49328;&#49436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WINDOWS\&#48148;&#53461;%20&#54868;&#47732;\&#44256;&#47161;&#50669;&#49324;&#44288;\KKK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&#44608;&#52285;&#44508;1\&#44608;&#52285;&#44508;\&#54644;&#44400;\&#52572;&#51333;&#49457;&#44284;&#54408;\&#54644;&#44400;&#52572;&#51333;&#49457;&#44284;&#54408;\&#51204;&#44592;\&#50689;&#46041;&#49440;\yds\LMEBM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c\&#44608;&#52285;&#44508;1\&#44608;&#52285;&#44508;\&#54644;&#44400;\&#52572;&#51333;&#49457;&#44284;&#54408;\&#54644;&#44400;&#52572;&#51333;&#49457;&#44284;&#54408;\&#51204;&#44592;\&#51064;&#52380;&#50669;&#44396;&#45236;-OLD\&#54620;&#44053;&#50868;&#48152;&#54224;&#44592;&#44032;&#4944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857;&#48337;\&#50500;&#47476;&#48148;&#51060;&#53944;\My%20Documents\&#50896;&#44032;&#44228;&#49328;\&#50896;&#44032;&#44228;&#49328;\Book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9436;&#48512;&#54788;&#51109;&#51088;&#47308;&#49436;&#47448;\myfolder\&#51077;&#52272;\&#51452;&#44277;\2)&#45209;&#52272;&#54980;\&#49892;&#54665;\&#44277;&#47924;&#50896;APT\&#48512;&#45824;&#51077;&#52272;\&#48512;&#45824;4-1(&#54805;&#53952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688;&#47785;&#51068;&#509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TEMP\&#51312;&#51221;3&#50900;13&#51068;&#47308;&#51068;&#49352;&#4831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16;&#53468;&#54840;\C\ex-data\&#44592;&#53440;&#51088;&#47308;\&#44221;&#50689;&#49345;&#53468;\00&#44221;&#50689;&#51201;&#4420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priceFinal0616\&#44032;&#44201;&#51228;&#50504;\&#47924;&#49440;&#53685;&#49888;\1&#44032;&#44397;-3-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884;&#49828;&#53596;&#51089;&#50629;98\&#44277;&#51221;\&#49892;&#54665;&#45236;&#50669;\Fprice\1&#44032;&#44397;-3-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5224;&#44305;ENG\&#51061;&#49328;&#49884;\&#47784;&#54788;&#46041;\&#49688;&#47049;&#49328;&#52636;&#49436;\&#44288;&#51060;&#49444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4157\&#50689;&#46041;&#54868;&#47141;\SinJeong\Report\Budget\Pump\BudPump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228;&#50577;&#44396;&#52397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8;&#44424;&#45768;&#44732;/&#51068;&#44428;&#47928;&#49436;/&#44256;&#47140;&#44060;&#4815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980;&#49885;\C\windows\TEMP\_hztmp_\&#48373;&#49324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(e)%20on%20the%20job\2014\1117%20&#48516;&#45817;&#45432;&#51064;&#51333;&#54633;&#48373;&#51648;&#44288;%20&#45796;&#47785;&#51201;&#49892;%20&#54872;&#44221;&#44060;&#49440;&#44277;&#49324;\&#44228;&#50557;&#45236;&#50669;&#49436;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5733;&#46041;&#53552;&#45328;\&#49328;&#52636;&#49436;\&#44221;&#4851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4284;&#51109;&#45784;\&#47196;&#52972;%20&#46356;&#49828;&#53356;%20(c)\&#49888;&#50857;&#49453;&#47928;&#49436;\&#50689;&#46321;&#54252;&#49444;&#44228;&#48320;&#44221;&#45236;&#50669;3(&#53664;&#47785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089;&#50629;&#51473;\2003\&#53664;&#54805;&#44148;&#52629;\&#49888;&#52285;&#51648;&#44396;\&#45236;&#50669;&#49436;\&#52572;&#51333;&#45236;&#50669;\&#49888;&#52285;&#51648;&#44396;&#44592;&#44228;&#45236;&#50669;(&#52572;&#5133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총괄집계표"/>
      <sheetName val="발신정보"/>
      <sheetName val="순공사비"/>
      <sheetName val="적현로"/>
      <sheetName val="기본일위"/>
      <sheetName val="CT "/>
      <sheetName val="공조기휀"/>
      <sheetName val="건축내역"/>
      <sheetName val="을지"/>
      <sheetName val="3BL공동구 수량"/>
      <sheetName val="노무비"/>
      <sheetName val="I一般比"/>
      <sheetName val="N賃率-職"/>
      <sheetName val="납부서"/>
      <sheetName val="2공구산출내역"/>
      <sheetName val="단위단가"/>
      <sheetName val="연부97-1"/>
      <sheetName val="갑지1"/>
      <sheetName val="내역"/>
      <sheetName val="국내조달(통합-1)"/>
      <sheetName val="일위목차"/>
      <sheetName val="단"/>
      <sheetName val="노임단가"/>
      <sheetName val="판매시설"/>
      <sheetName val="내역1"/>
      <sheetName val="공조기(삭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내역서집계표"/>
      <sheetName val="내역서"/>
      <sheetName val="품셈"/>
      <sheetName val="산-1-1"/>
      <sheetName val="산-1-2"/>
      <sheetName val="산-1-3_4"/>
      <sheetName val="산-1-5"/>
      <sheetName val="산-2-1"/>
      <sheetName val="산-2-2"/>
      <sheetName val="산-2-3"/>
      <sheetName val="산-2-4"/>
      <sheetName val="산-2-5"/>
      <sheetName val="산-3-1"/>
      <sheetName val="산-3-2"/>
      <sheetName val="산-4-1"/>
      <sheetName val="산-4-2-1"/>
      <sheetName val="산-4-2-2"/>
      <sheetName val="산-4-2-3"/>
      <sheetName val="산-5"/>
      <sheetName val="산-6-1"/>
      <sheetName val="산-6-2"/>
      <sheetName val="산-6-3"/>
      <sheetName val="산-7"/>
      <sheetName val="산-8"/>
      <sheetName val="산9"/>
      <sheetName val="산10"/>
      <sheetName val="산11"/>
      <sheetName val="산12-1"/>
      <sheetName val="A201"/>
      <sheetName val="A102"/>
      <sheetName val="A103"/>
      <sheetName val="A107-1"/>
      <sheetName val="A107-2"/>
      <sheetName val="A108"/>
      <sheetName val="A108-1"/>
      <sheetName val="A109"/>
      <sheetName val="A109-1"/>
      <sheetName val="A110"/>
      <sheetName val="A110-1"/>
      <sheetName val="A111"/>
      <sheetName val="A111-1"/>
      <sheetName val="A112"/>
      <sheetName val="A113"/>
      <sheetName val="A114-1"/>
      <sheetName val="danga"/>
      <sheetName val="ilch"/>
      <sheetName val="한강운반비"/>
      <sheetName val="금액내역서"/>
      <sheetName val="부하계산서"/>
      <sheetName val="부하(성남)"/>
    </sheetNames>
    <sheetDataSet>
      <sheetData sheetId="0" refreshError="1"/>
      <sheetData sheetId="1" refreshError="1"/>
      <sheetData sheetId="2" refreshError="1">
        <row r="13">
          <cell r="B13" t="str">
            <v>32A</v>
          </cell>
          <cell r="C13">
            <v>54</v>
          </cell>
          <cell r="D13" t="str">
            <v>M</v>
          </cell>
          <cell r="E13">
            <v>15605</v>
          </cell>
          <cell r="F13">
            <v>842670</v>
          </cell>
          <cell r="K13">
            <v>867950</v>
          </cell>
          <cell r="L13" t="str">
            <v>할증 3%</v>
          </cell>
        </row>
        <row r="14">
          <cell r="B14" t="str">
            <v>40A</v>
          </cell>
          <cell r="C14">
            <v>68.3</v>
          </cell>
          <cell r="D14" t="str">
            <v>M</v>
          </cell>
          <cell r="E14">
            <v>16353</v>
          </cell>
          <cell r="F14">
            <v>1116909.8999999999</v>
          </cell>
          <cell r="K14">
            <v>1150417</v>
          </cell>
          <cell r="L14" t="str">
            <v>할증 3%</v>
          </cell>
        </row>
        <row r="15">
          <cell r="B15" t="str">
            <v>65A</v>
          </cell>
          <cell r="C15">
            <v>65</v>
          </cell>
          <cell r="D15" t="str">
            <v>M</v>
          </cell>
          <cell r="E15">
            <v>21301</v>
          </cell>
          <cell r="F15">
            <v>1384565</v>
          </cell>
          <cell r="K15">
            <v>1426102</v>
          </cell>
          <cell r="L15" t="str">
            <v>할증 3%</v>
          </cell>
        </row>
        <row r="16">
          <cell r="B16" t="str">
            <v>80A</v>
          </cell>
          <cell r="C16">
            <v>166</v>
          </cell>
          <cell r="D16" t="str">
            <v>M</v>
          </cell>
          <cell r="E16">
            <v>25848</v>
          </cell>
          <cell r="F16">
            <v>4290768</v>
          </cell>
          <cell r="K16">
            <v>4419491</v>
          </cell>
          <cell r="L16" t="str">
            <v>할증 3%</v>
          </cell>
        </row>
        <row r="17">
          <cell r="B17" t="str">
            <v>100A</v>
          </cell>
          <cell r="C17">
            <v>530.6</v>
          </cell>
          <cell r="D17" t="str">
            <v>M</v>
          </cell>
          <cell r="E17">
            <v>32209</v>
          </cell>
          <cell r="F17">
            <v>17090095.400000002</v>
          </cell>
          <cell r="K17">
            <v>17602798</v>
          </cell>
          <cell r="L17" t="str">
            <v>할증 3%</v>
          </cell>
        </row>
        <row r="18">
          <cell r="B18" t="str">
            <v>125A</v>
          </cell>
          <cell r="C18">
            <v>678.9</v>
          </cell>
          <cell r="D18" t="str">
            <v>M</v>
          </cell>
          <cell r="E18">
            <v>34982</v>
          </cell>
          <cell r="F18">
            <v>23749279.800000001</v>
          </cell>
          <cell r="K18">
            <v>24461758</v>
          </cell>
          <cell r="L18" t="str">
            <v>할증 3%</v>
          </cell>
        </row>
        <row r="19">
          <cell r="B19" t="str">
            <v>150A</v>
          </cell>
          <cell r="C19">
            <v>118.3</v>
          </cell>
          <cell r="D19" t="str">
            <v>M</v>
          </cell>
          <cell r="E19">
            <v>41736</v>
          </cell>
          <cell r="F19">
            <v>4937368.8</v>
          </cell>
          <cell r="K19">
            <v>5085490</v>
          </cell>
          <cell r="L19" t="str">
            <v>할증 3%</v>
          </cell>
        </row>
        <row r="20">
          <cell r="B20" t="str">
            <v>200A</v>
          </cell>
          <cell r="C20">
            <v>1065</v>
          </cell>
          <cell r="D20" t="str">
            <v>M</v>
          </cell>
          <cell r="E20">
            <v>55267</v>
          </cell>
          <cell r="F20">
            <v>58859355</v>
          </cell>
          <cell r="K20">
            <v>60625136</v>
          </cell>
          <cell r="L20" t="str">
            <v>할증 3%</v>
          </cell>
        </row>
        <row r="21">
          <cell r="B21" t="str">
            <v>250A</v>
          </cell>
          <cell r="C21">
            <v>1065.5</v>
          </cell>
          <cell r="D21" t="str">
            <v>M</v>
          </cell>
          <cell r="E21">
            <v>72302</v>
          </cell>
          <cell r="F21">
            <v>77037781</v>
          </cell>
          <cell r="K21">
            <v>79348914</v>
          </cell>
          <cell r="L21" t="str">
            <v>할증 3%</v>
          </cell>
        </row>
        <row r="22">
          <cell r="B22" t="str">
            <v>300A</v>
          </cell>
          <cell r="C22">
            <v>3276.2</v>
          </cell>
          <cell r="D22" t="str">
            <v>M</v>
          </cell>
          <cell r="E22">
            <v>89015</v>
          </cell>
          <cell r="F22">
            <v>291630943</v>
          </cell>
          <cell r="K22">
            <v>300379871</v>
          </cell>
          <cell r="L22" t="str">
            <v>할증 3%</v>
          </cell>
        </row>
        <row r="23">
          <cell r="B23" t="str">
            <v>650A</v>
          </cell>
          <cell r="C23">
            <v>494.6</v>
          </cell>
          <cell r="D23" t="str">
            <v>M</v>
          </cell>
          <cell r="E23">
            <v>284845</v>
          </cell>
          <cell r="F23">
            <v>140884337</v>
          </cell>
          <cell r="K23">
            <v>145110867</v>
          </cell>
          <cell r="L23" t="str">
            <v>할증 3%</v>
          </cell>
        </row>
        <row r="24">
          <cell r="A24" t="str">
            <v>PI-PIPE 재료비 계</v>
          </cell>
          <cell r="K24">
            <v>641399198</v>
          </cell>
        </row>
        <row r="26">
          <cell r="A26" t="str">
            <v xml:space="preserve">      2) 강관(PIPE)</v>
          </cell>
        </row>
        <row r="27">
          <cell r="B27" t="str">
            <v>300A</v>
          </cell>
          <cell r="C27">
            <v>8.1999999999999993</v>
          </cell>
          <cell r="D27" t="str">
            <v>M</v>
          </cell>
          <cell r="E27">
            <v>41220</v>
          </cell>
          <cell r="F27">
            <v>338003.99999999994</v>
          </cell>
          <cell r="K27">
            <v>348144</v>
          </cell>
          <cell r="L27" t="str">
            <v>할증 3%</v>
          </cell>
        </row>
        <row r="28">
          <cell r="B28" t="str">
            <v>650A</v>
          </cell>
          <cell r="C28">
            <v>6</v>
          </cell>
          <cell r="D28" t="str">
            <v>M</v>
          </cell>
          <cell r="E28">
            <v>378840</v>
          </cell>
          <cell r="F28">
            <v>2273040</v>
          </cell>
          <cell r="K28">
            <v>2341231</v>
          </cell>
          <cell r="L28" t="str">
            <v>할증 3%</v>
          </cell>
        </row>
        <row r="29">
          <cell r="B29" t="str">
            <v>1000A</v>
          </cell>
          <cell r="C29">
            <v>14</v>
          </cell>
          <cell r="D29" t="str">
            <v>M</v>
          </cell>
          <cell r="E29">
            <v>823190</v>
          </cell>
          <cell r="F29">
            <v>11524660</v>
          </cell>
          <cell r="K29">
            <v>11870400</v>
          </cell>
          <cell r="L29" t="str">
            <v>할증 3%</v>
          </cell>
        </row>
        <row r="30">
          <cell r="A30" t="str">
            <v>PIPE 재료비 계</v>
          </cell>
          <cell r="K30">
            <v>14559775</v>
          </cell>
        </row>
        <row r="32">
          <cell r="A32" t="str">
            <v xml:space="preserve">      3) PI-BEND</v>
          </cell>
        </row>
        <row r="33">
          <cell r="B33" t="str">
            <v>25AX90。</v>
          </cell>
          <cell r="C33">
            <v>12</v>
          </cell>
          <cell r="D33" t="str">
            <v>EA</v>
          </cell>
          <cell r="E33">
            <v>57107</v>
          </cell>
          <cell r="F33">
            <v>685284</v>
          </cell>
          <cell r="K33">
            <v>685284</v>
          </cell>
        </row>
        <row r="34">
          <cell r="B34" t="str">
            <v>32AX90。</v>
          </cell>
          <cell r="C34">
            <v>20</v>
          </cell>
          <cell r="D34" t="str">
            <v>EA</v>
          </cell>
          <cell r="E34">
            <v>76294</v>
          </cell>
          <cell r="F34">
            <v>1525880</v>
          </cell>
          <cell r="K34">
            <v>1525880</v>
          </cell>
        </row>
        <row r="35">
          <cell r="B35" t="str">
            <v>40AX11.3。</v>
          </cell>
          <cell r="C35">
            <v>2</v>
          </cell>
          <cell r="D35" t="str">
            <v>EA</v>
          </cell>
          <cell r="E35">
            <v>79941</v>
          </cell>
          <cell r="F35">
            <v>159882</v>
          </cell>
          <cell r="K35">
            <v>159882</v>
          </cell>
        </row>
        <row r="36">
          <cell r="B36" t="str">
            <v>40AX90。</v>
          </cell>
          <cell r="C36">
            <v>8</v>
          </cell>
          <cell r="D36" t="str">
            <v>EA</v>
          </cell>
          <cell r="E36">
            <v>79941</v>
          </cell>
          <cell r="F36">
            <v>639528</v>
          </cell>
          <cell r="K36">
            <v>639528</v>
          </cell>
        </row>
        <row r="37">
          <cell r="B37" t="str">
            <v>65AX11.25。</v>
          </cell>
          <cell r="C37">
            <v>2</v>
          </cell>
          <cell r="D37" t="str">
            <v>EA</v>
          </cell>
          <cell r="E37">
            <v>110975</v>
          </cell>
          <cell r="F37">
            <v>221950</v>
          </cell>
          <cell r="K37">
            <v>221950</v>
          </cell>
        </row>
        <row r="38">
          <cell r="B38" t="str">
            <v>65AX30。</v>
          </cell>
          <cell r="C38">
            <v>2</v>
          </cell>
          <cell r="D38" t="str">
            <v>EA</v>
          </cell>
          <cell r="E38">
            <v>110975</v>
          </cell>
          <cell r="F38">
            <v>221950</v>
          </cell>
          <cell r="K38">
            <v>221950</v>
          </cell>
        </row>
        <row r="39">
          <cell r="B39" t="str">
            <v>65AX90。</v>
          </cell>
          <cell r="C39">
            <v>6</v>
          </cell>
          <cell r="D39" t="str">
            <v>EA</v>
          </cell>
          <cell r="E39">
            <v>110975</v>
          </cell>
          <cell r="F39">
            <v>665850</v>
          </cell>
          <cell r="K39">
            <v>665850</v>
          </cell>
        </row>
        <row r="40">
          <cell r="B40" t="str">
            <v>80AX90。</v>
          </cell>
          <cell r="C40">
            <v>12</v>
          </cell>
          <cell r="D40" t="str">
            <v>EA</v>
          </cell>
          <cell r="E40">
            <v>133124</v>
          </cell>
          <cell r="F40">
            <v>1597488</v>
          </cell>
          <cell r="K40">
            <v>1597488</v>
          </cell>
        </row>
        <row r="41">
          <cell r="B41" t="str">
            <v>100AX11.25。</v>
          </cell>
          <cell r="C41">
            <v>4</v>
          </cell>
          <cell r="D41" t="str">
            <v>EA</v>
          </cell>
          <cell r="E41">
            <v>164658</v>
          </cell>
          <cell r="F41">
            <v>658632</v>
          </cell>
          <cell r="K41">
            <v>658632</v>
          </cell>
        </row>
        <row r="42">
          <cell r="B42" t="str">
            <v>100AX90。</v>
          </cell>
          <cell r="C42">
            <v>16</v>
          </cell>
          <cell r="D42" t="str">
            <v>EA</v>
          </cell>
          <cell r="E42">
            <v>164658</v>
          </cell>
          <cell r="F42">
            <v>2634528</v>
          </cell>
          <cell r="K42">
            <v>2634528</v>
          </cell>
        </row>
        <row r="43">
          <cell r="B43" t="str">
            <v>100AX101.25。</v>
          </cell>
          <cell r="C43">
            <v>2</v>
          </cell>
          <cell r="D43" t="str">
            <v>EA</v>
          </cell>
          <cell r="E43">
            <v>164658</v>
          </cell>
          <cell r="F43">
            <v>329316</v>
          </cell>
          <cell r="K43">
            <v>329316</v>
          </cell>
        </row>
        <row r="44">
          <cell r="B44" t="str">
            <v>125AX11.25。</v>
          </cell>
          <cell r="C44">
            <v>8</v>
          </cell>
          <cell r="D44" t="str">
            <v>EA</v>
          </cell>
          <cell r="E44">
            <v>174440</v>
          </cell>
          <cell r="F44">
            <v>1395520</v>
          </cell>
          <cell r="K44">
            <v>1395520</v>
          </cell>
        </row>
        <row r="45">
          <cell r="B45" t="str">
            <v>125AX90。</v>
          </cell>
          <cell r="C45">
            <v>22</v>
          </cell>
          <cell r="D45" t="str">
            <v>EA</v>
          </cell>
          <cell r="E45">
            <v>174440</v>
          </cell>
          <cell r="F45">
            <v>3837680</v>
          </cell>
          <cell r="K45">
            <v>3837680</v>
          </cell>
        </row>
        <row r="46">
          <cell r="B46" t="str">
            <v>150AX90。</v>
          </cell>
          <cell r="C46">
            <v>6</v>
          </cell>
          <cell r="D46" t="str">
            <v>EA</v>
          </cell>
          <cell r="E46">
            <v>194394</v>
          </cell>
          <cell r="F46">
            <v>1166364</v>
          </cell>
          <cell r="K46">
            <v>1166364</v>
          </cell>
        </row>
        <row r="47">
          <cell r="B47" t="str">
            <v>200AX11.25。</v>
          </cell>
          <cell r="C47">
            <v>2</v>
          </cell>
          <cell r="D47" t="str">
            <v>EA</v>
          </cell>
          <cell r="E47">
            <v>266999</v>
          </cell>
          <cell r="F47">
            <v>533998</v>
          </cell>
          <cell r="K47">
            <v>533998</v>
          </cell>
        </row>
        <row r="48">
          <cell r="B48" t="str">
            <v>200AX90。</v>
          </cell>
          <cell r="C48">
            <v>10</v>
          </cell>
          <cell r="D48" t="str">
            <v>EA</v>
          </cell>
          <cell r="E48">
            <v>266999</v>
          </cell>
          <cell r="F48">
            <v>2669990</v>
          </cell>
          <cell r="K48">
            <v>2669990</v>
          </cell>
        </row>
        <row r="49">
          <cell r="B49" t="str">
            <v>250AX90。</v>
          </cell>
          <cell r="C49">
            <v>26</v>
          </cell>
          <cell r="D49" t="str">
            <v>EA</v>
          </cell>
          <cell r="E49">
            <v>339071</v>
          </cell>
          <cell r="F49">
            <v>8815846</v>
          </cell>
          <cell r="K49">
            <v>8815846</v>
          </cell>
          <cell r="L49" t="str">
            <v>구매가</v>
          </cell>
        </row>
        <row r="50">
          <cell r="B50" t="str">
            <v>300AX22.5。</v>
          </cell>
          <cell r="C50">
            <v>4</v>
          </cell>
          <cell r="D50" t="str">
            <v>EA</v>
          </cell>
          <cell r="E50">
            <v>420760</v>
          </cell>
          <cell r="F50">
            <v>1683040</v>
          </cell>
          <cell r="K50">
            <v>1683040</v>
          </cell>
        </row>
        <row r="51">
          <cell r="B51" t="str">
            <v>300AX45。</v>
          </cell>
          <cell r="C51">
            <v>4</v>
          </cell>
          <cell r="D51" t="str">
            <v>EA</v>
          </cell>
          <cell r="E51">
            <v>420760</v>
          </cell>
          <cell r="F51">
            <v>1683040</v>
          </cell>
          <cell r="K51">
            <v>1683040</v>
          </cell>
        </row>
        <row r="52">
          <cell r="B52" t="str">
            <v>300AX90。</v>
          </cell>
          <cell r="C52">
            <v>8</v>
          </cell>
          <cell r="D52" t="str">
            <v>EA</v>
          </cell>
          <cell r="E52">
            <v>420760</v>
          </cell>
          <cell r="F52">
            <v>3366080</v>
          </cell>
          <cell r="K52">
            <v>3366080</v>
          </cell>
        </row>
        <row r="53">
          <cell r="B53" t="str">
            <v>650AX11.25。</v>
          </cell>
          <cell r="C53">
            <v>6</v>
          </cell>
          <cell r="D53" t="str">
            <v>EA</v>
          </cell>
          <cell r="E53">
            <v>2282242</v>
          </cell>
          <cell r="F53">
            <v>13693452</v>
          </cell>
          <cell r="K53">
            <v>13693452</v>
          </cell>
        </row>
        <row r="54">
          <cell r="B54" t="str">
            <v>650AX22.5。</v>
          </cell>
          <cell r="C54">
            <v>2</v>
          </cell>
          <cell r="D54" t="str">
            <v>EA</v>
          </cell>
          <cell r="E54">
            <v>2282242</v>
          </cell>
          <cell r="F54">
            <v>4564484</v>
          </cell>
          <cell r="K54">
            <v>4564484</v>
          </cell>
        </row>
        <row r="55">
          <cell r="B55" t="str">
            <v>650AX90。</v>
          </cell>
          <cell r="C55">
            <v>16</v>
          </cell>
          <cell r="D55" t="str">
            <v>EA</v>
          </cell>
          <cell r="E55">
            <v>2282242</v>
          </cell>
          <cell r="F55">
            <v>36515872</v>
          </cell>
          <cell r="K55">
            <v>36515872</v>
          </cell>
        </row>
        <row r="56">
          <cell r="A56" t="str">
            <v>PI-BEND 재료비 계</v>
          </cell>
          <cell r="K56">
            <v>89265654</v>
          </cell>
        </row>
        <row r="58">
          <cell r="A58" t="str">
            <v xml:space="preserve">      4) PI-CAP</v>
          </cell>
        </row>
        <row r="59">
          <cell r="B59" t="str">
            <v>25A</v>
          </cell>
          <cell r="C59">
            <v>10</v>
          </cell>
          <cell r="D59" t="str">
            <v>EA</v>
          </cell>
          <cell r="E59">
            <v>450</v>
          </cell>
          <cell r="F59">
            <v>4500</v>
          </cell>
          <cell r="K59">
            <v>4500</v>
          </cell>
        </row>
        <row r="60">
          <cell r="B60" t="str">
            <v>32A</v>
          </cell>
          <cell r="C60">
            <v>12</v>
          </cell>
          <cell r="D60" t="str">
            <v>EA</v>
          </cell>
          <cell r="E60">
            <v>540</v>
          </cell>
          <cell r="F60">
            <v>6480</v>
          </cell>
          <cell r="K60">
            <v>6480</v>
          </cell>
        </row>
        <row r="61">
          <cell r="B61" t="str">
            <v>40A</v>
          </cell>
          <cell r="C61">
            <v>6</v>
          </cell>
          <cell r="D61" t="str">
            <v>EA</v>
          </cell>
          <cell r="E61">
            <v>648</v>
          </cell>
          <cell r="F61">
            <v>3888</v>
          </cell>
          <cell r="K61">
            <v>3888</v>
          </cell>
        </row>
        <row r="62">
          <cell r="B62" t="str">
            <v>65A</v>
          </cell>
          <cell r="C62">
            <v>6</v>
          </cell>
          <cell r="D62" t="str">
            <v>EA</v>
          </cell>
          <cell r="E62">
            <v>777.6</v>
          </cell>
          <cell r="F62">
            <v>4665.6000000000004</v>
          </cell>
          <cell r="K62">
            <v>4665.6000000000004</v>
          </cell>
        </row>
        <row r="63">
          <cell r="A63" t="str">
            <v>SCR'D</v>
          </cell>
          <cell r="B63" t="str">
            <v>65A</v>
          </cell>
          <cell r="C63">
            <v>12</v>
          </cell>
          <cell r="D63" t="str">
            <v>EA</v>
          </cell>
          <cell r="E63">
            <v>1484</v>
          </cell>
          <cell r="F63">
            <v>17808</v>
          </cell>
          <cell r="K63">
            <v>17808</v>
          </cell>
        </row>
        <row r="64">
          <cell r="B64" t="str">
            <v>80A</v>
          </cell>
          <cell r="C64">
            <v>6</v>
          </cell>
          <cell r="D64" t="str">
            <v>EA</v>
          </cell>
          <cell r="E64">
            <v>933.12</v>
          </cell>
          <cell r="F64">
            <v>5598.72</v>
          </cell>
          <cell r="K64">
            <v>5598.72</v>
          </cell>
        </row>
        <row r="65">
          <cell r="B65" t="str">
            <v>100A</v>
          </cell>
          <cell r="C65">
            <v>14</v>
          </cell>
          <cell r="D65" t="str">
            <v>EA</v>
          </cell>
          <cell r="E65">
            <v>1119.7439999999999</v>
          </cell>
          <cell r="F65">
            <v>15676.415999999999</v>
          </cell>
          <cell r="K65">
            <v>15676.415999999999</v>
          </cell>
        </row>
        <row r="66">
          <cell r="B66" t="str">
            <v>125A</v>
          </cell>
          <cell r="C66">
            <v>6</v>
          </cell>
          <cell r="D66" t="str">
            <v>EA</v>
          </cell>
          <cell r="E66">
            <v>1343.6927999999998</v>
          </cell>
          <cell r="F66">
            <v>8062.1567999999988</v>
          </cell>
          <cell r="K66">
            <v>8062.1567999999988</v>
          </cell>
        </row>
        <row r="67">
          <cell r="A67" t="str">
            <v>PI-CAP 재료비 계</v>
          </cell>
          <cell r="K67">
            <v>66678.892800000001</v>
          </cell>
        </row>
        <row r="69">
          <cell r="A69" t="str">
            <v xml:space="preserve">      5) PI-REDUCER</v>
          </cell>
        </row>
        <row r="70">
          <cell r="B70" t="str">
            <v>100AX25A</v>
          </cell>
          <cell r="C70">
            <v>2</v>
          </cell>
          <cell r="D70" t="str">
            <v>EA</v>
          </cell>
          <cell r="E70">
            <v>113082</v>
          </cell>
          <cell r="F70">
            <v>226164</v>
          </cell>
          <cell r="K70">
            <v>226164</v>
          </cell>
        </row>
        <row r="71">
          <cell r="B71" t="str">
            <v>125Ax25A</v>
          </cell>
          <cell r="C71">
            <v>2</v>
          </cell>
          <cell r="D71" t="str">
            <v>EA</v>
          </cell>
          <cell r="E71">
            <v>127020</v>
          </cell>
          <cell r="F71">
            <v>254040</v>
          </cell>
          <cell r="K71">
            <v>254040</v>
          </cell>
        </row>
        <row r="72">
          <cell r="B72" t="str">
            <v>125Ax100A</v>
          </cell>
          <cell r="C72">
            <v>2</v>
          </cell>
          <cell r="D72" t="str">
            <v>EA</v>
          </cell>
          <cell r="E72">
            <v>127020</v>
          </cell>
          <cell r="F72">
            <v>254040</v>
          </cell>
          <cell r="K72">
            <v>254040</v>
          </cell>
        </row>
        <row r="73">
          <cell r="B73" t="str">
            <v>150Ax125A</v>
          </cell>
          <cell r="C73">
            <v>4</v>
          </cell>
          <cell r="D73" t="str">
            <v>EA</v>
          </cell>
          <cell r="E73">
            <v>144344</v>
          </cell>
          <cell r="F73">
            <v>577376</v>
          </cell>
          <cell r="K73">
            <v>577376</v>
          </cell>
        </row>
        <row r="74">
          <cell r="B74" t="str">
            <v>200Ax150A</v>
          </cell>
          <cell r="C74">
            <v>2</v>
          </cell>
          <cell r="D74" t="str">
            <v>EA</v>
          </cell>
          <cell r="E74">
            <v>178450</v>
          </cell>
          <cell r="F74">
            <v>356900</v>
          </cell>
          <cell r="K74">
            <v>356900</v>
          </cell>
        </row>
        <row r="75">
          <cell r="B75" t="str">
            <v>250Ax200A</v>
          </cell>
          <cell r="C75">
            <v>2</v>
          </cell>
          <cell r="D75" t="str">
            <v>EA</v>
          </cell>
          <cell r="E75">
            <v>212064</v>
          </cell>
          <cell r="F75">
            <v>424128</v>
          </cell>
          <cell r="K75">
            <v>424128</v>
          </cell>
          <cell r="L75" t="str">
            <v>구매가</v>
          </cell>
        </row>
        <row r="76">
          <cell r="B76" t="str">
            <v>300Ax250A</v>
          </cell>
          <cell r="C76">
            <v>2</v>
          </cell>
          <cell r="D76" t="str">
            <v>EA</v>
          </cell>
          <cell r="E76">
            <v>278526</v>
          </cell>
          <cell r="F76">
            <v>557052</v>
          </cell>
          <cell r="K76">
            <v>557052</v>
          </cell>
        </row>
        <row r="77">
          <cell r="A77" t="str">
            <v>PI-REDUCER 재료비 계</v>
          </cell>
          <cell r="K77">
            <v>2649700</v>
          </cell>
        </row>
        <row r="79">
          <cell r="A79" t="str">
            <v xml:space="preserve">      6) PI-TEE</v>
          </cell>
        </row>
        <row r="80">
          <cell r="B80" t="str">
            <v>100AX100A</v>
          </cell>
          <cell r="C80">
            <v>2</v>
          </cell>
          <cell r="D80" t="str">
            <v>EA</v>
          </cell>
          <cell r="E80">
            <v>297780</v>
          </cell>
          <cell r="F80">
            <v>595560</v>
          </cell>
          <cell r="K80">
            <v>595560</v>
          </cell>
        </row>
        <row r="81">
          <cell r="B81" t="str">
            <v>125AX32A</v>
          </cell>
          <cell r="C81">
            <v>2</v>
          </cell>
          <cell r="D81" t="str">
            <v>EA</v>
          </cell>
          <cell r="E81">
            <v>311631</v>
          </cell>
          <cell r="F81">
            <v>623262</v>
          </cell>
          <cell r="K81">
            <v>623262</v>
          </cell>
        </row>
        <row r="82">
          <cell r="B82" t="str">
            <v>125AX100A</v>
          </cell>
          <cell r="C82">
            <v>2</v>
          </cell>
          <cell r="D82" t="str">
            <v>EA</v>
          </cell>
          <cell r="E82">
            <v>311631</v>
          </cell>
          <cell r="F82">
            <v>623262</v>
          </cell>
          <cell r="K82">
            <v>623262</v>
          </cell>
        </row>
        <row r="83">
          <cell r="B83" t="str">
            <v>125AX125A</v>
          </cell>
          <cell r="C83">
            <v>2</v>
          </cell>
          <cell r="D83" t="str">
            <v>EA</v>
          </cell>
          <cell r="E83">
            <v>311631</v>
          </cell>
          <cell r="F83">
            <v>623262</v>
          </cell>
          <cell r="K83">
            <v>623262</v>
          </cell>
        </row>
        <row r="84">
          <cell r="B84" t="str">
            <v>150AX100A</v>
          </cell>
          <cell r="C84">
            <v>4</v>
          </cell>
          <cell r="D84" t="str">
            <v>EA</v>
          </cell>
          <cell r="E84">
            <v>354147</v>
          </cell>
          <cell r="F84">
            <v>1416588</v>
          </cell>
          <cell r="K84">
            <v>1416588</v>
          </cell>
        </row>
        <row r="85">
          <cell r="B85" t="str">
            <v>200AX25A</v>
          </cell>
          <cell r="C85">
            <v>6</v>
          </cell>
          <cell r="D85" t="str">
            <v>EA</v>
          </cell>
          <cell r="E85">
            <v>529469</v>
          </cell>
          <cell r="F85">
            <v>3176814</v>
          </cell>
          <cell r="K85">
            <v>3176814</v>
          </cell>
        </row>
        <row r="86">
          <cell r="B86" t="str">
            <v>200AX32A</v>
          </cell>
          <cell r="C86">
            <v>2</v>
          </cell>
          <cell r="D86" t="str">
            <v>EA</v>
          </cell>
          <cell r="E86">
            <v>529469</v>
          </cell>
          <cell r="F86">
            <v>1058938</v>
          </cell>
          <cell r="K86">
            <v>1058938</v>
          </cell>
        </row>
        <row r="87">
          <cell r="B87" t="str">
            <v>200AX40A</v>
          </cell>
          <cell r="C87">
            <v>4</v>
          </cell>
          <cell r="D87" t="str">
            <v>EA</v>
          </cell>
          <cell r="E87">
            <v>529469</v>
          </cell>
          <cell r="F87">
            <v>2117876</v>
          </cell>
          <cell r="K87">
            <v>2117876</v>
          </cell>
        </row>
        <row r="88">
          <cell r="B88" t="str">
            <v>200AX65A</v>
          </cell>
          <cell r="C88">
            <v>2</v>
          </cell>
          <cell r="D88" t="str">
            <v>EA</v>
          </cell>
          <cell r="E88">
            <v>529469</v>
          </cell>
          <cell r="F88">
            <v>1058938</v>
          </cell>
          <cell r="K88">
            <v>1058938</v>
          </cell>
        </row>
        <row r="89">
          <cell r="B89" t="str">
            <v>200AX80A</v>
          </cell>
          <cell r="C89">
            <v>2</v>
          </cell>
          <cell r="D89" t="str">
            <v>EA</v>
          </cell>
          <cell r="E89">
            <v>529469</v>
          </cell>
          <cell r="F89">
            <v>1058938</v>
          </cell>
          <cell r="K89">
            <v>1058938</v>
          </cell>
        </row>
        <row r="90">
          <cell r="B90" t="str">
            <v>200AX125A</v>
          </cell>
          <cell r="C90">
            <v>4</v>
          </cell>
          <cell r="D90" t="str">
            <v>EA</v>
          </cell>
          <cell r="E90">
            <v>529469</v>
          </cell>
          <cell r="F90">
            <v>2117876</v>
          </cell>
          <cell r="K90">
            <v>2117876</v>
          </cell>
        </row>
        <row r="91">
          <cell r="B91" t="str">
            <v>250AX32A</v>
          </cell>
          <cell r="C91">
            <v>2</v>
          </cell>
          <cell r="D91" t="str">
            <v>EA</v>
          </cell>
          <cell r="E91">
            <v>666797</v>
          </cell>
          <cell r="F91">
            <v>1333594</v>
          </cell>
          <cell r="K91">
            <v>1333594</v>
          </cell>
        </row>
        <row r="92">
          <cell r="B92" t="str">
            <v>250AX40A</v>
          </cell>
          <cell r="C92">
            <v>2</v>
          </cell>
          <cell r="D92" t="str">
            <v>EA</v>
          </cell>
          <cell r="E92">
            <v>666797</v>
          </cell>
          <cell r="F92">
            <v>1333594</v>
          </cell>
          <cell r="K92">
            <v>1333594</v>
          </cell>
        </row>
        <row r="93">
          <cell r="B93" t="str">
            <v>250AX80A</v>
          </cell>
          <cell r="C93">
            <v>4</v>
          </cell>
          <cell r="D93" t="str">
            <v>EA</v>
          </cell>
          <cell r="E93">
            <v>666797</v>
          </cell>
          <cell r="F93">
            <v>2667188</v>
          </cell>
          <cell r="K93">
            <v>2667188</v>
          </cell>
        </row>
        <row r="94">
          <cell r="B94" t="str">
            <v>250AX100A</v>
          </cell>
          <cell r="C94">
            <v>4</v>
          </cell>
          <cell r="D94" t="str">
            <v>EA</v>
          </cell>
          <cell r="E94">
            <v>666797</v>
          </cell>
          <cell r="F94">
            <v>2667188</v>
          </cell>
          <cell r="K94">
            <v>2667188</v>
          </cell>
        </row>
        <row r="95">
          <cell r="B95" t="str">
            <v>250AX150A</v>
          </cell>
          <cell r="C95">
            <v>2</v>
          </cell>
          <cell r="D95" t="str">
            <v>EA</v>
          </cell>
          <cell r="E95">
            <v>666797</v>
          </cell>
          <cell r="F95">
            <v>1333594</v>
          </cell>
          <cell r="K95">
            <v>1333594</v>
          </cell>
        </row>
        <row r="96">
          <cell r="B96" t="str">
            <v>300AX32A</v>
          </cell>
          <cell r="C96">
            <v>6</v>
          </cell>
          <cell r="D96" t="str">
            <v>EA</v>
          </cell>
          <cell r="E96">
            <v>792986</v>
          </cell>
          <cell r="F96">
            <v>4757916</v>
          </cell>
          <cell r="K96">
            <v>4757916</v>
          </cell>
        </row>
        <row r="97">
          <cell r="B97" t="str">
            <v>300AX65A</v>
          </cell>
          <cell r="C97">
            <v>2</v>
          </cell>
          <cell r="D97" t="str">
            <v>EA</v>
          </cell>
          <cell r="E97">
            <v>792986</v>
          </cell>
          <cell r="F97">
            <v>1585972</v>
          </cell>
          <cell r="K97">
            <v>1585972</v>
          </cell>
        </row>
        <row r="98">
          <cell r="B98" t="str">
            <v>300AX100A</v>
          </cell>
          <cell r="C98">
            <v>2</v>
          </cell>
          <cell r="D98" t="str">
            <v>EA</v>
          </cell>
          <cell r="E98">
            <v>792986</v>
          </cell>
          <cell r="F98">
            <v>1585972</v>
          </cell>
          <cell r="K98">
            <v>1585972</v>
          </cell>
        </row>
        <row r="99">
          <cell r="A99" t="str">
            <v>PI-TEE 재료비 계</v>
          </cell>
          <cell r="K99">
            <v>31736332</v>
          </cell>
        </row>
        <row r="101">
          <cell r="A101" t="str">
            <v xml:space="preserve">      7) WELDOLET</v>
          </cell>
        </row>
        <row r="102">
          <cell r="B102" t="str">
            <v>65A</v>
          </cell>
          <cell r="C102">
            <v>14</v>
          </cell>
          <cell r="D102" t="str">
            <v>EA</v>
          </cell>
          <cell r="E102">
            <v>16520</v>
          </cell>
          <cell r="F102">
            <v>231280</v>
          </cell>
          <cell r="K102">
            <v>231280</v>
          </cell>
        </row>
        <row r="103">
          <cell r="A103" t="str">
            <v>WELDOLET 재료비 계</v>
          </cell>
          <cell r="K103">
            <v>231280</v>
          </cell>
        </row>
        <row r="105">
          <cell r="A105" t="str">
            <v xml:space="preserve">      8) FITTING</v>
          </cell>
        </row>
        <row r="106">
          <cell r="A106" t="str">
            <v>45 ELL</v>
          </cell>
          <cell r="B106" t="str">
            <v>650A</v>
          </cell>
          <cell r="C106">
            <v>2</v>
          </cell>
          <cell r="D106" t="str">
            <v>EA</v>
          </cell>
          <cell r="E106">
            <v>580650</v>
          </cell>
          <cell r="F106">
            <v>1161300</v>
          </cell>
          <cell r="K106">
            <v>1161300</v>
          </cell>
        </row>
        <row r="107">
          <cell r="A107" t="str">
            <v>90 ELL S</v>
          </cell>
          <cell r="B107" t="str">
            <v>300A</v>
          </cell>
          <cell r="C107">
            <v>5</v>
          </cell>
          <cell r="D107" t="str">
            <v>EA</v>
          </cell>
          <cell r="E107">
            <v>88800</v>
          </cell>
          <cell r="F107">
            <v>444000</v>
          </cell>
          <cell r="K107">
            <v>444000</v>
          </cell>
        </row>
        <row r="108">
          <cell r="A108" t="str">
            <v>90 ELL</v>
          </cell>
          <cell r="B108" t="str">
            <v>1000A</v>
          </cell>
          <cell r="C108">
            <v>6</v>
          </cell>
          <cell r="D108" t="str">
            <v>EA</v>
          </cell>
          <cell r="E108">
            <v>2461140</v>
          </cell>
          <cell r="F108">
            <v>14766840</v>
          </cell>
          <cell r="K108">
            <v>14766840</v>
          </cell>
        </row>
        <row r="109">
          <cell r="A109" t="str">
            <v>TEE</v>
          </cell>
          <cell r="B109" t="str">
            <v>550AX300A</v>
          </cell>
          <cell r="C109">
            <v>2</v>
          </cell>
          <cell r="D109" t="str">
            <v>EA</v>
          </cell>
          <cell r="E109">
            <v>403970</v>
          </cell>
          <cell r="F109">
            <v>807940</v>
          </cell>
          <cell r="K109">
            <v>807940</v>
          </cell>
        </row>
        <row r="110">
          <cell r="B110" t="str">
            <v>650A</v>
          </cell>
          <cell r="C110">
            <v>4</v>
          </cell>
          <cell r="D110" t="str">
            <v>EA</v>
          </cell>
          <cell r="E110">
            <v>792000</v>
          </cell>
          <cell r="F110">
            <v>3168000</v>
          </cell>
          <cell r="K110">
            <v>3168000</v>
          </cell>
        </row>
        <row r="111">
          <cell r="A111" t="str">
            <v>FITTING 재료비 계</v>
          </cell>
          <cell r="K111">
            <v>20348080</v>
          </cell>
        </row>
        <row r="113">
          <cell r="A113" t="str">
            <v xml:space="preserve">      9) FLANGE</v>
          </cell>
        </row>
        <row r="114">
          <cell r="B114" t="str">
            <v>650A</v>
          </cell>
          <cell r="C114">
            <v>4</v>
          </cell>
          <cell r="D114" t="str">
            <v>EA</v>
          </cell>
          <cell r="E114">
            <v>550260</v>
          </cell>
          <cell r="F114">
            <v>2201040</v>
          </cell>
          <cell r="K114">
            <v>2201040</v>
          </cell>
        </row>
        <row r="115">
          <cell r="A115" t="str">
            <v>BLIND</v>
          </cell>
          <cell r="B115" t="str">
            <v>650A</v>
          </cell>
          <cell r="C115">
            <v>2</v>
          </cell>
          <cell r="D115" t="str">
            <v>EA</v>
          </cell>
          <cell r="E115">
            <v>506640</v>
          </cell>
          <cell r="F115">
            <v>1013280</v>
          </cell>
          <cell r="K115">
            <v>1013280</v>
          </cell>
        </row>
        <row r="116">
          <cell r="A116" t="str">
            <v>FLANGE 재료비 계</v>
          </cell>
          <cell r="K116">
            <v>3214320</v>
          </cell>
        </row>
        <row r="118">
          <cell r="A118" t="str">
            <v xml:space="preserve">      10) GASKET</v>
          </cell>
        </row>
        <row r="119">
          <cell r="B119" t="str">
            <v>650A</v>
          </cell>
          <cell r="C119">
            <v>4</v>
          </cell>
          <cell r="D119" t="str">
            <v>EA</v>
          </cell>
          <cell r="E119">
            <v>18590</v>
          </cell>
          <cell r="F119">
            <v>74360</v>
          </cell>
          <cell r="K119">
            <v>74360</v>
          </cell>
        </row>
        <row r="120">
          <cell r="A120" t="str">
            <v>GASKET 재료비 계</v>
          </cell>
          <cell r="K120">
            <v>74360</v>
          </cell>
        </row>
        <row r="122">
          <cell r="A122" t="str">
            <v xml:space="preserve">      11) BOLT/NUT</v>
          </cell>
        </row>
        <row r="123">
          <cell r="B123" t="str">
            <v>M33x345mm</v>
          </cell>
          <cell r="C123">
            <v>48</v>
          </cell>
          <cell r="D123" t="str">
            <v>SET</v>
          </cell>
          <cell r="E123">
            <v>3915</v>
          </cell>
          <cell r="F123">
            <v>187920</v>
          </cell>
          <cell r="K123">
            <v>187920</v>
          </cell>
        </row>
        <row r="124">
          <cell r="A124" t="str">
            <v>BOLT/NUT 재료비 계</v>
          </cell>
          <cell r="K124">
            <v>187920</v>
          </cell>
        </row>
        <row r="126">
          <cell r="A126" t="str">
            <v xml:space="preserve">      12) PI-EXPANSION JOINT</v>
          </cell>
        </row>
        <row r="127">
          <cell r="B127" t="str">
            <v>100A</v>
          </cell>
          <cell r="C127">
            <v>4</v>
          </cell>
          <cell r="D127" t="str">
            <v>EA</v>
          </cell>
          <cell r="E127">
            <v>3961000</v>
          </cell>
          <cell r="F127">
            <v>15844000</v>
          </cell>
          <cell r="K127">
            <v>15844000</v>
          </cell>
        </row>
        <row r="128">
          <cell r="B128" t="str">
            <v>125A</v>
          </cell>
          <cell r="C128">
            <v>8</v>
          </cell>
          <cell r="D128" t="str">
            <v>EA</v>
          </cell>
          <cell r="E128">
            <v>4675000</v>
          </cell>
          <cell r="F128">
            <v>37400000</v>
          </cell>
          <cell r="K128">
            <v>37400000</v>
          </cell>
        </row>
        <row r="129">
          <cell r="B129" t="str">
            <v>150A</v>
          </cell>
          <cell r="C129">
            <v>2</v>
          </cell>
          <cell r="D129" t="str">
            <v>EA</v>
          </cell>
          <cell r="E129">
            <v>5146000</v>
          </cell>
          <cell r="F129">
            <v>10292000</v>
          </cell>
          <cell r="K129">
            <v>10292000</v>
          </cell>
        </row>
        <row r="130">
          <cell r="B130" t="str">
            <v>200A</v>
          </cell>
          <cell r="C130">
            <v>16</v>
          </cell>
          <cell r="D130" t="str">
            <v>EA</v>
          </cell>
          <cell r="E130">
            <v>6749000</v>
          </cell>
          <cell r="F130">
            <v>107984000</v>
          </cell>
          <cell r="K130">
            <v>107984000</v>
          </cell>
        </row>
        <row r="131">
          <cell r="B131" t="str">
            <v>250A</v>
          </cell>
          <cell r="C131">
            <v>12</v>
          </cell>
          <cell r="D131" t="str">
            <v>EA</v>
          </cell>
          <cell r="E131">
            <v>7786000</v>
          </cell>
          <cell r="F131">
            <v>93432000</v>
          </cell>
          <cell r="K131">
            <v>93432000</v>
          </cell>
        </row>
        <row r="132">
          <cell r="B132" t="str">
            <v>300A</v>
          </cell>
          <cell r="C132">
            <v>32</v>
          </cell>
          <cell r="D132" t="str">
            <v>EA</v>
          </cell>
          <cell r="E132">
            <v>8606000</v>
          </cell>
          <cell r="F132">
            <v>275392000</v>
          </cell>
          <cell r="K132">
            <v>275392000</v>
          </cell>
        </row>
        <row r="133">
          <cell r="B133" t="str">
            <v>650A</v>
          </cell>
          <cell r="C133">
            <v>2</v>
          </cell>
          <cell r="D133" t="str">
            <v>EA</v>
          </cell>
          <cell r="E133">
            <v>21106000</v>
          </cell>
          <cell r="F133">
            <v>42212000</v>
          </cell>
          <cell r="K133">
            <v>42212000</v>
          </cell>
        </row>
        <row r="134">
          <cell r="A134" t="str">
            <v>공동구 내</v>
          </cell>
          <cell r="B134" t="str">
            <v>650A</v>
          </cell>
          <cell r="C134">
            <v>2</v>
          </cell>
          <cell r="D134" t="str">
            <v>EA</v>
          </cell>
          <cell r="E134">
            <v>21106000</v>
          </cell>
          <cell r="F134">
            <v>42212000</v>
          </cell>
          <cell r="K134">
            <v>42212000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박물관-표지"/>
      <sheetName val="공주박물관-시공테크갑지2안"/>
      <sheetName val="내역서2안"/>
      <sheetName val="춘천박물관일위대가"/>
      <sheetName val="일위대가 "/>
      <sheetName val="조습패널면적단가"/>
      <sheetName val="견적대비표"/>
      <sheetName val="조습패널견적대비표"/>
      <sheetName val="단가조사표1"/>
      <sheetName val="노임조사표"/>
      <sheetName val="일반수장고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"/>
      <sheetName val="내역서"/>
      <sheetName val="일위대가총괄"/>
      <sheetName val="시설물일위대가"/>
      <sheetName val="식재일위대가"/>
      <sheetName val="기초일위대가"/>
      <sheetName val="견적대비표"/>
      <sheetName val="단가대비표"/>
      <sheetName val="99노임기준"/>
      <sheetName val="적용기준"/>
      <sheetName val="중기사용료(총괄)"/>
      <sheetName val="중기사용료"/>
      <sheetName val="단가산출서(총괄) "/>
      <sheetName val="단가산출서"/>
      <sheetName val="기타경비산출근거"/>
      <sheetName val="토공집계(총괄)"/>
      <sheetName val="토공집계표"/>
      <sheetName val="자재집계표"/>
      <sheetName val="시험비"/>
      <sheetName val="수목명패list"/>
      <sheetName val="수목명패수량산출"/>
      <sheetName val="이식적용기준"/>
      <sheetName val="건축공사"/>
      <sheetName val="내역서2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개요"/>
      <sheetName val="조직표"/>
      <sheetName val="정직투입계획"/>
      <sheetName val="임직투입계획"/>
      <sheetName val="현장관리"/>
      <sheetName val="#REF"/>
    </sheetNames>
    <sheetDataSet>
      <sheetData sheetId="0" refreshError="1"/>
      <sheetData sheetId="1">
        <row r="19">
          <cell r="C19">
            <v>1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입찰안2"/>
      <sheetName val="적격"/>
      <sheetName val="평가"/>
      <sheetName val="적정"/>
      <sheetName val="관리"/>
      <sheetName val="표지"/>
      <sheetName val="총괄"/>
      <sheetName val="내역"/>
      <sheetName val="실행"/>
      <sheetName val="하도"/>
      <sheetName val="별지"/>
      <sheetName val="토공"/>
      <sheetName val="철콘"/>
      <sheetName val="기타"/>
      <sheetName val="견적"/>
      <sheetName val="견적내역"/>
      <sheetName val="합의서"/>
      <sheetName val="예상예가(강원도)"/>
      <sheetName val="2공구산출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Sheet1"/>
      <sheetName val="입찰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실행내역"/>
      <sheetName val="직노"/>
      <sheetName val="가설대가"/>
      <sheetName val="토공대가"/>
      <sheetName val="구조대가"/>
      <sheetName val="포설대가1"/>
      <sheetName val="부대대가"/>
      <sheetName val="제직재"/>
      <sheetName val="6PILE  (돌출)"/>
      <sheetName val="건축내역"/>
      <sheetName val="J直材4"/>
      <sheetName val="C-직노1"/>
      <sheetName val="D-경비1"/>
      <sheetName val="대,유,램"/>
      <sheetName val="일위대가목록"/>
      <sheetName val="일위대가"/>
      <sheetName val="중기사용료"/>
      <sheetName val="Sheet1"/>
      <sheetName val="일위대가 집계표"/>
      <sheetName val="N賃率_職"/>
      <sheetName val="70%"/>
      <sheetName val="명세서"/>
      <sheetName val="2공구산출내역"/>
      <sheetName val="ilch"/>
      <sheetName val="터파기및재료"/>
      <sheetName val="I一般比"/>
      <sheetName val="전선 및 전선관"/>
      <sheetName val="인건비(VOICE)"/>
      <sheetName val="국별인원"/>
      <sheetName val="1안"/>
      <sheetName val="입찰안"/>
      <sheetName val="패널"/>
      <sheetName val="단가산출목록표"/>
      <sheetName val="일위목록"/>
      <sheetName val="용산1(해보)"/>
      <sheetName val="동원인원"/>
      <sheetName val="일위대가(4층원격)"/>
      <sheetName val="설계내역서"/>
      <sheetName val="1차 내역서"/>
      <sheetName val="기자재비"/>
      <sheetName val="정산"/>
      <sheetName val="쌍송교"/>
      <sheetName val="표지1"/>
      <sheetName val="별첨-기계경비 산출목록"/>
      <sheetName val="내역서1999.8최종"/>
      <sheetName val="수지예산"/>
      <sheetName val="자료"/>
      <sheetName val="내역서"/>
      <sheetName val="내역서2안"/>
      <sheetName val="물량산출(지점)"/>
      <sheetName val="추가대화"/>
      <sheetName val="10.공통-노임단가"/>
      <sheetName val="1000 DB구축 부표"/>
      <sheetName val="DATE"/>
      <sheetName val="제-노임"/>
      <sheetName val="설직재-1"/>
      <sheetName val="시설물기초"/>
      <sheetName val="위치조서"/>
      <sheetName val="제경집계"/>
      <sheetName val="수량산출"/>
      <sheetName val="일위대가표(유단가)"/>
      <sheetName val="단가산출"/>
      <sheetName val="산출목록표"/>
      <sheetName val="20관리비율"/>
      <sheetName val="참조자료"/>
      <sheetName val="노임단가표"/>
      <sheetName val="자재단가표"/>
      <sheetName val="조명시설"/>
      <sheetName val="#REF"/>
      <sheetName val="을"/>
      <sheetName val="견적서"/>
      <sheetName val="유림골조"/>
      <sheetName val="건물"/>
      <sheetName val="SAMPLE"/>
      <sheetName val="동원(3)"/>
      <sheetName val="노무비단가"/>
      <sheetName val="내역1"/>
      <sheetName val="옥외 전력간선공사"/>
      <sheetName val="화해(함평)"/>
      <sheetName val="화해(장성)"/>
      <sheetName val="시설물일위"/>
      <sheetName val="수량산출1"/>
      <sheetName val="Baby일위대가"/>
      <sheetName val="불법주정차"/>
      <sheetName val="Sheet4"/>
      <sheetName val="단가기준"/>
      <sheetName val="현장경비"/>
      <sheetName val="CAUDIT"/>
      <sheetName val="중기사용료산출근거"/>
      <sheetName val="단가 및 재료비"/>
      <sheetName val="대목"/>
      <sheetName val="단가산출목록"/>
      <sheetName val="실적공사비단가"/>
      <sheetName val="대가"/>
      <sheetName val="노임"/>
      <sheetName val="Sheet3"/>
      <sheetName val="AV시스템"/>
      <sheetName val="DATA"/>
      <sheetName val="데이타"/>
      <sheetName val="CT "/>
      <sheetName val="전기외주내역"/>
      <sheetName val="원가_(2)"/>
      <sheetName val="6PILE__(돌출)"/>
      <sheetName val="일위대가_집계표"/>
      <sheetName val="전선_및_전선관"/>
      <sheetName val="1000_DB구축_부표"/>
      <sheetName val="설계명세서"/>
      <sheetName val="원가계산서"/>
      <sheetName val="갑지"/>
      <sheetName val="집계표"/>
      <sheetName val="9509"/>
      <sheetName val="프랜트면허"/>
      <sheetName val="노임이"/>
      <sheetName val="기준FACTOR"/>
      <sheetName val="현장관리비"/>
      <sheetName val="갑지(추정)"/>
      <sheetName val="공문"/>
      <sheetName val="Customer Databas"/>
      <sheetName val="GISDB_단가산출목록"/>
      <sheetName val="GISDB_단가산출표"/>
      <sheetName val="시설장비부하계산서"/>
      <sheetName val="단가조사"/>
      <sheetName val="공정량산출내역서 "/>
      <sheetName val="가로등내역서"/>
      <sheetName val="일위대가(출입)"/>
      <sheetName val="금액내역서"/>
      <sheetName val="단가 "/>
      <sheetName val="일위대가 (PM)"/>
      <sheetName val="전기"/>
      <sheetName val="예정공정표 (2)"/>
      <sheetName val="인건비"/>
      <sheetName val="5흙막이"/>
      <sheetName val="기본일위"/>
      <sheetName val="골조시행"/>
      <sheetName val="8.PILE  (돌출)"/>
      <sheetName val="공종단가"/>
      <sheetName val="재료"/>
      <sheetName val="설치자재"/>
      <sheetName val="INPUT"/>
      <sheetName val="구리토평1전기"/>
      <sheetName val="전체"/>
      <sheetName val="Sheet13"/>
      <sheetName val="횡 연장"/>
      <sheetName val="날개벽"/>
      <sheetName val="암거단위"/>
      <sheetName val="일위대가(가설)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철거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투찰"/>
      <sheetName val="대비"/>
      <sheetName val="내역"/>
      <sheetName val="간접"/>
      <sheetName val="조직"/>
      <sheetName val="공정"/>
      <sheetName val="WGSIL"/>
      <sheetName val="저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산출집계"/>
      <sheetName val="기계내역"/>
      <sheetName val="간선산출집계"/>
      <sheetName val="간선내역"/>
      <sheetName val="전기산출집계"/>
      <sheetName val="전기내역"/>
      <sheetName val="유도등산출집계"/>
      <sheetName val="유도등내역"/>
      <sheetName val="공종별집계"/>
      <sheetName val="원가계산"/>
      <sheetName val="기계일위대가"/>
      <sheetName val="기계공량"/>
      <sheetName val="기계단가"/>
      <sheetName val="전기일위대가"/>
      <sheetName val="전기공량"/>
      <sheetName val="전기단가"/>
      <sheetName val="표지 (4)"/>
      <sheetName val="표지 (3)"/>
      <sheetName val="표지 (2)"/>
      <sheetName val="표지"/>
      <sheetName val="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정표"/>
      <sheetName val="공사총괄"/>
      <sheetName val="공사비예산서(토목분)"/>
      <sheetName val="일위목록"/>
      <sheetName val="일위대가"/>
      <sheetName val="부표총괄"/>
      <sheetName val="부표장비"/>
      <sheetName val="물가대비표"/>
      <sheetName val="평균L,C,K,E값 산출표"/>
      <sheetName val="부표장비 (2)"/>
      <sheetName val="노임단가"/>
      <sheetName val="간선계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반공사"/>
      <sheetName val="별표1-1"/>
      <sheetName val="신인도"/>
      <sheetName val="별표1-2"/>
      <sheetName val="별표1-3"/>
      <sheetName val="별표1-4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단위수량"/>
    </sheetNames>
    <sheetDataSet>
      <sheetData sheetId="0"/>
      <sheetData sheetId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기본일위"/>
      <sheetName val="I一般比"/>
      <sheetName val="입찰안"/>
      <sheetName val="제직재"/>
      <sheetName val="설직재-1"/>
      <sheetName val="KKK"/>
      <sheetName val="일위대가"/>
      <sheetName val="참조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집수"/>
      <sheetName val="스틸"/>
      <sheetName val="배수관"/>
      <sheetName val="옹벽"/>
      <sheetName val="기계일위"/>
      <sheetName val="일위대가"/>
      <sheetName val="포장일위"/>
      <sheetName val="기본일위"/>
      <sheetName val="기계경비"/>
      <sheetName val="기타경비"/>
      <sheetName val="간지"/>
      <sheetName val="표지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L1" t="str">
            <v>2000년 11월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324500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36400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39640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700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44480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41140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45200</v>
          </cell>
        </row>
        <row r="16">
          <cell r="F16">
            <v>0</v>
          </cell>
          <cell r="H16">
            <v>0</v>
          </cell>
          <cell r="J16">
            <v>0</v>
          </cell>
        </row>
        <row r="17">
          <cell r="F17">
            <v>0</v>
          </cell>
          <cell r="H17">
            <v>0</v>
          </cell>
          <cell r="J17">
            <v>0</v>
          </cell>
        </row>
        <row r="18">
          <cell r="A18" t="str">
            <v>計</v>
          </cell>
          <cell r="F18">
            <v>55800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272182</v>
          </cell>
          <cell r="F96">
            <v>10342.9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308.52</v>
          </cell>
          <cell r="F99">
            <v>58.6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17183.099999999999</v>
          </cell>
          <cell r="F102">
            <v>5154.8999999999996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12349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7038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5692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4951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4581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4285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잡석깔기</v>
          </cell>
          <cell r="J110" t="str">
            <v>單位 : 원/㎥當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잡석</v>
          </cell>
          <cell r="C113" t="str">
            <v>인</v>
          </cell>
          <cell r="D113">
            <v>1.04</v>
          </cell>
          <cell r="E113">
            <v>11000</v>
          </cell>
          <cell r="F113">
            <v>11440</v>
          </cell>
          <cell r="H113">
            <v>0</v>
          </cell>
          <cell r="J113">
            <v>0</v>
          </cell>
        </row>
        <row r="114">
          <cell r="A114" t="str">
            <v>보통인부</v>
          </cell>
          <cell r="C114" t="str">
            <v>인</v>
          </cell>
          <cell r="D114">
            <v>0.6</v>
          </cell>
          <cell r="F114">
            <v>0</v>
          </cell>
          <cell r="G114">
            <v>34360</v>
          </cell>
          <cell r="H114">
            <v>20616</v>
          </cell>
          <cell r="J114">
            <v>0</v>
          </cell>
        </row>
        <row r="115">
          <cell r="F115">
            <v>0</v>
          </cell>
          <cell r="H115">
            <v>0</v>
          </cell>
          <cell r="J115">
            <v>0</v>
          </cell>
        </row>
        <row r="116">
          <cell r="F116">
            <v>0</v>
          </cell>
          <cell r="H116">
            <v>0</v>
          </cell>
          <cell r="J116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0">
          <cell r="F120">
            <v>0</v>
          </cell>
          <cell r="H120">
            <v>0</v>
          </cell>
          <cell r="J120">
            <v>0</v>
          </cell>
        </row>
        <row r="121">
          <cell r="F121">
            <v>0</v>
          </cell>
          <cell r="H121">
            <v>0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11440</v>
          </cell>
          <cell r="H126">
            <v>20616</v>
          </cell>
          <cell r="J126">
            <v>0</v>
          </cell>
        </row>
      </sheetData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"/>
      <sheetName val="I一般比"/>
      <sheetName val="노무비단가"/>
      <sheetName val="내역1"/>
      <sheetName val="20관리비율"/>
      <sheetName val="전선 및 전선관"/>
      <sheetName val="시설물일위"/>
      <sheetName val="노임단가"/>
      <sheetName val="경율산정.XLS"/>
      <sheetName val="중기사용료"/>
      <sheetName val="내역서"/>
      <sheetName val="옥외 전력간선공사"/>
      <sheetName val="#REF"/>
      <sheetName val="노무비"/>
      <sheetName val="N賃率_職"/>
      <sheetName val="공조기휀"/>
      <sheetName val="노임"/>
      <sheetName val="동원(3)"/>
      <sheetName val="화해(함평)"/>
      <sheetName val="화해(장성)"/>
      <sheetName val="제작비추산총괄표"/>
      <sheetName val="내역"/>
      <sheetName val="b_balju_cho"/>
      <sheetName val="수량산출1"/>
      <sheetName val="자재단가표"/>
      <sheetName val="일위대가(가설)"/>
      <sheetName val="C-직노1"/>
      <sheetName val="J直材4"/>
      <sheetName val="중기일위대가"/>
      <sheetName val="토공"/>
      <sheetName val="인부임"/>
      <sheetName val="Data"/>
      <sheetName val="단가조사"/>
      <sheetName val="Baby일위대가"/>
      <sheetName val="을지"/>
      <sheetName val="날개벽수량표"/>
      <sheetName val="수량산출"/>
      <sheetName val="(변경계약)총괄내역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총괄내역"/>
      <sheetName val="공종내역"/>
      <sheetName val="부표"/>
      <sheetName val="토적집계"/>
      <sheetName val="토적표"/>
      <sheetName val="구조토적"/>
      <sheetName val="측구"/>
      <sheetName val="배수관"/>
      <sheetName val="T옹벽"/>
      <sheetName val="기계일위"/>
      <sheetName val="일위대가"/>
      <sheetName val="기본일위"/>
      <sheetName val="기계경비"/>
      <sheetName val="기타경비"/>
      <sheetName val="간지"/>
      <sheetName val="표지"/>
      <sheetName val="주요자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L1" t="str">
            <v>1995년 상반기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280000</v>
          </cell>
          <cell r="O3" t="str">
            <v>모래</v>
          </cell>
          <cell r="P3">
            <v>14600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495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47.7</v>
          </cell>
          <cell r="F5">
            <v>32436</v>
          </cell>
          <cell r="H5">
            <v>0</v>
          </cell>
          <cell r="J5">
            <v>0</v>
          </cell>
          <cell r="L5" t="str">
            <v>철선 # 20</v>
          </cell>
          <cell r="M5">
            <v>605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14600</v>
          </cell>
          <cell r="F6">
            <v>14308</v>
          </cell>
          <cell r="H6">
            <v>0</v>
          </cell>
          <cell r="J6">
            <v>0</v>
          </cell>
          <cell r="K6">
            <v>15400</v>
          </cell>
          <cell r="L6" t="str">
            <v>못  N75</v>
          </cell>
          <cell r="M6">
            <v>616</v>
          </cell>
          <cell r="O6" t="str">
            <v>시멘트</v>
          </cell>
          <cell r="P6">
            <v>47.7</v>
          </cell>
          <cell r="Q6">
            <v>2100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29933</v>
          </cell>
          <cell r="H7">
            <v>29933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353837</v>
          </cell>
          <cell r="Q7">
            <v>1300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495</v>
          </cell>
          <cell r="L8" t="str">
            <v>원목</v>
          </cell>
          <cell r="M8">
            <v>148203</v>
          </cell>
          <cell r="O8" t="str">
            <v>합판</v>
          </cell>
          <cell r="P8">
            <v>5313</v>
          </cell>
          <cell r="Q8">
            <v>8800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33990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37020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670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41520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38410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25-210-12</v>
          </cell>
          <cell r="M15">
            <v>42760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25-180-12</v>
          </cell>
          <cell r="M16">
            <v>39160</v>
          </cell>
        </row>
        <row r="17">
          <cell r="A17" t="str">
            <v>計</v>
          </cell>
          <cell r="F17">
            <v>46744</v>
          </cell>
          <cell r="H17">
            <v>29933</v>
          </cell>
          <cell r="J17">
            <v>0</v>
          </cell>
        </row>
        <row r="18">
          <cell r="A18" t="str">
            <v xml:space="preserve">주)산출근거 : 물가자료 1995.5, 시멘트( P 184), 모래( P 182) 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57135</v>
          </cell>
          <cell r="H23">
            <v>8570.2000000000007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29933</v>
          </cell>
          <cell r="H24">
            <v>8081.9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A35" t="str">
            <v>計</v>
          </cell>
          <cell r="F35">
            <v>0</v>
          </cell>
          <cell r="H35">
            <v>16652</v>
          </cell>
          <cell r="J35">
            <v>0</v>
          </cell>
        </row>
        <row r="36">
          <cell r="A36" t="str">
            <v>주)산출근거 :   1995년 상반기, 공사부분 시중노임단가표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57135</v>
          </cell>
          <cell r="H41">
            <v>9712.9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29933</v>
          </cell>
          <cell r="H42">
            <v>8680.5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A53" t="str">
            <v>計</v>
          </cell>
          <cell r="F53">
            <v>0</v>
          </cell>
          <cell r="H53">
            <v>18393</v>
          </cell>
          <cell r="J53">
            <v>0</v>
          </cell>
        </row>
        <row r="54">
          <cell r="A54" t="str">
            <v>주)산출근거 :   1995년 상반기, 공사부분 시중노임단가표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605</v>
          </cell>
          <cell r="F59">
            <v>3025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61510</v>
          </cell>
          <cell r="H60">
            <v>178379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29933</v>
          </cell>
          <cell r="H61">
            <v>47892.800000000003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226271</v>
          </cell>
          <cell r="F62">
            <v>4525.3999999999996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A71" t="str">
            <v>計</v>
          </cell>
          <cell r="F71">
            <v>7550</v>
          </cell>
          <cell r="H71">
            <v>226271</v>
          </cell>
          <cell r="J71">
            <v>0</v>
          </cell>
        </row>
        <row r="72">
          <cell r="A72" t="str">
            <v>주)산출근거 : 물가자료 1995.5, 결속선(P 145),  공사부분 시중노임단가표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605</v>
          </cell>
          <cell r="F77">
            <v>3932.5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61510</v>
          </cell>
          <cell r="H78">
            <v>246040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29933</v>
          </cell>
          <cell r="H79">
            <v>65852.600000000006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311892</v>
          </cell>
          <cell r="F80">
            <v>6237.8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A89" t="str">
            <v>計</v>
          </cell>
          <cell r="F89">
            <v>10170</v>
          </cell>
          <cell r="H89">
            <v>311892</v>
          </cell>
          <cell r="J89">
            <v>0</v>
          </cell>
        </row>
        <row r="90">
          <cell r="A90" t="str">
            <v xml:space="preserve">주)산출근거 : 물가자료 1995.5, 결속선(P 145),  공사부분 시중노임단가표 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5313</v>
          </cell>
          <cell r="F95">
            <v>5472.3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272182</v>
          </cell>
          <cell r="F96">
            <v>10342.9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495</v>
          </cell>
          <cell r="F97">
            <v>143.5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616</v>
          </cell>
          <cell r="F98">
            <v>123.2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121.29</v>
          </cell>
          <cell r="F99">
            <v>23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61835</v>
          </cell>
          <cell r="H100">
            <v>17313.8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29933</v>
          </cell>
          <cell r="H101">
            <v>6884.5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15815.2</v>
          </cell>
          <cell r="F102">
            <v>4744.5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11360</v>
          </cell>
          <cell r="H103">
            <v>24198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6475</v>
          </cell>
          <cell r="G104">
            <v>0.6</v>
          </cell>
          <cell r="H104">
            <v>14518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5236</v>
          </cell>
          <cell r="G105">
            <v>0.47099999999999997</v>
          </cell>
          <cell r="H105">
            <v>11397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4555</v>
          </cell>
          <cell r="G106">
            <v>0.4</v>
          </cell>
          <cell r="H106">
            <v>9679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4214</v>
          </cell>
          <cell r="G107">
            <v>0.34200000000000003</v>
          </cell>
          <cell r="H107">
            <v>8275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3941</v>
          </cell>
          <cell r="G108">
            <v>0.32</v>
          </cell>
          <cell r="H108">
            <v>7743</v>
          </cell>
          <cell r="J108">
            <v>0</v>
          </cell>
        </row>
        <row r="109">
          <cell r="A109" t="str">
            <v xml:space="preserve">주)산출근거 : 물가자료 1995.5, 합판( P 450), 목재( P 139), 철선( P 495), 못( P 147) </v>
          </cell>
        </row>
        <row r="111">
          <cell r="A111" t="str">
            <v>名  稱 : 문양거푸집</v>
          </cell>
          <cell r="J111" t="str">
            <v>單位 : 원/㎡當</v>
          </cell>
        </row>
        <row r="112">
          <cell r="A112" t="str">
            <v>區    分</v>
          </cell>
          <cell r="B112" t="str">
            <v>材質 및 規格</v>
          </cell>
          <cell r="C112" t="str">
            <v>單位</v>
          </cell>
          <cell r="D112" t="str">
            <v>數    量</v>
          </cell>
          <cell r="E112" t="str">
            <v>材       料       費</v>
          </cell>
          <cell r="G112" t="str">
            <v xml:space="preserve">        勞       務       費</v>
          </cell>
          <cell r="I112" t="str">
            <v>經              費</v>
          </cell>
        </row>
        <row r="113">
          <cell r="A113" t="str">
            <v>工 種 別</v>
          </cell>
          <cell r="E113" t="str">
            <v>單  價</v>
          </cell>
          <cell r="F113" t="str">
            <v>金      額</v>
          </cell>
          <cell r="G113" t="str">
            <v>單  價</v>
          </cell>
          <cell r="H113" t="str">
            <v>金      額</v>
          </cell>
          <cell r="I113" t="str">
            <v>單  價</v>
          </cell>
          <cell r="J113" t="str">
            <v>金      額</v>
          </cell>
        </row>
        <row r="114">
          <cell r="A114" t="str">
            <v>문양거푸집</v>
          </cell>
          <cell r="B114" t="str">
            <v>FRP1050×1820</v>
          </cell>
          <cell r="C114" t="str">
            <v>㎡</v>
          </cell>
          <cell r="D114">
            <v>0.05</v>
          </cell>
          <cell r="E114">
            <v>108058.60805860805</v>
          </cell>
          <cell r="F114">
            <v>5402.9</v>
          </cell>
          <cell r="H114">
            <v>0</v>
          </cell>
          <cell r="J114">
            <v>0</v>
          </cell>
        </row>
        <row r="115">
          <cell r="A115" t="str">
            <v>폼타이</v>
          </cell>
          <cell r="B115" t="str">
            <v>D형 1/2×300</v>
          </cell>
          <cell r="C115" t="str">
            <v>조</v>
          </cell>
          <cell r="D115">
            <v>0.214</v>
          </cell>
          <cell r="E115">
            <v>850</v>
          </cell>
          <cell r="F115">
            <v>181.9</v>
          </cell>
          <cell r="H115">
            <v>0</v>
          </cell>
          <cell r="J115">
            <v>0</v>
          </cell>
        </row>
        <row r="116">
          <cell r="A116" t="str">
            <v>박리제</v>
          </cell>
          <cell r="B116" t="str">
            <v>SIKA FORM OIL</v>
          </cell>
          <cell r="C116" t="str">
            <v>ℓ</v>
          </cell>
          <cell r="D116">
            <v>0.19</v>
          </cell>
          <cell r="E116">
            <v>800</v>
          </cell>
          <cell r="F116">
            <v>152</v>
          </cell>
          <cell r="H116">
            <v>0</v>
          </cell>
          <cell r="J116">
            <v>0</v>
          </cell>
        </row>
        <row r="117">
          <cell r="A117" t="str">
            <v>세파레이터</v>
          </cell>
          <cell r="B117" t="str">
            <v>D형 1/2×500</v>
          </cell>
          <cell r="C117" t="str">
            <v xml:space="preserve">본 </v>
          </cell>
          <cell r="D117">
            <v>2.14</v>
          </cell>
          <cell r="E117">
            <v>140</v>
          </cell>
          <cell r="F117">
            <v>299.60000000000002</v>
          </cell>
          <cell r="H117">
            <v>0</v>
          </cell>
          <cell r="J117">
            <v>0</v>
          </cell>
        </row>
        <row r="118">
          <cell r="A118" t="str">
            <v>보조자재</v>
          </cell>
          <cell r="B118" t="str">
            <v>문양거푸집의20%</v>
          </cell>
          <cell r="C118" t="str">
            <v>식</v>
          </cell>
          <cell r="D118">
            <v>1</v>
          </cell>
          <cell r="E118">
            <v>1080.5</v>
          </cell>
          <cell r="F118">
            <v>1080.5</v>
          </cell>
          <cell r="H118">
            <v>0</v>
          </cell>
          <cell r="J118">
            <v>0</v>
          </cell>
        </row>
        <row r="119">
          <cell r="A119" t="str">
            <v>사용고재</v>
          </cell>
          <cell r="B119" t="str">
            <v>보조자재의 10%</v>
          </cell>
          <cell r="C119" t="str">
            <v>식</v>
          </cell>
          <cell r="D119">
            <v>1</v>
          </cell>
          <cell r="E119">
            <v>108</v>
          </cell>
          <cell r="F119">
            <v>108</v>
          </cell>
          <cell r="H119">
            <v>0</v>
          </cell>
          <cell r="J119">
            <v>0</v>
          </cell>
        </row>
        <row r="120">
          <cell r="A120" t="str">
            <v>형틀목공</v>
          </cell>
          <cell r="C120" t="str">
            <v>인</v>
          </cell>
          <cell r="D120">
            <v>0.14000000000000001</v>
          </cell>
          <cell r="F120">
            <v>0</v>
          </cell>
          <cell r="G120">
            <v>61835</v>
          </cell>
          <cell r="H120">
            <v>8656.9</v>
          </cell>
          <cell r="J120">
            <v>0</v>
          </cell>
        </row>
        <row r="121">
          <cell r="A121" t="str">
            <v>보통인부</v>
          </cell>
          <cell r="C121" t="str">
            <v>인</v>
          </cell>
          <cell r="D121">
            <v>0.12</v>
          </cell>
          <cell r="F121">
            <v>0</v>
          </cell>
          <cell r="G121">
            <v>29933</v>
          </cell>
          <cell r="H121">
            <v>3591.9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7224</v>
          </cell>
          <cell r="H126">
            <v>12248</v>
          </cell>
          <cell r="J126">
            <v>0</v>
          </cell>
        </row>
        <row r="127">
          <cell r="A127" t="str">
            <v>주)산출근거 : 물가자료 1995.5,문양거푸집, 폼타이, 박리제, 세파레이터 (P 212 ~ 213), 공사부분 시중노임단가</v>
          </cell>
        </row>
        <row r="129">
          <cell r="A129" t="str">
            <v>名  稱 : 비계설치</v>
          </cell>
          <cell r="J129" t="str">
            <v>單位 : 공/㎥當</v>
          </cell>
        </row>
        <row r="130">
          <cell r="A130" t="str">
            <v>區    分</v>
          </cell>
          <cell r="B130" t="str">
            <v>材質 및 規格</v>
          </cell>
          <cell r="C130" t="str">
            <v>單位</v>
          </cell>
          <cell r="D130" t="str">
            <v>數    量</v>
          </cell>
          <cell r="E130" t="str">
            <v>材       料       費</v>
          </cell>
          <cell r="G130" t="str">
            <v xml:space="preserve">        勞       務       費</v>
          </cell>
          <cell r="I130" t="str">
            <v>經              費</v>
          </cell>
        </row>
        <row r="131">
          <cell r="A131" t="str">
            <v>工 種 別</v>
          </cell>
          <cell r="E131" t="str">
            <v>單  價</v>
          </cell>
          <cell r="F131" t="str">
            <v>金      額</v>
          </cell>
          <cell r="G131" t="str">
            <v>單  價</v>
          </cell>
          <cell r="H131" t="str">
            <v>金      額</v>
          </cell>
          <cell r="I131" t="str">
            <v>單  價</v>
          </cell>
          <cell r="J131" t="str">
            <v>金      額</v>
          </cell>
        </row>
        <row r="132">
          <cell r="A132" t="str">
            <v>원목</v>
          </cell>
          <cell r="C132" t="str">
            <v>㎥</v>
          </cell>
          <cell r="D132">
            <v>9.4E-2</v>
          </cell>
          <cell r="E132">
            <v>148203</v>
          </cell>
          <cell r="F132">
            <v>13931</v>
          </cell>
          <cell r="H132">
            <v>0</v>
          </cell>
          <cell r="J132">
            <v>0</v>
          </cell>
        </row>
        <row r="133">
          <cell r="A133" t="str">
            <v>판재</v>
          </cell>
          <cell r="C133" t="str">
            <v>㎥</v>
          </cell>
          <cell r="D133">
            <v>1.5E-3</v>
          </cell>
          <cell r="E133">
            <v>353837</v>
          </cell>
          <cell r="F133">
            <v>530.70000000000005</v>
          </cell>
          <cell r="H133">
            <v>0</v>
          </cell>
          <cell r="J133">
            <v>0</v>
          </cell>
        </row>
        <row r="134">
          <cell r="A134" t="str">
            <v>철선</v>
          </cell>
          <cell r="B134" t="str">
            <v>＃8</v>
          </cell>
          <cell r="C134" t="str">
            <v>kg</v>
          </cell>
          <cell r="D134">
            <v>0.2</v>
          </cell>
          <cell r="E134">
            <v>495</v>
          </cell>
          <cell r="F134">
            <v>99</v>
          </cell>
          <cell r="H134">
            <v>0</v>
          </cell>
          <cell r="J134">
            <v>0</v>
          </cell>
        </row>
        <row r="135">
          <cell r="A135" t="str">
            <v>잡재료</v>
          </cell>
          <cell r="B135" t="str">
            <v>재료비의 5%</v>
          </cell>
          <cell r="C135" t="str">
            <v>식</v>
          </cell>
          <cell r="D135">
            <v>1</v>
          </cell>
          <cell r="E135">
            <v>14560</v>
          </cell>
          <cell r="F135">
            <v>728</v>
          </cell>
          <cell r="H135">
            <v>0</v>
          </cell>
          <cell r="J135">
            <v>0</v>
          </cell>
        </row>
        <row r="136">
          <cell r="A136" t="str">
            <v>비계공</v>
          </cell>
          <cell r="C136" t="str">
            <v>인</v>
          </cell>
          <cell r="D136">
            <v>2</v>
          </cell>
          <cell r="F136">
            <v>0</v>
          </cell>
          <cell r="G136">
            <v>65265</v>
          </cell>
          <cell r="H136">
            <v>130530</v>
          </cell>
          <cell r="J136">
            <v>0</v>
          </cell>
        </row>
        <row r="137">
          <cell r="A137" t="str">
            <v>보통인부</v>
          </cell>
          <cell r="C137" t="str">
            <v>인</v>
          </cell>
          <cell r="D137">
            <v>2</v>
          </cell>
          <cell r="F137">
            <v>0</v>
          </cell>
          <cell r="G137">
            <v>29933</v>
          </cell>
          <cell r="H137">
            <v>59866</v>
          </cell>
          <cell r="J137">
            <v>0</v>
          </cell>
        </row>
        <row r="138">
          <cell r="A138" t="str">
            <v xml:space="preserve">計 </v>
          </cell>
          <cell r="B138" t="str">
            <v>10공/㎥당</v>
          </cell>
          <cell r="F138">
            <v>15288</v>
          </cell>
          <cell r="H138">
            <v>190396</v>
          </cell>
          <cell r="J138">
            <v>0</v>
          </cell>
        </row>
        <row r="139">
          <cell r="A139" t="str">
            <v xml:space="preserve">計 </v>
          </cell>
          <cell r="B139" t="str">
            <v>공/㎥당</v>
          </cell>
          <cell r="F139">
            <v>1528</v>
          </cell>
          <cell r="H139">
            <v>19039</v>
          </cell>
          <cell r="J139">
            <v>0</v>
          </cell>
        </row>
        <row r="140">
          <cell r="A140" t="str">
            <v>1회사용시</v>
          </cell>
          <cell r="E140">
            <v>1</v>
          </cell>
          <cell r="F140">
            <v>1528</v>
          </cell>
          <cell r="G140">
            <v>1</v>
          </cell>
          <cell r="H140">
            <v>19039</v>
          </cell>
          <cell r="J140">
            <v>0</v>
          </cell>
        </row>
        <row r="141">
          <cell r="A141" t="str">
            <v>2회사용시</v>
          </cell>
          <cell r="E141">
            <v>0.67</v>
          </cell>
          <cell r="F141">
            <v>1023</v>
          </cell>
          <cell r="G141">
            <v>1</v>
          </cell>
          <cell r="H141">
            <v>19039</v>
          </cell>
          <cell r="J141">
            <v>0</v>
          </cell>
        </row>
        <row r="142">
          <cell r="A142" t="str">
            <v>3회사용시</v>
          </cell>
          <cell r="E142">
            <v>0.56499999999999995</v>
          </cell>
          <cell r="F142">
            <v>863</v>
          </cell>
          <cell r="G142">
            <v>1</v>
          </cell>
          <cell r="H142">
            <v>19039</v>
          </cell>
          <cell r="J142">
            <v>0</v>
          </cell>
        </row>
        <row r="143">
          <cell r="A143" t="str">
            <v>4회사용시</v>
          </cell>
          <cell r="E143">
            <v>0.51600000000000001</v>
          </cell>
          <cell r="F143">
            <v>788</v>
          </cell>
          <cell r="G143">
            <v>1</v>
          </cell>
          <cell r="H143">
            <v>19039</v>
          </cell>
          <cell r="J143">
            <v>0</v>
          </cell>
        </row>
        <row r="144">
          <cell r="A144" t="str">
            <v>5회사용시</v>
          </cell>
          <cell r="E144">
            <v>0.48899999999999999</v>
          </cell>
          <cell r="F144">
            <v>747</v>
          </cell>
          <cell r="G144">
            <v>1</v>
          </cell>
          <cell r="H144">
            <v>19039</v>
          </cell>
          <cell r="J144">
            <v>0</v>
          </cell>
        </row>
        <row r="145">
          <cell r="A145" t="str">
            <v>6회사용시</v>
          </cell>
          <cell r="E145">
            <v>0.47299999999999998</v>
          </cell>
          <cell r="F145">
            <v>722</v>
          </cell>
          <cell r="G145">
            <v>1</v>
          </cell>
          <cell r="H145">
            <v>19039</v>
          </cell>
          <cell r="J145">
            <v>0</v>
          </cell>
        </row>
        <row r="146">
          <cell r="A146" t="str">
            <v>주)산출근거 : 물가자료 1995.5, 합판(P 450), 목재(P 139), 철선(P 495), 공사부분 시중노임단가</v>
          </cell>
        </row>
        <row r="149">
          <cell r="A149" t="str">
            <v>名  稱 : 잡석깔기</v>
          </cell>
          <cell r="J149" t="str">
            <v>單位 : 원/㎥當</v>
          </cell>
        </row>
        <row r="150">
          <cell r="A150" t="str">
            <v>區    分</v>
          </cell>
          <cell r="B150" t="str">
            <v>材質 및 規格</v>
          </cell>
          <cell r="C150" t="str">
            <v>單位</v>
          </cell>
          <cell r="D150" t="str">
            <v>數    量</v>
          </cell>
          <cell r="E150" t="str">
            <v>材       料       費</v>
          </cell>
          <cell r="G150" t="str">
            <v xml:space="preserve">        勞       務       費</v>
          </cell>
          <cell r="I150" t="str">
            <v>經              費</v>
          </cell>
        </row>
        <row r="151">
          <cell r="A151" t="str">
            <v>工 種 別</v>
          </cell>
          <cell r="E151" t="str">
            <v>單  價</v>
          </cell>
          <cell r="F151" t="str">
            <v>金      額</v>
          </cell>
          <cell r="G151" t="str">
            <v>單  價</v>
          </cell>
          <cell r="H151" t="str">
            <v>金      額</v>
          </cell>
          <cell r="I151" t="str">
            <v>單  價</v>
          </cell>
          <cell r="J151" t="str">
            <v>金      額</v>
          </cell>
        </row>
        <row r="152">
          <cell r="A152" t="str">
            <v>잡석</v>
          </cell>
          <cell r="C152" t="str">
            <v>인</v>
          </cell>
          <cell r="D152">
            <v>1.04</v>
          </cell>
          <cell r="E152">
            <v>11000</v>
          </cell>
          <cell r="F152">
            <v>11440</v>
          </cell>
          <cell r="H152">
            <v>0</v>
          </cell>
          <cell r="J152">
            <v>0</v>
          </cell>
        </row>
        <row r="153">
          <cell r="A153" t="str">
            <v>보통인부</v>
          </cell>
          <cell r="C153" t="str">
            <v>인</v>
          </cell>
          <cell r="D153">
            <v>0.6</v>
          </cell>
          <cell r="F153">
            <v>0</v>
          </cell>
          <cell r="G153">
            <v>29933</v>
          </cell>
          <cell r="H153">
            <v>17959.8</v>
          </cell>
          <cell r="J153">
            <v>0</v>
          </cell>
        </row>
        <row r="154">
          <cell r="F154">
            <v>0</v>
          </cell>
          <cell r="H154">
            <v>0</v>
          </cell>
          <cell r="J154">
            <v>0</v>
          </cell>
        </row>
        <row r="155">
          <cell r="F155">
            <v>0</v>
          </cell>
          <cell r="H155">
            <v>0</v>
          </cell>
          <cell r="J155">
            <v>0</v>
          </cell>
        </row>
        <row r="157">
          <cell r="F157">
            <v>0</v>
          </cell>
          <cell r="H157">
            <v>0</v>
          </cell>
          <cell r="J157">
            <v>0</v>
          </cell>
        </row>
        <row r="158">
          <cell r="F158">
            <v>0</v>
          </cell>
          <cell r="H158">
            <v>0</v>
          </cell>
          <cell r="J158">
            <v>0</v>
          </cell>
        </row>
        <row r="160">
          <cell r="F160">
            <v>0</v>
          </cell>
          <cell r="H160">
            <v>0</v>
          </cell>
          <cell r="J160">
            <v>0</v>
          </cell>
        </row>
        <row r="161">
          <cell r="F161">
            <v>0</v>
          </cell>
          <cell r="H161">
            <v>0</v>
          </cell>
          <cell r="J161">
            <v>0</v>
          </cell>
        </row>
        <row r="162">
          <cell r="F162">
            <v>0</v>
          </cell>
          <cell r="H162">
            <v>0</v>
          </cell>
          <cell r="J162">
            <v>0</v>
          </cell>
        </row>
        <row r="163">
          <cell r="F163">
            <v>0</v>
          </cell>
          <cell r="H163">
            <v>0</v>
          </cell>
          <cell r="J163">
            <v>0</v>
          </cell>
        </row>
        <row r="164">
          <cell r="A164" t="str">
            <v>計</v>
          </cell>
          <cell r="F164">
            <v>11440</v>
          </cell>
          <cell r="H164">
            <v>17959</v>
          </cell>
          <cell r="J164">
            <v>0</v>
          </cell>
        </row>
        <row r="165">
          <cell r="A165" t="str">
            <v>주)산출근거 : 물가자료 1995.5, 잡석(P 182)</v>
          </cell>
        </row>
        <row r="167">
          <cell r="A167" t="str">
            <v>名  稱 : 잡석채우기</v>
          </cell>
          <cell r="J167" t="str">
            <v>單位 : 원/㎥當</v>
          </cell>
        </row>
        <row r="168">
          <cell r="A168" t="str">
            <v>區    分</v>
          </cell>
          <cell r="B168" t="str">
            <v>材質 및 規格</v>
          </cell>
          <cell r="C168" t="str">
            <v>單位</v>
          </cell>
          <cell r="D168" t="str">
            <v>數    量</v>
          </cell>
          <cell r="E168" t="str">
            <v>材       料       費</v>
          </cell>
          <cell r="G168" t="str">
            <v xml:space="preserve">        勞       務       費</v>
          </cell>
          <cell r="I168" t="str">
            <v>經              費</v>
          </cell>
        </row>
        <row r="169">
          <cell r="A169" t="str">
            <v>工 種 別</v>
          </cell>
          <cell r="E169" t="str">
            <v>單  價</v>
          </cell>
          <cell r="F169" t="str">
            <v>金      額</v>
          </cell>
          <cell r="G169" t="str">
            <v>單  價</v>
          </cell>
          <cell r="H169" t="str">
            <v>金      額</v>
          </cell>
          <cell r="I169" t="str">
            <v>單  價</v>
          </cell>
          <cell r="J169" t="str">
            <v>金      額</v>
          </cell>
        </row>
        <row r="170">
          <cell r="A170" t="str">
            <v>잡석</v>
          </cell>
          <cell r="C170" t="str">
            <v>인</v>
          </cell>
          <cell r="D170">
            <v>1.04</v>
          </cell>
          <cell r="E170">
            <v>11000</v>
          </cell>
          <cell r="F170">
            <v>11440</v>
          </cell>
          <cell r="H170">
            <v>0</v>
          </cell>
          <cell r="J170">
            <v>0</v>
          </cell>
        </row>
        <row r="171">
          <cell r="A171" t="str">
            <v>보통인부</v>
          </cell>
          <cell r="C171" t="str">
            <v>인</v>
          </cell>
          <cell r="D171">
            <v>0.65</v>
          </cell>
          <cell r="F171">
            <v>0</v>
          </cell>
          <cell r="G171">
            <v>29933</v>
          </cell>
          <cell r="H171">
            <v>19456.400000000001</v>
          </cell>
          <cell r="J171">
            <v>0</v>
          </cell>
        </row>
        <row r="172">
          <cell r="F172">
            <v>0</v>
          </cell>
          <cell r="H172">
            <v>0</v>
          </cell>
          <cell r="J172">
            <v>0</v>
          </cell>
        </row>
        <row r="173">
          <cell r="F173">
            <v>0</v>
          </cell>
          <cell r="H173">
            <v>0</v>
          </cell>
          <cell r="J173">
            <v>0</v>
          </cell>
        </row>
        <row r="174">
          <cell r="F174">
            <v>0</v>
          </cell>
          <cell r="H174">
            <v>0</v>
          </cell>
          <cell r="J174">
            <v>0</v>
          </cell>
        </row>
        <row r="176">
          <cell r="F176">
            <v>0</v>
          </cell>
          <cell r="H176">
            <v>0</v>
          </cell>
          <cell r="J176">
            <v>0</v>
          </cell>
        </row>
        <row r="177">
          <cell r="F177">
            <v>0</v>
          </cell>
          <cell r="H177">
            <v>0</v>
          </cell>
          <cell r="J177">
            <v>0</v>
          </cell>
        </row>
        <row r="178">
          <cell r="F178">
            <v>0</v>
          </cell>
          <cell r="H178">
            <v>0</v>
          </cell>
          <cell r="J178">
            <v>0</v>
          </cell>
        </row>
        <row r="179">
          <cell r="F179">
            <v>0</v>
          </cell>
          <cell r="H179">
            <v>0</v>
          </cell>
          <cell r="J179">
            <v>0</v>
          </cell>
        </row>
        <row r="180">
          <cell r="F180">
            <v>0</v>
          </cell>
          <cell r="H180">
            <v>0</v>
          </cell>
          <cell r="J180">
            <v>0</v>
          </cell>
        </row>
        <row r="181">
          <cell r="F181">
            <v>0</v>
          </cell>
          <cell r="H181">
            <v>0</v>
          </cell>
          <cell r="J181">
            <v>0</v>
          </cell>
        </row>
        <row r="182">
          <cell r="A182" t="str">
            <v>計</v>
          </cell>
          <cell r="F182">
            <v>11440</v>
          </cell>
          <cell r="H182">
            <v>19456</v>
          </cell>
          <cell r="J182">
            <v>0</v>
          </cell>
        </row>
        <row r="183">
          <cell r="A183" t="str">
            <v>주)산출근거 : 물가자료 1995.5, 잡석(P 182)</v>
          </cell>
        </row>
      </sheetData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계획서"/>
      <sheetName val="예산서"/>
      <sheetName val="내역서"/>
      <sheetName val="물가대비"/>
      <sheetName val="품셈총괄표"/>
      <sheetName val="품셈"/>
      <sheetName val="부총"/>
      <sheetName val="부표"/>
      <sheetName val="별총"/>
      <sheetName val="별표"/>
      <sheetName val="01상노임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48">
          <cell r="C48">
            <v>37483</v>
          </cell>
        </row>
      </sheetData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정표"/>
      <sheetName val="예산서"/>
      <sheetName val="내역서"/>
      <sheetName val="품셈총괄표"/>
      <sheetName val="품셈"/>
      <sheetName val="자재단가"/>
      <sheetName val="부총"/>
      <sheetName val="부표"/>
      <sheetName val="별총"/>
      <sheetName val="별표"/>
      <sheetName val="01상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7">
          <cell r="F17">
            <v>54828</v>
          </cell>
        </row>
        <row r="47">
          <cell r="C47">
            <v>52232</v>
          </cell>
        </row>
        <row r="48">
          <cell r="C48">
            <v>37483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국내조달(통합-1)"/>
      <sheetName val="국내조달(통합-2)"/>
      <sheetName val="국내조달(통신실))"/>
      <sheetName val="국내조달(영상,시계,위성)"/>
      <sheetName val="국내조달(무선)"/>
      <sheetName val="굥내조달(영상,시계,위성)"/>
      <sheetName val="01상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2년상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경비율산정"/>
      <sheetName val="설계 내역서"/>
      <sheetName val="공사비예산서"/>
      <sheetName val="국내조달(통합-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>
            <v>2</v>
          </cell>
        </row>
        <row r="28">
          <cell r="A28">
            <v>3</v>
          </cell>
        </row>
        <row r="37">
          <cell r="A37">
            <v>4</v>
          </cell>
        </row>
        <row r="46">
          <cell r="A46">
            <v>5</v>
          </cell>
        </row>
        <row r="54">
          <cell r="A54">
            <v>6</v>
          </cell>
        </row>
        <row r="62">
          <cell r="A62">
            <v>7</v>
          </cell>
        </row>
        <row r="71">
          <cell r="A71">
            <v>8</v>
          </cell>
        </row>
        <row r="80">
          <cell r="A80">
            <v>9</v>
          </cell>
        </row>
        <row r="88">
          <cell r="A88">
            <v>10</v>
          </cell>
        </row>
        <row r="96">
          <cell r="A96">
            <v>11</v>
          </cell>
        </row>
        <row r="105">
          <cell r="A105">
            <v>12</v>
          </cell>
        </row>
        <row r="112">
          <cell r="A112">
            <v>13</v>
          </cell>
        </row>
        <row r="122">
          <cell r="A122">
            <v>14</v>
          </cell>
        </row>
        <row r="130">
          <cell r="A130">
            <v>15</v>
          </cell>
        </row>
        <row r="139">
          <cell r="A139">
            <v>16</v>
          </cell>
        </row>
        <row r="145">
          <cell r="A145">
            <v>17</v>
          </cell>
        </row>
        <row r="156">
          <cell r="A156">
            <v>18</v>
          </cell>
        </row>
        <row r="165">
          <cell r="A165">
            <v>19</v>
          </cell>
        </row>
        <row r="173">
          <cell r="A173">
            <v>20</v>
          </cell>
        </row>
        <row r="180">
          <cell r="A180">
            <v>21</v>
          </cell>
        </row>
        <row r="190">
          <cell r="A190">
            <v>22</v>
          </cell>
        </row>
        <row r="198">
          <cell r="A198">
            <v>23</v>
          </cell>
        </row>
        <row r="207">
          <cell r="A207">
            <v>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"/>
      <sheetName val="원가계산(비목구분)"/>
      <sheetName val="신규비목"/>
      <sheetName val="인테리어내역"/>
      <sheetName val="인테리어내역 (수정)"/>
      <sheetName val="골재대및운반비"/>
      <sheetName val="일위목록"/>
      <sheetName val="일위대가"/>
      <sheetName val="단가"/>
      <sheetName val="노임"/>
      <sheetName val="소요"/>
      <sheetName val="일반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설계"/>
      <sheetName val="4.2유효폭의 계산"/>
      <sheetName val="우수"/>
      <sheetName val="빗물받이_910_510_410_"/>
      <sheetName val="공비대비"/>
      <sheetName val="TYPE-A"/>
      <sheetName val="내역을"/>
      <sheetName val="Total"/>
      <sheetName val="대구진천삼성APT"/>
      <sheetName val="기초일위"/>
      <sheetName val="본공사"/>
      <sheetName val="총수량집계표"/>
      <sheetName val="guard(mac)"/>
      <sheetName val="터파기및재료"/>
      <sheetName val="수량산출"/>
      <sheetName val="토공"/>
      <sheetName val="환산"/>
      <sheetName val="전신환매도율"/>
      <sheetName val="일반부표"/>
      <sheetName val="형틀공사"/>
      <sheetName val="Sheet1 (2)"/>
      <sheetName val="JUCK"/>
      <sheetName val="(1)본선수량집계"/>
      <sheetName val="자재집게표 "/>
      <sheetName val="단위수량"/>
      <sheetName val="원가계산서"/>
      <sheetName val="#REF"/>
      <sheetName val="JUCKEYK"/>
      <sheetName val="BID"/>
      <sheetName val="S0"/>
      <sheetName val="토목"/>
      <sheetName val="내역"/>
      <sheetName val="내역서"/>
      <sheetName val="철근량 검토"/>
      <sheetName val="일위대가"/>
      <sheetName val="코드"/>
      <sheetName val="CT"/>
      <sheetName val="Sheet1"/>
      <sheetName val="Sheet2"/>
      <sheetName val="마산월령동골조물량변경"/>
      <sheetName val="원형1호맨홀토공수량"/>
      <sheetName val="내역(중앙)"/>
      <sheetName val="내역(창신)"/>
      <sheetName val="자재단가"/>
      <sheetName val="입찰"/>
      <sheetName val="현경"/>
      <sheetName val="노임"/>
      <sheetName val="부대내역"/>
      <sheetName val="DATE"/>
      <sheetName val="터널조도"/>
      <sheetName val="목차임시"/>
      <sheetName val="견적대비"/>
      <sheetName val="감시제어"/>
      <sheetName val="단가조사"/>
      <sheetName val="원가계산 (2)"/>
      <sheetName val="과천MAIN"/>
      <sheetName val="식재인부"/>
      <sheetName val="MYUN(MAC)"/>
      <sheetName val="단가"/>
      <sheetName val="★도급내역"/>
      <sheetName val="설계명세서"/>
      <sheetName val="SH.R설치"/>
      <sheetName val="이름정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시장판매"/>
      <sheetName val="년도별판매"/>
      <sheetName val="경쟁사판매"/>
      <sheetName val="년도별생산"/>
      <sheetName val="년도별경영실적"/>
      <sheetName val="전년대비손익"/>
      <sheetName val="공장운영"/>
      <sheetName val="비용현황"/>
      <sheetName val="재무구조"/>
      <sheetName val="금융비용"/>
      <sheetName val="시설투자"/>
      <sheetName val="일위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석축수량"/>
      <sheetName val="배수관"/>
      <sheetName val="L옹벽"/>
      <sheetName val="기계일위"/>
      <sheetName val="일위대가"/>
      <sheetName val="포장일위 "/>
      <sheetName val="기본일위"/>
      <sheetName val="기계경비"/>
      <sheetName val="기타경비"/>
      <sheetName val="간지"/>
      <sheetName val="표지"/>
      <sheetName val="시설투자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L1" t="str">
            <v>2000년 7월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334000</v>
          </cell>
          <cell r="O3" t="str">
            <v>모래</v>
          </cell>
          <cell r="P3">
            <v>15000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12000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63.6</v>
          </cell>
          <cell r="F5">
            <v>43248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12000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15000</v>
          </cell>
          <cell r="F6">
            <v>14700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63.6</v>
          </cell>
          <cell r="Q6">
            <v>2800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900</v>
          </cell>
          <cell r="L7" t="str">
            <v>목재</v>
          </cell>
          <cell r="M7">
            <v>244964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46240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48010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720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53320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49380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51450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52120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47730</v>
          </cell>
        </row>
        <row r="18">
          <cell r="A18" t="str">
            <v>計</v>
          </cell>
          <cell r="F18">
            <v>57948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244964</v>
          </cell>
          <cell r="F96">
            <v>9308.6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16148.8</v>
          </cell>
          <cell r="F102">
            <v>4844.6000000000004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11623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6625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5358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4660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4312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4033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285792</v>
          </cell>
          <cell r="F114">
            <v>428.6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450</v>
          </cell>
          <cell r="F115">
            <v>90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15997</v>
          </cell>
          <cell r="F116">
            <v>799.8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16797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1679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1679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1124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948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866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821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794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문양거푸집</v>
          </cell>
          <cell r="J128" t="str">
            <v>單位 : 원/㎡當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  <cell r="L129" t="str">
            <v>주  요  자  재  단  가  표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  <cell r="L130" t="str">
            <v>철근</v>
          </cell>
          <cell r="M130">
            <v>0</v>
          </cell>
          <cell r="O130" t="str">
            <v>모래</v>
          </cell>
          <cell r="P130">
            <v>0</v>
          </cell>
        </row>
        <row r="131">
          <cell r="A131" t="str">
            <v>문양거푸집</v>
          </cell>
          <cell r="B131" t="str">
            <v>FRP1050×1820</v>
          </cell>
          <cell r="C131" t="str">
            <v>㎡</v>
          </cell>
          <cell r="D131">
            <v>0.05</v>
          </cell>
          <cell r="E131">
            <v>108058</v>
          </cell>
          <cell r="F131">
            <v>5402.9</v>
          </cell>
          <cell r="H131">
            <v>0</v>
          </cell>
          <cell r="J131">
            <v>0</v>
          </cell>
        </row>
        <row r="132">
          <cell r="A132" t="str">
            <v>폼타이</v>
          </cell>
          <cell r="B132" t="str">
            <v>D형 1/2×300</v>
          </cell>
          <cell r="C132" t="str">
            <v>조</v>
          </cell>
          <cell r="D132">
            <v>0.214</v>
          </cell>
          <cell r="E132">
            <v>850</v>
          </cell>
          <cell r="F132">
            <v>181.9</v>
          </cell>
          <cell r="H132">
            <v>0</v>
          </cell>
          <cell r="J132">
            <v>0</v>
          </cell>
        </row>
        <row r="133">
          <cell r="A133" t="str">
            <v>박리제</v>
          </cell>
          <cell r="B133" t="str">
            <v>SIKA FORM OIL</v>
          </cell>
          <cell r="C133" t="str">
            <v>ℓ</v>
          </cell>
          <cell r="D133">
            <v>0.19</v>
          </cell>
          <cell r="E133">
            <v>800</v>
          </cell>
          <cell r="F133">
            <v>152</v>
          </cell>
          <cell r="H133">
            <v>0</v>
          </cell>
          <cell r="J133">
            <v>0</v>
          </cell>
        </row>
        <row r="134">
          <cell r="A134" t="str">
            <v>세파레이터</v>
          </cell>
          <cell r="B134" t="str">
            <v>D형 1/2×500</v>
          </cell>
          <cell r="C134" t="str">
            <v xml:space="preserve">본 </v>
          </cell>
          <cell r="D134">
            <v>2.14</v>
          </cell>
          <cell r="E134">
            <v>140</v>
          </cell>
          <cell r="F134">
            <v>299.60000000000002</v>
          </cell>
          <cell r="H134">
            <v>0</v>
          </cell>
          <cell r="J134">
            <v>0</v>
          </cell>
        </row>
        <row r="135">
          <cell r="A135" t="str">
            <v>보조자재</v>
          </cell>
          <cell r="B135" t="str">
            <v>문양거푸집의20%</v>
          </cell>
          <cell r="C135" t="str">
            <v>식</v>
          </cell>
          <cell r="D135">
            <v>1</v>
          </cell>
          <cell r="E135">
            <v>1080.5</v>
          </cell>
          <cell r="F135">
            <v>1080.5</v>
          </cell>
          <cell r="H135">
            <v>0</v>
          </cell>
          <cell r="J135">
            <v>0</v>
          </cell>
        </row>
        <row r="136">
          <cell r="A136" t="str">
            <v>사용고재</v>
          </cell>
          <cell r="B136" t="str">
            <v>보조자재의 10%</v>
          </cell>
          <cell r="C136" t="str">
            <v>식</v>
          </cell>
          <cell r="D136">
            <v>1</v>
          </cell>
          <cell r="E136">
            <v>108</v>
          </cell>
          <cell r="F136">
            <v>108</v>
          </cell>
          <cell r="H136">
            <v>0</v>
          </cell>
          <cell r="J136">
            <v>0</v>
          </cell>
        </row>
        <row r="137">
          <cell r="A137" t="str">
            <v>형틀목공</v>
          </cell>
          <cell r="C137" t="str">
            <v>인</v>
          </cell>
          <cell r="D137">
            <v>0.14000000000000001</v>
          </cell>
          <cell r="F137">
            <v>0</v>
          </cell>
          <cell r="G137">
            <v>34360</v>
          </cell>
          <cell r="H137">
            <v>4810.3999999999996</v>
          </cell>
          <cell r="J137">
            <v>0</v>
          </cell>
        </row>
        <row r="138">
          <cell r="A138" t="str">
            <v>보통인부</v>
          </cell>
          <cell r="C138" t="str">
            <v>인</v>
          </cell>
          <cell r="D138">
            <v>0.12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7224</v>
          </cell>
          <cell r="H144">
            <v>4810</v>
          </cell>
          <cell r="J144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석축수량"/>
      <sheetName val="배수관"/>
      <sheetName val="L옹벽"/>
      <sheetName val="기계일위"/>
      <sheetName val="일위대가"/>
      <sheetName val="포장일위 "/>
      <sheetName val="기본일위"/>
      <sheetName val="기계경비"/>
      <sheetName val="기타경비"/>
      <sheetName val="간지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L1" t="str">
            <v>2000년 7월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334000</v>
          </cell>
          <cell r="O3" t="str">
            <v>모래</v>
          </cell>
          <cell r="P3">
            <v>15000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12000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63.6</v>
          </cell>
          <cell r="F5">
            <v>43248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12000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15000</v>
          </cell>
          <cell r="F6">
            <v>14700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63.6</v>
          </cell>
          <cell r="Q6">
            <v>2800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900</v>
          </cell>
          <cell r="L7" t="str">
            <v>목재</v>
          </cell>
          <cell r="M7">
            <v>244964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46240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48010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720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53320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49380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51450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52120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47730</v>
          </cell>
        </row>
        <row r="18">
          <cell r="A18" t="str">
            <v>計</v>
          </cell>
          <cell r="F18">
            <v>57948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244964</v>
          </cell>
          <cell r="F96">
            <v>9308.6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16148.8</v>
          </cell>
          <cell r="F102">
            <v>4844.6000000000004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11623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6625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5358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4660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4312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4033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285792</v>
          </cell>
          <cell r="F114">
            <v>428.6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450</v>
          </cell>
          <cell r="F115">
            <v>90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15997</v>
          </cell>
          <cell r="F116">
            <v>799.8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16797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1679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1679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1124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948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866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821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794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문양거푸집</v>
          </cell>
          <cell r="J128" t="str">
            <v>單位 : 원/㎡當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  <cell r="L129" t="str">
            <v>주  요  자  재  단  가  표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  <cell r="L130" t="str">
            <v>철근</v>
          </cell>
          <cell r="M130">
            <v>0</v>
          </cell>
          <cell r="O130" t="str">
            <v>모래</v>
          </cell>
          <cell r="P130">
            <v>0</v>
          </cell>
        </row>
        <row r="131">
          <cell r="A131" t="str">
            <v>문양거푸집</v>
          </cell>
          <cell r="B131" t="str">
            <v>FRP1050×1820</v>
          </cell>
          <cell r="C131" t="str">
            <v>㎡</v>
          </cell>
          <cell r="D131">
            <v>0.05</v>
          </cell>
          <cell r="E131">
            <v>108058</v>
          </cell>
          <cell r="F131">
            <v>5402.9</v>
          </cell>
          <cell r="H131">
            <v>0</v>
          </cell>
          <cell r="J131">
            <v>0</v>
          </cell>
        </row>
        <row r="132">
          <cell r="A132" t="str">
            <v>폼타이</v>
          </cell>
          <cell r="B132" t="str">
            <v>D형 1/2×300</v>
          </cell>
          <cell r="C132" t="str">
            <v>조</v>
          </cell>
          <cell r="D132">
            <v>0.214</v>
          </cell>
          <cell r="E132">
            <v>850</v>
          </cell>
          <cell r="F132">
            <v>181.9</v>
          </cell>
          <cell r="H132">
            <v>0</v>
          </cell>
          <cell r="J132">
            <v>0</v>
          </cell>
        </row>
        <row r="133">
          <cell r="A133" t="str">
            <v>박리제</v>
          </cell>
          <cell r="B133" t="str">
            <v>SIKA FORM OIL</v>
          </cell>
          <cell r="C133" t="str">
            <v>ℓ</v>
          </cell>
          <cell r="D133">
            <v>0.19</v>
          </cell>
          <cell r="E133">
            <v>800</v>
          </cell>
          <cell r="F133">
            <v>152</v>
          </cell>
          <cell r="H133">
            <v>0</v>
          </cell>
          <cell r="J133">
            <v>0</v>
          </cell>
        </row>
        <row r="134">
          <cell r="A134" t="str">
            <v>세파레이터</v>
          </cell>
          <cell r="B134" t="str">
            <v>D형 1/2×500</v>
          </cell>
          <cell r="C134" t="str">
            <v xml:space="preserve">본 </v>
          </cell>
          <cell r="D134">
            <v>2.14</v>
          </cell>
          <cell r="E134">
            <v>140</v>
          </cell>
          <cell r="F134">
            <v>299.60000000000002</v>
          </cell>
          <cell r="H134">
            <v>0</v>
          </cell>
          <cell r="J134">
            <v>0</v>
          </cell>
        </row>
        <row r="135">
          <cell r="A135" t="str">
            <v>보조자재</v>
          </cell>
          <cell r="B135" t="str">
            <v>문양거푸집의20%</v>
          </cell>
          <cell r="C135" t="str">
            <v>식</v>
          </cell>
          <cell r="D135">
            <v>1</v>
          </cell>
          <cell r="E135">
            <v>1080.5</v>
          </cell>
          <cell r="F135">
            <v>1080.5</v>
          </cell>
          <cell r="H135">
            <v>0</v>
          </cell>
          <cell r="J135">
            <v>0</v>
          </cell>
        </row>
        <row r="136">
          <cell r="A136" t="str">
            <v>사용고재</v>
          </cell>
          <cell r="B136" t="str">
            <v>보조자재의 10%</v>
          </cell>
          <cell r="C136" t="str">
            <v>식</v>
          </cell>
          <cell r="D136">
            <v>1</v>
          </cell>
          <cell r="E136">
            <v>108</v>
          </cell>
          <cell r="F136">
            <v>108</v>
          </cell>
          <cell r="H136">
            <v>0</v>
          </cell>
          <cell r="J136">
            <v>0</v>
          </cell>
        </row>
        <row r="137">
          <cell r="A137" t="str">
            <v>형틀목공</v>
          </cell>
          <cell r="C137" t="str">
            <v>인</v>
          </cell>
          <cell r="D137">
            <v>0.14000000000000001</v>
          </cell>
          <cell r="F137">
            <v>0</v>
          </cell>
          <cell r="G137">
            <v>61483</v>
          </cell>
          <cell r="H137">
            <v>8607.6</v>
          </cell>
          <cell r="J137">
            <v>0</v>
          </cell>
        </row>
        <row r="138">
          <cell r="A138" t="str">
            <v>보통인부</v>
          </cell>
          <cell r="C138" t="str">
            <v>인</v>
          </cell>
          <cell r="D138">
            <v>0.12</v>
          </cell>
          <cell r="F138">
            <v>0</v>
          </cell>
          <cell r="G138">
            <v>34360</v>
          </cell>
          <cell r="H138">
            <v>4123.2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7224</v>
          </cell>
          <cell r="H144">
            <v>12730</v>
          </cell>
          <cell r="J144">
            <v>0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입력"/>
      <sheetName val="출납장부"/>
      <sheetName val="입력정보"/>
      <sheetName val="등록자료"/>
      <sheetName val="EIS_PAK"/>
      <sheetName val="현금출납부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  <row r="6">
          <cell r="G6" t="str">
            <v>(경리부)</v>
          </cell>
        </row>
        <row r="7">
          <cell r="G7" t="str">
            <v>정수천</v>
          </cell>
        </row>
        <row r="8">
          <cell r="G8" t="str">
            <v>김유신</v>
          </cell>
        </row>
        <row r="9">
          <cell r="G9" t="str">
            <v>유관순</v>
          </cell>
        </row>
        <row r="10">
          <cell r="G10" t="str">
            <v>장보고</v>
          </cell>
        </row>
        <row r="11">
          <cell r="G11" t="str">
            <v>정몽주</v>
          </cell>
        </row>
      </sheetData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DATE"/>
    </sheetNames>
    <sheetDataSet>
      <sheetData sheetId="0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석축수량"/>
      <sheetName val="배수관"/>
      <sheetName val="L옹벽"/>
      <sheetName val="기계일위"/>
      <sheetName val="일위대가"/>
      <sheetName val="포장일위 "/>
      <sheetName val="기본일위"/>
      <sheetName val="기계경비"/>
      <sheetName val="기타경비"/>
      <sheetName val="간지"/>
      <sheetName val="표지"/>
      <sheetName val="전시원"/>
      <sheetName val="전시내"/>
      <sheetName val="Sheet1"/>
      <sheetName val="Sheet2"/>
      <sheetName val="Sheet3"/>
      <sheetName val="목록"/>
      <sheetName val="미드수량"/>
      <sheetName val="직노"/>
      <sheetName val="새공통(96임금인상기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L1" t="str">
            <v>2000년 7월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334000</v>
          </cell>
          <cell r="O3" t="str">
            <v>모래</v>
          </cell>
          <cell r="P3">
            <v>15000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12000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63.6</v>
          </cell>
          <cell r="F5">
            <v>43248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12000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15000</v>
          </cell>
          <cell r="F6">
            <v>14700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63.6</v>
          </cell>
          <cell r="Q6">
            <v>2800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900</v>
          </cell>
          <cell r="L7" t="str">
            <v>목재</v>
          </cell>
          <cell r="M7">
            <v>244964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46240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48010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720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53320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49380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51450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52120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47730</v>
          </cell>
        </row>
        <row r="18">
          <cell r="A18" t="str">
            <v>計</v>
          </cell>
          <cell r="F18">
            <v>57948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244964</v>
          </cell>
          <cell r="F96">
            <v>9308.6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16148.8</v>
          </cell>
          <cell r="F102">
            <v>4844.6000000000004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11623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6625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5358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4660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4312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4033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285792</v>
          </cell>
          <cell r="F114">
            <v>428.6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450</v>
          </cell>
          <cell r="F115">
            <v>90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15997</v>
          </cell>
          <cell r="F116">
            <v>799.8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16797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1679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1679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1124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948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866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821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794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문양거푸집</v>
          </cell>
          <cell r="J128" t="str">
            <v>單位 : 원/㎡當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  <cell r="L129" t="str">
            <v>주  요  자  재  단  가  표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  <cell r="L130" t="str">
            <v>철근</v>
          </cell>
          <cell r="M130">
            <v>0</v>
          </cell>
          <cell r="O130" t="str">
            <v>모래</v>
          </cell>
          <cell r="P130">
            <v>0</v>
          </cell>
        </row>
        <row r="131">
          <cell r="A131" t="str">
            <v>문양거푸집</v>
          </cell>
          <cell r="B131" t="str">
            <v>FRP1050×1820</v>
          </cell>
          <cell r="C131" t="str">
            <v>㎡</v>
          </cell>
          <cell r="D131">
            <v>0.05</v>
          </cell>
          <cell r="E131">
            <v>108058</v>
          </cell>
          <cell r="F131">
            <v>5402.9</v>
          </cell>
          <cell r="H131">
            <v>0</v>
          </cell>
          <cell r="J131">
            <v>0</v>
          </cell>
        </row>
        <row r="132">
          <cell r="A132" t="str">
            <v>폼타이</v>
          </cell>
          <cell r="B132" t="str">
            <v>D형 1/2×300</v>
          </cell>
          <cell r="C132" t="str">
            <v>조</v>
          </cell>
          <cell r="D132">
            <v>0.214</v>
          </cell>
          <cell r="E132">
            <v>850</v>
          </cell>
          <cell r="F132">
            <v>181.9</v>
          </cell>
          <cell r="H132">
            <v>0</v>
          </cell>
          <cell r="J132">
            <v>0</v>
          </cell>
        </row>
        <row r="133">
          <cell r="A133" t="str">
            <v>박리제</v>
          </cell>
          <cell r="B133" t="str">
            <v>SIKA FORM OIL</v>
          </cell>
          <cell r="C133" t="str">
            <v>ℓ</v>
          </cell>
          <cell r="D133">
            <v>0.19</v>
          </cell>
          <cell r="E133">
            <v>800</v>
          </cell>
          <cell r="F133">
            <v>152</v>
          </cell>
          <cell r="H133">
            <v>0</v>
          </cell>
          <cell r="J133">
            <v>0</v>
          </cell>
        </row>
        <row r="134">
          <cell r="A134" t="str">
            <v>세파레이터</v>
          </cell>
          <cell r="B134" t="str">
            <v>D형 1/2×500</v>
          </cell>
          <cell r="C134" t="str">
            <v xml:space="preserve">본 </v>
          </cell>
          <cell r="D134">
            <v>2.14</v>
          </cell>
          <cell r="E134">
            <v>140</v>
          </cell>
          <cell r="F134">
            <v>299.60000000000002</v>
          </cell>
          <cell r="H134">
            <v>0</v>
          </cell>
          <cell r="J134">
            <v>0</v>
          </cell>
        </row>
        <row r="135">
          <cell r="A135" t="str">
            <v>보조자재</v>
          </cell>
          <cell r="B135" t="str">
            <v>문양거푸집의20%</v>
          </cell>
          <cell r="C135" t="str">
            <v>식</v>
          </cell>
          <cell r="D135">
            <v>1</v>
          </cell>
          <cell r="E135">
            <v>1080.5</v>
          </cell>
          <cell r="F135">
            <v>1080.5</v>
          </cell>
          <cell r="H135">
            <v>0</v>
          </cell>
          <cell r="J135">
            <v>0</v>
          </cell>
        </row>
        <row r="136">
          <cell r="A136" t="str">
            <v>사용고재</v>
          </cell>
          <cell r="B136" t="str">
            <v>보조자재의 10%</v>
          </cell>
          <cell r="C136" t="str">
            <v>식</v>
          </cell>
          <cell r="D136">
            <v>1</v>
          </cell>
          <cell r="E136">
            <v>108</v>
          </cell>
          <cell r="F136">
            <v>108</v>
          </cell>
          <cell r="H136">
            <v>0</v>
          </cell>
          <cell r="J136">
            <v>0</v>
          </cell>
        </row>
        <row r="137">
          <cell r="A137" t="str">
            <v>형틀목공</v>
          </cell>
          <cell r="C137" t="str">
            <v>인</v>
          </cell>
          <cell r="D137">
            <v>0.14000000000000001</v>
          </cell>
          <cell r="F137">
            <v>0</v>
          </cell>
          <cell r="G137">
            <v>34360</v>
          </cell>
          <cell r="H137">
            <v>4810.3999999999996</v>
          </cell>
          <cell r="J137">
            <v>0</v>
          </cell>
        </row>
        <row r="138">
          <cell r="A138" t="str">
            <v>보통인부</v>
          </cell>
          <cell r="C138" t="str">
            <v>인</v>
          </cell>
          <cell r="D138">
            <v>0.12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7224</v>
          </cell>
          <cell r="H144">
            <v>4810</v>
          </cell>
          <cell r="J144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>
        <row r="10">
          <cell r="G10" t="str">
            <v>재료비</v>
          </cell>
          <cell r="H10" t="str">
            <v>노무비</v>
          </cell>
          <cell r="I10" t="str">
            <v>경비</v>
          </cell>
        </row>
        <row r="11">
          <cell r="C11" t="str">
            <v>옥내간선공사</v>
          </cell>
        </row>
        <row r="12">
          <cell r="C12" t="str">
            <v>*  펌프실 급수공사</v>
          </cell>
        </row>
        <row r="13">
          <cell r="A13" t="str">
            <v>0</v>
          </cell>
          <cell r="B13" t="str">
            <v>MGF11251</v>
          </cell>
          <cell r="C13" t="str">
            <v>행가지지봉</v>
          </cell>
          <cell r="D13" t="str">
            <v>9MM(3/8")</v>
          </cell>
          <cell r="E13" t="str">
            <v>M</v>
          </cell>
          <cell r="F13">
            <v>13</v>
          </cell>
          <cell r="G13">
            <v>225</v>
          </cell>
          <cell r="H13">
            <v>0</v>
          </cell>
          <cell r="I13">
            <v>0</v>
          </cell>
        </row>
        <row r="14">
          <cell r="A14" t="str">
            <v>0</v>
          </cell>
          <cell r="B14" t="str">
            <v>MGF11512</v>
          </cell>
          <cell r="C14" t="str">
            <v>U볼 트(D15)</v>
          </cell>
          <cell r="D14" t="str">
            <v>M200</v>
          </cell>
          <cell r="E14" t="str">
            <v>개</v>
          </cell>
          <cell r="F14">
            <v>4</v>
          </cell>
          <cell r="G14">
            <v>531</v>
          </cell>
          <cell r="H14">
            <v>0</v>
          </cell>
          <cell r="I14">
            <v>0</v>
          </cell>
        </row>
        <row r="15">
          <cell r="A15" t="str">
            <v>0</v>
          </cell>
          <cell r="B15" t="str">
            <v>MGF11543</v>
          </cell>
          <cell r="C15" t="str">
            <v>절연U볼트</v>
          </cell>
          <cell r="D15" t="str">
            <v>D 15</v>
          </cell>
          <cell r="E15" t="str">
            <v>개</v>
          </cell>
          <cell r="F15">
            <v>1</v>
          </cell>
          <cell r="G15">
            <v>216</v>
          </cell>
          <cell r="H15">
            <v>0</v>
          </cell>
          <cell r="I15">
            <v>0</v>
          </cell>
        </row>
        <row r="16">
          <cell r="A16" t="str">
            <v>0</v>
          </cell>
          <cell r="B16" t="str">
            <v>MGF11544</v>
          </cell>
          <cell r="C16" t="str">
            <v>절연U볼트</v>
          </cell>
          <cell r="D16" t="str">
            <v>D 20</v>
          </cell>
          <cell r="E16" t="str">
            <v>개</v>
          </cell>
          <cell r="F16">
            <v>2</v>
          </cell>
          <cell r="G16">
            <v>252</v>
          </cell>
          <cell r="H16">
            <v>0</v>
          </cell>
          <cell r="I16">
            <v>0</v>
          </cell>
        </row>
        <row r="17">
          <cell r="A17" t="str">
            <v>0</v>
          </cell>
          <cell r="B17" t="str">
            <v>MGF11549</v>
          </cell>
          <cell r="C17" t="str">
            <v>절연U볼트</v>
          </cell>
          <cell r="D17" t="str">
            <v>D 65</v>
          </cell>
          <cell r="E17" t="str">
            <v>개</v>
          </cell>
          <cell r="F17">
            <v>1</v>
          </cell>
          <cell r="G17">
            <v>504</v>
          </cell>
          <cell r="H17">
            <v>0</v>
          </cell>
          <cell r="I17">
            <v>0</v>
          </cell>
        </row>
        <row r="18">
          <cell r="A18" t="str">
            <v>0</v>
          </cell>
          <cell r="B18" t="str">
            <v>MGF11552</v>
          </cell>
          <cell r="C18" t="str">
            <v>절연U볼트</v>
          </cell>
          <cell r="D18" t="str">
            <v>D125</v>
          </cell>
          <cell r="E18" t="str">
            <v>개</v>
          </cell>
          <cell r="F18">
            <v>18</v>
          </cell>
          <cell r="G18">
            <v>1332</v>
          </cell>
          <cell r="H18">
            <v>0</v>
          </cell>
          <cell r="I18">
            <v>0</v>
          </cell>
        </row>
        <row r="19">
          <cell r="A19" t="str">
            <v>0</v>
          </cell>
          <cell r="B19" t="str">
            <v>MGF11553</v>
          </cell>
          <cell r="C19" t="str">
            <v>절연U볼트</v>
          </cell>
          <cell r="D19" t="str">
            <v>D150</v>
          </cell>
          <cell r="E19" t="str">
            <v>개</v>
          </cell>
          <cell r="F19">
            <v>7</v>
          </cell>
          <cell r="G19">
            <v>1584</v>
          </cell>
          <cell r="H19">
            <v>0</v>
          </cell>
          <cell r="I19">
            <v>0</v>
          </cell>
        </row>
        <row r="20">
          <cell r="A20" t="str">
            <v>0</v>
          </cell>
          <cell r="B20" t="str">
            <v>MGF11554</v>
          </cell>
          <cell r="C20" t="str">
            <v>절연U볼트</v>
          </cell>
          <cell r="D20" t="str">
            <v>D200</v>
          </cell>
          <cell r="E20" t="str">
            <v>개</v>
          </cell>
          <cell r="F20">
            <v>36</v>
          </cell>
          <cell r="G20">
            <v>2052</v>
          </cell>
          <cell r="H20">
            <v>0</v>
          </cell>
          <cell r="I20">
            <v>0</v>
          </cell>
        </row>
        <row r="21">
          <cell r="A21" t="str">
            <v>0</v>
          </cell>
          <cell r="B21" t="str">
            <v>MGF12018</v>
          </cell>
          <cell r="C21" t="str">
            <v>앙카볼트</v>
          </cell>
          <cell r="D21" t="str">
            <v>12X150</v>
          </cell>
          <cell r="E21" t="str">
            <v>개</v>
          </cell>
          <cell r="F21">
            <v>12</v>
          </cell>
          <cell r="G21">
            <v>122</v>
          </cell>
          <cell r="H21">
            <v>0</v>
          </cell>
          <cell r="I21">
            <v>0</v>
          </cell>
        </row>
        <row r="22">
          <cell r="A22" t="str">
            <v>0</v>
          </cell>
          <cell r="B22" t="str">
            <v>MGF30505</v>
          </cell>
          <cell r="C22" t="str">
            <v>인서트</v>
          </cell>
          <cell r="D22" t="str">
            <v>D9</v>
          </cell>
          <cell r="E22" t="str">
            <v>개</v>
          </cell>
          <cell r="F22">
            <v>13</v>
          </cell>
          <cell r="G22">
            <v>26</v>
          </cell>
          <cell r="H22">
            <v>0</v>
          </cell>
          <cell r="I22">
            <v>0</v>
          </cell>
        </row>
        <row r="23">
          <cell r="A23" t="str">
            <v>0</v>
          </cell>
          <cell r="B23" t="str">
            <v>MMA50422</v>
          </cell>
          <cell r="C23" t="str">
            <v>수도용 닥타일 주철직관(KP식 2종)</v>
          </cell>
          <cell r="D23" t="str">
            <v>D200X6,000 (시멘트 라이닝)공장도</v>
          </cell>
          <cell r="E23" t="str">
            <v>본</v>
          </cell>
          <cell r="F23">
            <v>2</v>
          </cell>
          <cell r="G23">
            <v>105349</v>
          </cell>
          <cell r="H23">
            <v>0</v>
          </cell>
          <cell r="I23">
            <v>0</v>
          </cell>
        </row>
        <row r="24">
          <cell r="A24" t="str">
            <v>0</v>
          </cell>
          <cell r="B24" t="str">
            <v>MMB26622</v>
          </cell>
          <cell r="C24" t="str">
            <v>막힘후렌지 (10KG/CM2)</v>
          </cell>
          <cell r="D24" t="str">
            <v>D200 MM</v>
          </cell>
          <cell r="E24" t="str">
            <v>개</v>
          </cell>
          <cell r="F24">
            <v>2</v>
          </cell>
          <cell r="G24">
            <v>11671</v>
          </cell>
          <cell r="H24">
            <v>0</v>
          </cell>
          <cell r="I24">
            <v>0</v>
          </cell>
        </row>
        <row r="25">
          <cell r="A25" t="str">
            <v>0</v>
          </cell>
          <cell r="B25" t="str">
            <v>MMB40105</v>
          </cell>
          <cell r="C25" t="str">
            <v>동 엘보</v>
          </cell>
          <cell r="D25" t="str">
            <v>D15 MM</v>
          </cell>
          <cell r="E25" t="str">
            <v>개</v>
          </cell>
          <cell r="F25">
            <v>9</v>
          </cell>
          <cell r="G25">
            <v>112</v>
          </cell>
          <cell r="H25">
            <v>0</v>
          </cell>
          <cell r="I25">
            <v>0</v>
          </cell>
        </row>
        <row r="26">
          <cell r="A26" t="str">
            <v>0</v>
          </cell>
          <cell r="B26" t="str">
            <v>MMB40107</v>
          </cell>
          <cell r="C26" t="str">
            <v>동 엘보</v>
          </cell>
          <cell r="D26" t="str">
            <v>D20 MM</v>
          </cell>
          <cell r="E26" t="str">
            <v>개</v>
          </cell>
          <cell r="F26">
            <v>8</v>
          </cell>
          <cell r="G26">
            <v>228</v>
          </cell>
          <cell r="H26">
            <v>0</v>
          </cell>
          <cell r="I26">
            <v>0</v>
          </cell>
        </row>
        <row r="27">
          <cell r="A27" t="str">
            <v>0</v>
          </cell>
          <cell r="B27" t="str">
            <v>MMB40113</v>
          </cell>
          <cell r="C27" t="str">
            <v>동 엘보</v>
          </cell>
          <cell r="D27" t="str">
            <v>D50 MM</v>
          </cell>
          <cell r="E27" t="str">
            <v>개</v>
          </cell>
          <cell r="F27">
            <v>4</v>
          </cell>
          <cell r="G27">
            <v>2056</v>
          </cell>
          <cell r="H27">
            <v>0</v>
          </cell>
          <cell r="I27">
            <v>0</v>
          </cell>
        </row>
        <row r="28">
          <cell r="A28" t="str">
            <v>0</v>
          </cell>
          <cell r="B28" t="str">
            <v>MMB40120</v>
          </cell>
          <cell r="C28" t="str">
            <v>동 엘보</v>
          </cell>
          <cell r="D28" t="str">
            <v>D125 MM</v>
          </cell>
          <cell r="E28" t="str">
            <v>개</v>
          </cell>
          <cell r="F28">
            <v>37</v>
          </cell>
          <cell r="G28">
            <v>29096</v>
          </cell>
          <cell r="H28">
            <v>0</v>
          </cell>
          <cell r="I28">
            <v>0</v>
          </cell>
        </row>
        <row r="29">
          <cell r="A29" t="str">
            <v>0</v>
          </cell>
          <cell r="B29" t="str">
            <v>MMB40121</v>
          </cell>
          <cell r="C29" t="str">
            <v>동 엘보</v>
          </cell>
          <cell r="D29" t="str">
            <v>D150 MM</v>
          </cell>
          <cell r="E29" t="str">
            <v>개</v>
          </cell>
          <cell r="F29">
            <v>14</v>
          </cell>
          <cell r="G29">
            <v>43398</v>
          </cell>
          <cell r="H29">
            <v>0</v>
          </cell>
          <cell r="I29">
            <v>0</v>
          </cell>
        </row>
        <row r="30">
          <cell r="A30" t="str">
            <v>0</v>
          </cell>
          <cell r="B30" t="str">
            <v>MMB40122</v>
          </cell>
          <cell r="C30" t="str">
            <v>동 엘보</v>
          </cell>
          <cell r="D30" t="str">
            <v>D200 MM</v>
          </cell>
          <cell r="E30" t="str">
            <v>개</v>
          </cell>
          <cell r="F30">
            <v>11</v>
          </cell>
          <cell r="G30">
            <v>82099</v>
          </cell>
          <cell r="H30">
            <v>0</v>
          </cell>
          <cell r="I30">
            <v>0</v>
          </cell>
        </row>
        <row r="31">
          <cell r="A31" t="str">
            <v>0</v>
          </cell>
          <cell r="B31" t="str">
            <v>MMB40205</v>
          </cell>
          <cell r="C31" t="str">
            <v>동 티</v>
          </cell>
          <cell r="D31" t="str">
            <v>D15 MM</v>
          </cell>
          <cell r="E31" t="str">
            <v>개</v>
          </cell>
          <cell r="F31">
            <v>2</v>
          </cell>
          <cell r="G31">
            <v>243</v>
          </cell>
          <cell r="H31">
            <v>0</v>
          </cell>
          <cell r="I31">
            <v>0</v>
          </cell>
        </row>
        <row r="32">
          <cell r="A32" t="str">
            <v>0</v>
          </cell>
          <cell r="B32" t="str">
            <v>MMB40220</v>
          </cell>
          <cell r="C32" t="str">
            <v>동 티</v>
          </cell>
          <cell r="D32" t="str">
            <v>D125 MM</v>
          </cell>
          <cell r="E32" t="str">
            <v>개</v>
          </cell>
          <cell r="F32">
            <v>12</v>
          </cell>
          <cell r="G32">
            <v>44388</v>
          </cell>
          <cell r="H32">
            <v>0</v>
          </cell>
          <cell r="I32">
            <v>0</v>
          </cell>
        </row>
        <row r="33">
          <cell r="A33" t="str">
            <v>0</v>
          </cell>
          <cell r="B33" t="str">
            <v>MMB40221</v>
          </cell>
          <cell r="C33" t="str">
            <v>동 티</v>
          </cell>
          <cell r="D33" t="str">
            <v>D150 MM</v>
          </cell>
          <cell r="E33" t="str">
            <v>개</v>
          </cell>
          <cell r="F33">
            <v>6</v>
          </cell>
          <cell r="G33">
            <v>61962</v>
          </cell>
          <cell r="H33">
            <v>0</v>
          </cell>
          <cell r="I33">
            <v>0</v>
          </cell>
        </row>
        <row r="34">
          <cell r="A34" t="str">
            <v>0</v>
          </cell>
          <cell r="B34" t="str">
            <v>MMB40222</v>
          </cell>
          <cell r="C34" t="str">
            <v>동 티</v>
          </cell>
          <cell r="D34" t="str">
            <v>D200 MM</v>
          </cell>
          <cell r="E34" t="str">
            <v>개</v>
          </cell>
          <cell r="F34">
            <v>11</v>
          </cell>
          <cell r="G34">
            <v>98400</v>
          </cell>
          <cell r="H34">
            <v>0</v>
          </cell>
          <cell r="I34">
            <v>0</v>
          </cell>
        </row>
        <row r="35">
          <cell r="A35" t="str">
            <v>0</v>
          </cell>
          <cell r="B35" t="str">
            <v>MMB40308</v>
          </cell>
          <cell r="C35" t="str">
            <v>동 레듀샤</v>
          </cell>
          <cell r="D35" t="str">
            <v>D25 MM</v>
          </cell>
          <cell r="E35" t="str">
            <v>개</v>
          </cell>
          <cell r="F35">
            <v>8</v>
          </cell>
          <cell r="G35">
            <v>212</v>
          </cell>
          <cell r="H35">
            <v>0</v>
          </cell>
          <cell r="I35">
            <v>0</v>
          </cell>
        </row>
        <row r="36">
          <cell r="A36" t="str">
            <v>0</v>
          </cell>
          <cell r="B36" t="str">
            <v>MMB40315</v>
          </cell>
          <cell r="C36" t="str">
            <v>동 레듀샤</v>
          </cell>
          <cell r="D36" t="str">
            <v>D65 MM</v>
          </cell>
          <cell r="E36" t="str">
            <v>개</v>
          </cell>
          <cell r="F36">
            <v>6</v>
          </cell>
          <cell r="G36">
            <v>1626</v>
          </cell>
          <cell r="H36">
            <v>0</v>
          </cell>
          <cell r="I36">
            <v>0</v>
          </cell>
        </row>
        <row r="37">
          <cell r="A37" t="str">
            <v>0</v>
          </cell>
          <cell r="B37" t="str">
            <v>MMB40320</v>
          </cell>
          <cell r="C37" t="str">
            <v>동 레듀샤</v>
          </cell>
          <cell r="D37" t="str">
            <v>D125 MM</v>
          </cell>
          <cell r="E37" t="str">
            <v>개</v>
          </cell>
          <cell r="F37">
            <v>9</v>
          </cell>
          <cell r="G37">
            <v>18896</v>
          </cell>
          <cell r="H37">
            <v>0</v>
          </cell>
          <cell r="I37">
            <v>0</v>
          </cell>
        </row>
        <row r="38">
          <cell r="A38" t="str">
            <v>0</v>
          </cell>
          <cell r="B38" t="str">
            <v>MMB40322</v>
          </cell>
          <cell r="C38" t="str">
            <v>동 레듀샤</v>
          </cell>
          <cell r="D38" t="str">
            <v>D200 MM</v>
          </cell>
          <cell r="E38" t="str">
            <v>개</v>
          </cell>
          <cell r="F38">
            <v>8</v>
          </cell>
          <cell r="G38">
            <v>42747</v>
          </cell>
          <cell r="H38">
            <v>0</v>
          </cell>
          <cell r="I38">
            <v>0</v>
          </cell>
        </row>
        <row r="39">
          <cell r="A39" t="str">
            <v>0</v>
          </cell>
          <cell r="B39" t="str">
            <v>MMB40408</v>
          </cell>
          <cell r="C39" t="str">
            <v>동 소켓</v>
          </cell>
          <cell r="D39" t="str">
            <v>D25 MM</v>
          </cell>
          <cell r="E39" t="str">
            <v>개</v>
          </cell>
          <cell r="F39">
            <v>8</v>
          </cell>
          <cell r="G39">
            <v>166</v>
          </cell>
          <cell r="H39">
            <v>0</v>
          </cell>
          <cell r="I39">
            <v>0</v>
          </cell>
        </row>
        <row r="40">
          <cell r="A40" t="str">
            <v>0</v>
          </cell>
          <cell r="B40" t="str">
            <v>MMB40413</v>
          </cell>
          <cell r="C40" t="str">
            <v>동 소켓</v>
          </cell>
          <cell r="D40" t="str">
            <v>D50 MM</v>
          </cell>
          <cell r="E40" t="str">
            <v>개</v>
          </cell>
          <cell r="F40">
            <v>6</v>
          </cell>
          <cell r="G40">
            <v>544</v>
          </cell>
          <cell r="H40">
            <v>0</v>
          </cell>
          <cell r="I40">
            <v>0</v>
          </cell>
        </row>
        <row r="41">
          <cell r="A41" t="str">
            <v>0</v>
          </cell>
          <cell r="B41" t="str">
            <v>MMB40421</v>
          </cell>
          <cell r="C41" t="str">
            <v>동 소켓</v>
          </cell>
          <cell r="D41" t="str">
            <v>D150 MM</v>
          </cell>
          <cell r="E41" t="str">
            <v>개</v>
          </cell>
          <cell r="F41">
            <v>2</v>
          </cell>
          <cell r="G41">
            <v>12388</v>
          </cell>
          <cell r="H41">
            <v>0</v>
          </cell>
          <cell r="I41">
            <v>0</v>
          </cell>
        </row>
        <row r="42">
          <cell r="A42" t="str">
            <v>0</v>
          </cell>
          <cell r="B42" t="str">
            <v>MMB40422</v>
          </cell>
          <cell r="C42" t="str">
            <v>동 소켓</v>
          </cell>
          <cell r="D42" t="str">
            <v>D200 MM</v>
          </cell>
          <cell r="E42" t="str">
            <v>개</v>
          </cell>
          <cell r="F42">
            <v>16</v>
          </cell>
          <cell r="G42">
            <v>24981</v>
          </cell>
          <cell r="H42">
            <v>0</v>
          </cell>
          <cell r="I42">
            <v>0</v>
          </cell>
        </row>
        <row r="43">
          <cell r="A43" t="str">
            <v>0</v>
          </cell>
          <cell r="B43" t="str">
            <v>MMB41315</v>
          </cell>
          <cell r="C43" t="str">
            <v>절연후렌지</v>
          </cell>
          <cell r="D43" t="str">
            <v>D65 MM(10K)</v>
          </cell>
          <cell r="E43" t="str">
            <v>개</v>
          </cell>
          <cell r="F43">
            <v>6</v>
          </cell>
          <cell r="G43">
            <v>7017</v>
          </cell>
          <cell r="H43">
            <v>0</v>
          </cell>
          <cell r="I43">
            <v>0</v>
          </cell>
        </row>
        <row r="44">
          <cell r="A44" t="str">
            <v>0</v>
          </cell>
          <cell r="B44" t="str">
            <v>MMB41319</v>
          </cell>
          <cell r="C44" t="str">
            <v>절연후렌지</v>
          </cell>
          <cell r="D44" t="str">
            <v>D100 MM(10K)</v>
          </cell>
          <cell r="E44" t="str">
            <v>개</v>
          </cell>
          <cell r="F44">
            <v>8</v>
          </cell>
          <cell r="G44">
            <v>11696</v>
          </cell>
          <cell r="H44">
            <v>0</v>
          </cell>
          <cell r="I44">
            <v>0</v>
          </cell>
        </row>
        <row r="45">
          <cell r="A45" t="str">
            <v>0</v>
          </cell>
          <cell r="B45" t="str">
            <v>MMB41320</v>
          </cell>
          <cell r="C45" t="str">
            <v>절연후렌지</v>
          </cell>
          <cell r="D45" t="str">
            <v>D125 MM(10K)</v>
          </cell>
          <cell r="E45" t="str">
            <v>개</v>
          </cell>
          <cell r="F45">
            <v>38</v>
          </cell>
          <cell r="G45">
            <v>14623</v>
          </cell>
          <cell r="H45">
            <v>0</v>
          </cell>
          <cell r="I45">
            <v>0</v>
          </cell>
        </row>
        <row r="46">
          <cell r="A46" t="str">
            <v>0</v>
          </cell>
          <cell r="B46" t="str">
            <v>MMB41321</v>
          </cell>
          <cell r="C46" t="str">
            <v>절연후렌지</v>
          </cell>
          <cell r="D46" t="str">
            <v>D150 MM(10K)</v>
          </cell>
          <cell r="E46" t="str">
            <v>개</v>
          </cell>
          <cell r="F46">
            <v>26</v>
          </cell>
          <cell r="G46">
            <v>19750</v>
          </cell>
          <cell r="H46">
            <v>0</v>
          </cell>
          <cell r="I46">
            <v>0</v>
          </cell>
        </row>
        <row r="47">
          <cell r="A47" t="str">
            <v>0</v>
          </cell>
          <cell r="B47" t="str">
            <v>MMB41322</v>
          </cell>
          <cell r="C47" t="str">
            <v>절연후렌지</v>
          </cell>
          <cell r="D47" t="str">
            <v>D200 MM(10K)</v>
          </cell>
          <cell r="E47" t="str">
            <v>개</v>
          </cell>
          <cell r="F47">
            <v>28</v>
          </cell>
          <cell r="G47">
            <v>30987</v>
          </cell>
          <cell r="H47">
            <v>0</v>
          </cell>
          <cell r="I47">
            <v>0</v>
          </cell>
        </row>
        <row r="48">
          <cell r="A48" t="str">
            <v>0</v>
          </cell>
          <cell r="B48" t="str">
            <v>MMB41415</v>
          </cell>
          <cell r="C48" t="str">
            <v>절연후렌지</v>
          </cell>
          <cell r="D48" t="str">
            <v>D65 MM(20K)</v>
          </cell>
          <cell r="E48" t="str">
            <v>개</v>
          </cell>
          <cell r="F48">
            <v>2</v>
          </cell>
          <cell r="G48">
            <v>9824</v>
          </cell>
          <cell r="H48">
            <v>0</v>
          </cell>
          <cell r="I48">
            <v>0</v>
          </cell>
        </row>
        <row r="49">
          <cell r="A49" t="str">
            <v>0</v>
          </cell>
          <cell r="B49" t="str">
            <v>MMB41420</v>
          </cell>
          <cell r="C49" t="str">
            <v>절연후렌지</v>
          </cell>
          <cell r="D49" t="str">
            <v>D125 MM(20K)</v>
          </cell>
          <cell r="E49" t="str">
            <v>개</v>
          </cell>
          <cell r="F49">
            <v>18</v>
          </cell>
          <cell r="G49">
            <v>20473</v>
          </cell>
          <cell r="H49">
            <v>0</v>
          </cell>
          <cell r="I49">
            <v>0</v>
          </cell>
        </row>
        <row r="50">
          <cell r="A50" t="str">
            <v>0</v>
          </cell>
          <cell r="B50" t="str">
            <v>MMB41421</v>
          </cell>
          <cell r="C50" t="str">
            <v>절연후렌지</v>
          </cell>
          <cell r="D50" t="str">
            <v>D150 MM(20K)</v>
          </cell>
          <cell r="E50" t="str">
            <v>개</v>
          </cell>
          <cell r="F50">
            <v>4</v>
          </cell>
          <cell r="G50">
            <v>28658</v>
          </cell>
          <cell r="H50">
            <v>0</v>
          </cell>
          <cell r="I50">
            <v>0</v>
          </cell>
        </row>
        <row r="51">
          <cell r="A51" t="str">
            <v>0</v>
          </cell>
          <cell r="B51" t="str">
            <v>MMB50105</v>
          </cell>
          <cell r="C51" t="str">
            <v>CM아답타</v>
          </cell>
          <cell r="D51" t="str">
            <v>D15 MM</v>
          </cell>
          <cell r="E51" t="str">
            <v>개</v>
          </cell>
          <cell r="F51">
            <v>10</v>
          </cell>
          <cell r="G51">
            <v>176</v>
          </cell>
          <cell r="H51">
            <v>0</v>
          </cell>
          <cell r="I51">
            <v>0</v>
          </cell>
        </row>
        <row r="52">
          <cell r="A52" t="str">
            <v>0</v>
          </cell>
          <cell r="B52" t="str">
            <v>MMB50107</v>
          </cell>
          <cell r="C52" t="str">
            <v>CM아답타</v>
          </cell>
          <cell r="D52" t="str">
            <v>D20 MM</v>
          </cell>
          <cell r="E52" t="str">
            <v>개</v>
          </cell>
          <cell r="F52">
            <v>20</v>
          </cell>
          <cell r="G52">
            <v>351</v>
          </cell>
          <cell r="H52">
            <v>0</v>
          </cell>
          <cell r="I52">
            <v>0</v>
          </cell>
        </row>
        <row r="53">
          <cell r="A53" t="str">
            <v>0</v>
          </cell>
          <cell r="B53" t="str">
            <v>MMB50113</v>
          </cell>
          <cell r="C53" t="str">
            <v>CM아답타</v>
          </cell>
          <cell r="D53" t="str">
            <v>D50 MM</v>
          </cell>
          <cell r="E53" t="str">
            <v>개</v>
          </cell>
          <cell r="F53">
            <v>10</v>
          </cell>
          <cell r="G53">
            <v>2321</v>
          </cell>
          <cell r="H53">
            <v>0</v>
          </cell>
          <cell r="I53">
            <v>0</v>
          </cell>
        </row>
        <row r="54">
          <cell r="A54" t="str">
            <v>0</v>
          </cell>
          <cell r="B54" t="str">
            <v>MMB50205</v>
          </cell>
          <cell r="C54" t="str">
            <v>CF아답타</v>
          </cell>
          <cell r="D54" t="str">
            <v>D15 MM</v>
          </cell>
          <cell r="E54" t="str">
            <v>개</v>
          </cell>
          <cell r="F54">
            <v>4</v>
          </cell>
          <cell r="G54">
            <v>246</v>
          </cell>
          <cell r="H54">
            <v>0</v>
          </cell>
          <cell r="I54">
            <v>0</v>
          </cell>
        </row>
        <row r="55">
          <cell r="A55" t="str">
            <v>0</v>
          </cell>
          <cell r="B55" t="str">
            <v>MMB50208</v>
          </cell>
          <cell r="C55" t="str">
            <v>CF아답타</v>
          </cell>
          <cell r="D55" t="str">
            <v>D25 MM</v>
          </cell>
          <cell r="E55" t="str">
            <v>개</v>
          </cell>
          <cell r="F55">
            <v>1</v>
          </cell>
          <cell r="G55">
            <v>1105</v>
          </cell>
          <cell r="H55">
            <v>0</v>
          </cell>
          <cell r="I55">
            <v>0</v>
          </cell>
        </row>
        <row r="56">
          <cell r="A56" t="str">
            <v>0</v>
          </cell>
          <cell r="B56" t="str">
            <v>MMB50505</v>
          </cell>
          <cell r="C56" t="str">
            <v>CM유니온</v>
          </cell>
          <cell r="D56" t="str">
            <v>D15 MM</v>
          </cell>
          <cell r="E56" t="str">
            <v>개</v>
          </cell>
          <cell r="F56">
            <v>4</v>
          </cell>
          <cell r="G56">
            <v>712</v>
          </cell>
          <cell r="H56">
            <v>0</v>
          </cell>
          <cell r="I56">
            <v>0</v>
          </cell>
        </row>
        <row r="57">
          <cell r="A57" t="str">
            <v>0</v>
          </cell>
          <cell r="B57" t="str">
            <v>MMB50513</v>
          </cell>
          <cell r="C57" t="str">
            <v>CM유니온</v>
          </cell>
          <cell r="D57" t="str">
            <v>D50 MM</v>
          </cell>
          <cell r="E57" t="str">
            <v>개</v>
          </cell>
          <cell r="F57">
            <v>2</v>
          </cell>
          <cell r="G57">
            <v>6460</v>
          </cell>
          <cell r="H57">
            <v>0</v>
          </cell>
          <cell r="I57">
            <v>0</v>
          </cell>
        </row>
        <row r="58">
          <cell r="A58" t="str">
            <v>0</v>
          </cell>
          <cell r="B58" t="str">
            <v>MMB51613</v>
          </cell>
          <cell r="C58" t="str">
            <v>황동 닛플(PT닛플)</v>
          </cell>
          <cell r="D58" t="str">
            <v>D50 MM</v>
          </cell>
          <cell r="E58" t="str">
            <v>개</v>
          </cell>
          <cell r="F58">
            <v>4</v>
          </cell>
          <cell r="G58">
            <v>2480</v>
          </cell>
          <cell r="H58">
            <v>0</v>
          </cell>
          <cell r="I58">
            <v>0</v>
          </cell>
        </row>
        <row r="59">
          <cell r="A59" t="str">
            <v>0</v>
          </cell>
          <cell r="B59" t="str">
            <v>MMC11122</v>
          </cell>
          <cell r="C59" t="str">
            <v>플랜지소켓관(KP식)</v>
          </cell>
          <cell r="D59" t="str">
            <v>D200 MM</v>
          </cell>
          <cell r="E59" t="str">
            <v>개</v>
          </cell>
          <cell r="F59">
            <v>2</v>
          </cell>
          <cell r="G59">
            <v>20412</v>
          </cell>
          <cell r="H59">
            <v>0</v>
          </cell>
          <cell r="I59">
            <v>0</v>
          </cell>
        </row>
        <row r="60">
          <cell r="A60" t="str">
            <v>0</v>
          </cell>
          <cell r="B60" t="str">
            <v>MMF10528</v>
          </cell>
          <cell r="C60" t="str">
            <v>가압급수펌프설치(3대1조)(설치도)</v>
          </cell>
          <cell r="D60" t="str">
            <v>250LPM이하 X 71~  80M</v>
          </cell>
          <cell r="E60" t="str">
            <v>조</v>
          </cell>
          <cell r="F60">
            <v>1</v>
          </cell>
          <cell r="G60">
            <v>9331920</v>
          </cell>
          <cell r="H60">
            <v>0</v>
          </cell>
          <cell r="I60">
            <v>0</v>
          </cell>
        </row>
        <row r="61">
          <cell r="A61" t="str">
            <v>0</v>
          </cell>
          <cell r="B61" t="str">
            <v>MMF10529</v>
          </cell>
          <cell r="C61" t="str">
            <v>가압급수펌프설치(3대1조)(설치도)</v>
          </cell>
          <cell r="D61" t="str">
            <v>250LPM이하 X 81~  90M</v>
          </cell>
          <cell r="E61" t="str">
            <v>조</v>
          </cell>
          <cell r="F61">
            <v>1</v>
          </cell>
          <cell r="G61">
            <v>9830160</v>
          </cell>
          <cell r="H61">
            <v>0</v>
          </cell>
          <cell r="I61">
            <v>0</v>
          </cell>
        </row>
        <row r="62">
          <cell r="A62" t="str">
            <v>0</v>
          </cell>
          <cell r="B62" t="str">
            <v>MMF10537</v>
          </cell>
          <cell r="C62" t="str">
            <v>가압급수펌프설치(3대1조)(설치도)</v>
          </cell>
          <cell r="D62" t="str">
            <v>300LPM이하 X 61~  70M</v>
          </cell>
          <cell r="E62" t="str">
            <v>조</v>
          </cell>
          <cell r="F62">
            <v>1</v>
          </cell>
          <cell r="G62">
            <v>8989920</v>
          </cell>
          <cell r="H62">
            <v>0</v>
          </cell>
          <cell r="I62">
            <v>0</v>
          </cell>
        </row>
        <row r="63">
          <cell r="A63" t="str">
            <v>0</v>
          </cell>
          <cell r="B63" t="str">
            <v>MMF10546</v>
          </cell>
          <cell r="C63" t="str">
            <v>가압급수펌프설치(3대1조)(설치도)</v>
          </cell>
          <cell r="D63" t="str">
            <v>450LPM이하 X 51~  60M</v>
          </cell>
          <cell r="E63" t="str">
            <v>조</v>
          </cell>
          <cell r="F63">
            <v>1</v>
          </cell>
          <cell r="G63">
            <v>9575280</v>
          </cell>
          <cell r="H63">
            <v>0</v>
          </cell>
          <cell r="I63">
            <v>0</v>
          </cell>
        </row>
        <row r="64">
          <cell r="A64" t="str">
            <v>0</v>
          </cell>
          <cell r="B64" t="str">
            <v>MMO10113</v>
          </cell>
          <cell r="C64" t="str">
            <v>파이프 행가</v>
          </cell>
          <cell r="D64" t="str">
            <v>D50 MM</v>
          </cell>
          <cell r="E64" t="str">
            <v>개</v>
          </cell>
          <cell r="F64">
            <v>2</v>
          </cell>
          <cell r="G64">
            <v>288</v>
          </cell>
          <cell r="H64">
            <v>0</v>
          </cell>
          <cell r="I64">
            <v>0</v>
          </cell>
        </row>
        <row r="65">
          <cell r="A65" t="str">
            <v>0</v>
          </cell>
          <cell r="B65" t="str">
            <v>MMO10505</v>
          </cell>
          <cell r="C65" t="str">
            <v>절연 행가</v>
          </cell>
          <cell r="D65" t="str">
            <v>D15 MM</v>
          </cell>
          <cell r="E65" t="str">
            <v>개</v>
          </cell>
          <cell r="F65">
            <v>9</v>
          </cell>
          <cell r="G65">
            <v>360</v>
          </cell>
          <cell r="H65">
            <v>0</v>
          </cell>
          <cell r="I65">
            <v>0</v>
          </cell>
        </row>
        <row r="66">
          <cell r="A66" t="str">
            <v>0</v>
          </cell>
          <cell r="B66" t="str">
            <v>MMO10507</v>
          </cell>
          <cell r="C66" t="str">
            <v>절연 행가</v>
          </cell>
          <cell r="D66" t="str">
            <v>D20 MM</v>
          </cell>
          <cell r="E66" t="str">
            <v>개</v>
          </cell>
          <cell r="F66">
            <v>2</v>
          </cell>
          <cell r="G66">
            <v>396</v>
          </cell>
          <cell r="H66">
            <v>0</v>
          </cell>
          <cell r="I66">
            <v>0</v>
          </cell>
        </row>
        <row r="67">
          <cell r="A67" t="str">
            <v>0</v>
          </cell>
          <cell r="B67" t="str">
            <v>MMZ20121</v>
          </cell>
          <cell r="C67" t="str">
            <v>알루미늄 사다리</v>
          </cell>
          <cell r="D67" t="str">
            <v>3,000H</v>
          </cell>
          <cell r="E67" t="str">
            <v>대</v>
          </cell>
          <cell r="F67">
            <v>2</v>
          </cell>
          <cell r="G67">
            <v>51840</v>
          </cell>
          <cell r="H67">
            <v>0</v>
          </cell>
          <cell r="I67">
            <v>0</v>
          </cell>
        </row>
        <row r="68">
          <cell r="A68" t="str">
            <v>0</v>
          </cell>
          <cell r="B68" t="str">
            <v>MMZ52110</v>
          </cell>
          <cell r="C68" t="str">
            <v>화살표식(PE필름)</v>
          </cell>
          <cell r="D68" t="str">
            <v>50X110</v>
          </cell>
          <cell r="E68" t="str">
            <v>개</v>
          </cell>
          <cell r="F68">
            <v>11</v>
          </cell>
          <cell r="G68">
            <v>720</v>
          </cell>
          <cell r="H68">
            <v>0</v>
          </cell>
          <cell r="I68">
            <v>0</v>
          </cell>
        </row>
        <row r="69">
          <cell r="A69" t="str">
            <v>0</v>
          </cell>
          <cell r="B69" t="str">
            <v>MMZ52112</v>
          </cell>
          <cell r="C69" t="str">
            <v>밸브인식표</v>
          </cell>
          <cell r="D69" t="str">
            <v>60X100X3T</v>
          </cell>
          <cell r="E69" t="str">
            <v>개</v>
          </cell>
          <cell r="F69">
            <v>66</v>
          </cell>
          <cell r="G69">
            <v>1080</v>
          </cell>
          <cell r="H69">
            <v>0</v>
          </cell>
          <cell r="I69">
            <v>0</v>
          </cell>
        </row>
        <row r="70">
          <cell r="A70" t="str">
            <v>0</v>
          </cell>
          <cell r="B70" t="str">
            <v>MMZ52114</v>
          </cell>
          <cell r="C70" t="str">
            <v>장비표식</v>
          </cell>
          <cell r="D70" t="str">
            <v>120X200X3T</v>
          </cell>
          <cell r="E70" t="str">
            <v>개</v>
          </cell>
          <cell r="F70">
            <v>19</v>
          </cell>
          <cell r="G70">
            <v>1800</v>
          </cell>
          <cell r="H70">
            <v>0</v>
          </cell>
          <cell r="I70">
            <v>0</v>
          </cell>
        </row>
        <row r="71">
          <cell r="A71" t="str">
            <v>0</v>
          </cell>
          <cell r="B71" t="str">
            <v>UAA20710</v>
          </cell>
          <cell r="C71" t="str">
            <v>이동식 강관조립 말비계</v>
          </cell>
          <cell r="D71" t="str">
            <v>(6개월 H=2M 1단)</v>
          </cell>
          <cell r="E71" t="str">
            <v>대</v>
          </cell>
          <cell r="F71">
            <v>2</v>
          </cell>
          <cell r="G71">
            <v>11776</v>
          </cell>
          <cell r="H71">
            <v>26988</v>
          </cell>
          <cell r="I71">
            <v>0</v>
          </cell>
        </row>
        <row r="72">
          <cell r="A72" t="str">
            <v>0</v>
          </cell>
          <cell r="B72" t="str">
            <v>UMA54405</v>
          </cell>
          <cell r="C72" t="str">
            <v>동관 기계실 배관</v>
          </cell>
          <cell r="D72" t="str">
            <v>D15 MM, (L TYPE)</v>
          </cell>
          <cell r="E72" t="str">
            <v>M</v>
          </cell>
          <cell r="F72">
            <v>24.66</v>
          </cell>
          <cell r="G72">
            <v>1100</v>
          </cell>
          <cell r="H72">
            <v>1900</v>
          </cell>
          <cell r="I72">
            <v>0</v>
          </cell>
        </row>
        <row r="73">
          <cell r="A73" t="str">
            <v>0</v>
          </cell>
          <cell r="B73" t="str">
            <v>UMA54407</v>
          </cell>
          <cell r="C73" t="str">
            <v>동관 기계실 배관</v>
          </cell>
          <cell r="D73" t="str">
            <v>D20 MM, (L TYPE)</v>
          </cell>
          <cell r="E73" t="str">
            <v>M</v>
          </cell>
          <cell r="F73">
            <v>11.3</v>
          </cell>
          <cell r="G73">
            <v>1700</v>
          </cell>
          <cell r="H73">
            <v>2200</v>
          </cell>
          <cell r="I73">
            <v>0</v>
          </cell>
        </row>
        <row r="74">
          <cell r="A74" t="str">
            <v>0</v>
          </cell>
          <cell r="B74" t="str">
            <v>UMA54408</v>
          </cell>
          <cell r="C74" t="str">
            <v>동관 기계실 배관</v>
          </cell>
          <cell r="D74" t="str">
            <v>D25 MM, (L TYPE)</v>
          </cell>
          <cell r="E74" t="str">
            <v>M</v>
          </cell>
          <cell r="F74">
            <v>2</v>
          </cell>
          <cell r="G74">
            <v>2442</v>
          </cell>
          <cell r="H74">
            <v>2632</v>
          </cell>
          <cell r="I74">
            <v>53</v>
          </cell>
        </row>
        <row r="75">
          <cell r="A75" t="str">
            <v>0</v>
          </cell>
          <cell r="B75" t="str">
            <v>UMA54413</v>
          </cell>
          <cell r="C75" t="str">
            <v>동관 기계실 배관</v>
          </cell>
          <cell r="D75" t="str">
            <v>D50 MM, (L TYPE)</v>
          </cell>
          <cell r="E75" t="str">
            <v>M</v>
          </cell>
          <cell r="F75">
            <v>4.0199999999999996</v>
          </cell>
          <cell r="G75">
            <v>6500</v>
          </cell>
          <cell r="H75">
            <v>4500</v>
          </cell>
          <cell r="I75">
            <v>100</v>
          </cell>
        </row>
        <row r="76">
          <cell r="A76" t="str">
            <v>0</v>
          </cell>
          <cell r="B76" t="str">
            <v>UMA54415</v>
          </cell>
          <cell r="C76" t="str">
            <v>동관 기계실 배관</v>
          </cell>
          <cell r="D76" t="str">
            <v>D65 MM, (L TYPE)</v>
          </cell>
          <cell r="E76" t="str">
            <v>M</v>
          </cell>
          <cell r="F76">
            <v>3</v>
          </cell>
          <cell r="G76">
            <v>9273</v>
          </cell>
          <cell r="H76">
            <v>5802</v>
          </cell>
          <cell r="I76">
            <v>116</v>
          </cell>
        </row>
        <row r="77">
          <cell r="A77" t="str">
            <v>0</v>
          </cell>
          <cell r="B77" t="str">
            <v>UMA54420</v>
          </cell>
          <cell r="C77" t="str">
            <v>동관 기계실 배관</v>
          </cell>
          <cell r="D77" t="str">
            <v>D125 MM, (L TYPE)</v>
          </cell>
          <cell r="E77" t="str">
            <v>M</v>
          </cell>
          <cell r="F77">
            <v>60.04</v>
          </cell>
          <cell r="G77">
            <v>28800</v>
          </cell>
          <cell r="H77">
            <v>14700</v>
          </cell>
          <cell r="I77">
            <v>300</v>
          </cell>
        </row>
        <row r="78">
          <cell r="A78" t="str">
            <v>0</v>
          </cell>
          <cell r="B78" t="str">
            <v>UMA54421</v>
          </cell>
          <cell r="C78" t="str">
            <v>동관 기계실 배관</v>
          </cell>
          <cell r="D78" t="str">
            <v>D150 MM, (L TYPE)</v>
          </cell>
          <cell r="E78" t="str">
            <v>M</v>
          </cell>
          <cell r="F78">
            <v>22.94</v>
          </cell>
          <cell r="G78">
            <v>39400</v>
          </cell>
          <cell r="H78">
            <v>17500</v>
          </cell>
          <cell r="I78">
            <v>300</v>
          </cell>
        </row>
        <row r="79">
          <cell r="A79" t="str">
            <v>0</v>
          </cell>
          <cell r="B79" t="str">
            <v>UMA54422</v>
          </cell>
          <cell r="C79" t="str">
            <v>동관 기계실 배관</v>
          </cell>
          <cell r="D79" t="str">
            <v>D200 MM, (L TYPE)</v>
          </cell>
          <cell r="E79" t="str">
            <v>M</v>
          </cell>
          <cell r="F79">
            <v>78.05</v>
          </cell>
          <cell r="G79">
            <v>79000</v>
          </cell>
          <cell r="H79">
            <v>24400</v>
          </cell>
          <cell r="I79">
            <v>500</v>
          </cell>
        </row>
        <row r="80">
          <cell r="A80" t="str">
            <v>0</v>
          </cell>
          <cell r="B80" t="str">
            <v>UMB10108</v>
          </cell>
          <cell r="C80" t="str">
            <v>주철관KP접합 및 부설</v>
          </cell>
          <cell r="D80" t="str">
            <v>D200</v>
          </cell>
          <cell r="E80" t="str">
            <v>개소</v>
          </cell>
          <cell r="F80">
            <v>2</v>
          </cell>
          <cell r="G80">
            <v>9413</v>
          </cell>
          <cell r="H80">
            <v>30633</v>
          </cell>
          <cell r="I80">
            <v>612</v>
          </cell>
        </row>
        <row r="81">
          <cell r="A81" t="str">
            <v>0</v>
          </cell>
          <cell r="B81" t="str">
            <v>UMC15106</v>
          </cell>
          <cell r="C81" t="str">
            <v>강판 절단 (가스)(수동식)</v>
          </cell>
          <cell r="D81" t="str">
            <v>T= 6MM</v>
          </cell>
          <cell r="E81" t="str">
            <v>M</v>
          </cell>
          <cell r="F81">
            <v>8.44</v>
          </cell>
          <cell r="G81">
            <v>200</v>
          </cell>
          <cell r="H81">
            <v>300</v>
          </cell>
          <cell r="I81">
            <v>0</v>
          </cell>
        </row>
        <row r="82">
          <cell r="A82" t="str">
            <v>0</v>
          </cell>
          <cell r="B82" t="str">
            <v>UMC24108</v>
          </cell>
          <cell r="C82" t="str">
            <v>동관용접 (BRAZING)</v>
          </cell>
          <cell r="D82" t="str">
            <v>D25 MM</v>
          </cell>
          <cell r="E82" t="str">
            <v>개소</v>
          </cell>
          <cell r="F82">
            <v>25</v>
          </cell>
          <cell r="G82">
            <v>174</v>
          </cell>
          <cell r="H82">
            <v>1455</v>
          </cell>
          <cell r="I82">
            <v>29</v>
          </cell>
        </row>
        <row r="83">
          <cell r="A83" t="str">
            <v>0</v>
          </cell>
          <cell r="B83" t="str">
            <v>UMC24113</v>
          </cell>
          <cell r="C83" t="str">
            <v>동관용접 (BRAZING)</v>
          </cell>
          <cell r="D83" t="str">
            <v>D50 MM</v>
          </cell>
          <cell r="E83" t="str">
            <v>개소</v>
          </cell>
          <cell r="F83">
            <v>36</v>
          </cell>
          <cell r="G83">
            <v>444</v>
          </cell>
          <cell r="H83">
            <v>2462</v>
          </cell>
          <cell r="I83">
            <v>49</v>
          </cell>
        </row>
        <row r="84">
          <cell r="A84" t="str">
            <v>0</v>
          </cell>
          <cell r="B84" t="str">
            <v>UMC24115</v>
          </cell>
          <cell r="C84" t="str">
            <v>동관용접 (BRAZING)</v>
          </cell>
          <cell r="D84" t="str">
            <v>D65 MM</v>
          </cell>
          <cell r="E84" t="str">
            <v>개소</v>
          </cell>
          <cell r="F84">
            <v>18</v>
          </cell>
          <cell r="G84">
            <v>579</v>
          </cell>
          <cell r="H84">
            <v>3164</v>
          </cell>
          <cell r="I84">
            <v>63</v>
          </cell>
        </row>
        <row r="85">
          <cell r="A85" t="str">
            <v>0</v>
          </cell>
          <cell r="B85" t="str">
            <v>UMC24119</v>
          </cell>
          <cell r="C85" t="str">
            <v>동관용접 (BRAZING)</v>
          </cell>
          <cell r="D85" t="str">
            <v>D100 MM</v>
          </cell>
          <cell r="E85" t="str">
            <v>개소</v>
          </cell>
          <cell r="F85">
            <v>16</v>
          </cell>
          <cell r="G85">
            <v>1315</v>
          </cell>
          <cell r="H85">
            <v>5174</v>
          </cell>
          <cell r="I85">
            <v>103</v>
          </cell>
        </row>
        <row r="86">
          <cell r="A86" t="str">
            <v>0</v>
          </cell>
          <cell r="B86" t="str">
            <v>UMC24120</v>
          </cell>
          <cell r="C86" t="str">
            <v>동관용접 (BRAZING)</v>
          </cell>
          <cell r="D86" t="str">
            <v>D125 MM</v>
          </cell>
          <cell r="E86" t="str">
            <v>개소</v>
          </cell>
          <cell r="F86">
            <v>176</v>
          </cell>
          <cell r="G86">
            <v>1795</v>
          </cell>
          <cell r="H86">
            <v>6430</v>
          </cell>
          <cell r="I86">
            <v>128</v>
          </cell>
        </row>
        <row r="87">
          <cell r="A87" t="str">
            <v>0</v>
          </cell>
          <cell r="B87" t="str">
            <v>UMC24121</v>
          </cell>
          <cell r="C87" t="str">
            <v>동관용접 (BRAZING)</v>
          </cell>
          <cell r="D87" t="str">
            <v>D150 MM</v>
          </cell>
          <cell r="E87" t="str">
            <v>개소</v>
          </cell>
          <cell r="F87">
            <v>85</v>
          </cell>
          <cell r="G87">
            <v>2706</v>
          </cell>
          <cell r="H87">
            <v>9091</v>
          </cell>
          <cell r="I87">
            <v>181</v>
          </cell>
        </row>
        <row r="88">
          <cell r="A88" t="str">
            <v>0</v>
          </cell>
          <cell r="B88" t="str">
            <v>UMC24122</v>
          </cell>
          <cell r="C88" t="str">
            <v>동관용접 (BRAZING)</v>
          </cell>
          <cell r="D88" t="str">
            <v>D200 MM</v>
          </cell>
          <cell r="E88" t="str">
            <v>개소</v>
          </cell>
          <cell r="F88">
            <v>116</v>
          </cell>
          <cell r="G88">
            <v>6268</v>
          </cell>
          <cell r="H88">
            <v>15222</v>
          </cell>
          <cell r="I88">
            <v>304</v>
          </cell>
        </row>
        <row r="89">
          <cell r="A89" t="str">
            <v>0</v>
          </cell>
          <cell r="B89" t="str">
            <v>UMC24305</v>
          </cell>
          <cell r="C89" t="str">
            <v>동관용접 (SOLDERING)</v>
          </cell>
          <cell r="D89" t="str">
            <v>D15 MM</v>
          </cell>
          <cell r="E89" t="str">
            <v>개소</v>
          </cell>
          <cell r="F89">
            <v>50</v>
          </cell>
          <cell r="G89">
            <v>30</v>
          </cell>
          <cell r="H89">
            <v>960</v>
          </cell>
          <cell r="I89">
            <v>19</v>
          </cell>
        </row>
        <row r="90">
          <cell r="A90" t="str">
            <v>0</v>
          </cell>
          <cell r="B90" t="str">
            <v>UMC24307</v>
          </cell>
          <cell r="C90" t="str">
            <v>동관용접 (SOLDERING)</v>
          </cell>
          <cell r="D90" t="str">
            <v>D20 MM</v>
          </cell>
          <cell r="E90" t="str">
            <v>개소</v>
          </cell>
          <cell r="F90">
            <v>36</v>
          </cell>
          <cell r="G90">
            <v>47</v>
          </cell>
          <cell r="H90">
            <v>1108</v>
          </cell>
          <cell r="I90">
            <v>22</v>
          </cell>
        </row>
        <row r="91">
          <cell r="A91" t="str">
            <v>0</v>
          </cell>
          <cell r="B91" t="str">
            <v>UMC28106</v>
          </cell>
          <cell r="C91" t="str">
            <v>강판 전기아크용접(V형)(하향)(수동)</v>
          </cell>
          <cell r="D91" t="str">
            <v>T= 6 MM</v>
          </cell>
          <cell r="E91" t="str">
            <v>M</v>
          </cell>
          <cell r="F91">
            <v>25.42</v>
          </cell>
          <cell r="G91">
            <v>400</v>
          </cell>
          <cell r="H91">
            <v>7400</v>
          </cell>
          <cell r="I91">
            <v>100</v>
          </cell>
        </row>
        <row r="92">
          <cell r="A92" t="str">
            <v>0</v>
          </cell>
          <cell r="B92" t="str">
            <v>UMC38615</v>
          </cell>
          <cell r="C92" t="str">
            <v>절연플랜지접합 부자재</v>
          </cell>
          <cell r="D92" t="str">
            <v>D65 MM</v>
          </cell>
          <cell r="E92" t="str">
            <v>개소</v>
          </cell>
          <cell r="F92">
            <v>8</v>
          </cell>
          <cell r="G92">
            <v>3578</v>
          </cell>
          <cell r="H92">
            <v>0</v>
          </cell>
          <cell r="I92">
            <v>0</v>
          </cell>
        </row>
        <row r="93">
          <cell r="A93" t="str">
            <v>0</v>
          </cell>
          <cell r="B93" t="str">
            <v>UMC38619</v>
          </cell>
          <cell r="C93" t="str">
            <v>절연플랜지접합 부자재</v>
          </cell>
          <cell r="D93" t="str">
            <v>D100 MM</v>
          </cell>
          <cell r="E93" t="str">
            <v>개소</v>
          </cell>
          <cell r="F93">
            <v>8</v>
          </cell>
          <cell r="G93">
            <v>6516</v>
          </cell>
          <cell r="H93">
            <v>0</v>
          </cell>
          <cell r="I93">
            <v>0</v>
          </cell>
        </row>
        <row r="94">
          <cell r="A94" t="str">
            <v>0</v>
          </cell>
          <cell r="B94" t="str">
            <v>UMC38620</v>
          </cell>
          <cell r="C94" t="str">
            <v>절연플랜지접합 부자재</v>
          </cell>
          <cell r="D94" t="str">
            <v>D125 MM</v>
          </cell>
          <cell r="E94" t="str">
            <v>개소</v>
          </cell>
          <cell r="F94">
            <v>56</v>
          </cell>
          <cell r="G94">
            <v>9719</v>
          </cell>
          <cell r="H94">
            <v>0</v>
          </cell>
          <cell r="I94">
            <v>0</v>
          </cell>
        </row>
        <row r="95">
          <cell r="A95" t="str">
            <v>0</v>
          </cell>
          <cell r="B95" t="str">
            <v>UMC38621</v>
          </cell>
          <cell r="C95" t="str">
            <v>절연플랜지접합 부자재</v>
          </cell>
          <cell r="D95" t="str">
            <v>D150 MM</v>
          </cell>
          <cell r="E95" t="str">
            <v>개소</v>
          </cell>
          <cell r="F95">
            <v>30</v>
          </cell>
          <cell r="G95">
            <v>11007</v>
          </cell>
          <cell r="H95">
            <v>0</v>
          </cell>
          <cell r="I95">
            <v>0</v>
          </cell>
        </row>
        <row r="96">
          <cell r="A96" t="str">
            <v>0</v>
          </cell>
          <cell r="B96" t="str">
            <v>UMC38622</v>
          </cell>
          <cell r="C96" t="str">
            <v>절연플랜지접합 부자재</v>
          </cell>
          <cell r="D96" t="str">
            <v>D200 MM</v>
          </cell>
          <cell r="E96" t="str">
            <v>개소</v>
          </cell>
          <cell r="F96">
            <v>28</v>
          </cell>
          <cell r="G96">
            <v>16512</v>
          </cell>
          <cell r="H96">
            <v>0</v>
          </cell>
          <cell r="I96">
            <v>0</v>
          </cell>
        </row>
        <row r="97">
          <cell r="A97" t="str">
            <v>0</v>
          </cell>
          <cell r="B97" t="str">
            <v>UMC90307</v>
          </cell>
          <cell r="C97" t="str">
            <v>동관티뽑기</v>
          </cell>
          <cell r="D97" t="str">
            <v>D20 MM 이하</v>
          </cell>
          <cell r="E97" t="str">
            <v>개소</v>
          </cell>
          <cell r="F97">
            <v>11</v>
          </cell>
          <cell r="G97">
            <v>30</v>
          </cell>
          <cell r="H97">
            <v>1513</v>
          </cell>
          <cell r="I97">
            <v>49</v>
          </cell>
        </row>
        <row r="98">
          <cell r="A98" t="str">
            <v>0</v>
          </cell>
          <cell r="B98" t="str">
            <v>UMD10205</v>
          </cell>
          <cell r="C98" t="str">
            <v>게이트밸브 설치(청동제)</v>
          </cell>
          <cell r="D98" t="str">
            <v>D15 MM, (10KG/CM2)</v>
          </cell>
          <cell r="E98" t="str">
            <v>개소</v>
          </cell>
          <cell r="F98">
            <v>2</v>
          </cell>
          <cell r="G98">
            <v>2642</v>
          </cell>
          <cell r="H98">
            <v>2119</v>
          </cell>
          <cell r="I98">
            <v>42</v>
          </cell>
        </row>
        <row r="99">
          <cell r="A99" t="str">
            <v>0</v>
          </cell>
          <cell r="B99" t="str">
            <v>UMD10213</v>
          </cell>
          <cell r="C99" t="str">
            <v>게이트밸브 설치(청동제)</v>
          </cell>
          <cell r="D99" t="str">
            <v>D50 MM, (10KG/CM2)</v>
          </cell>
          <cell r="E99" t="str">
            <v>개소</v>
          </cell>
          <cell r="F99">
            <v>4</v>
          </cell>
          <cell r="G99">
            <v>17042</v>
          </cell>
          <cell r="H99">
            <v>2119</v>
          </cell>
          <cell r="I99">
            <v>42</v>
          </cell>
        </row>
        <row r="100">
          <cell r="A100" t="str">
            <v>0</v>
          </cell>
          <cell r="B100" t="str">
            <v>UMD10815</v>
          </cell>
          <cell r="C100" t="str">
            <v>에폭시도장게이트밸브 설치(주철)</v>
          </cell>
          <cell r="D100" t="str">
            <v>D65 MM, (10KG/CM2)</v>
          </cell>
          <cell r="E100" t="str">
            <v>개소</v>
          </cell>
          <cell r="F100">
            <v>2</v>
          </cell>
          <cell r="G100">
            <v>40622</v>
          </cell>
          <cell r="H100">
            <v>8808</v>
          </cell>
          <cell r="I100">
            <v>176</v>
          </cell>
        </row>
        <row r="101">
          <cell r="A101" t="str">
            <v>0</v>
          </cell>
          <cell r="B101" t="str">
            <v>UMD10820</v>
          </cell>
          <cell r="C101" t="str">
            <v>에폭시도장게이트밸브 설치(주철)</v>
          </cell>
          <cell r="D101" t="str">
            <v>D125 MM, (10KG/CM2)</v>
          </cell>
          <cell r="E101" t="str">
            <v>개소</v>
          </cell>
          <cell r="F101">
            <v>6</v>
          </cell>
          <cell r="G101">
            <v>91728</v>
          </cell>
          <cell r="H101">
            <v>22329</v>
          </cell>
          <cell r="I101">
            <v>446</v>
          </cell>
        </row>
        <row r="102">
          <cell r="A102" t="str">
            <v>0</v>
          </cell>
          <cell r="B102" t="str">
            <v>UMD10821</v>
          </cell>
          <cell r="C102" t="str">
            <v>에폭시도장게이트밸브 설치(주철)</v>
          </cell>
          <cell r="D102" t="str">
            <v>D150 MM, (10KG/CM2)</v>
          </cell>
          <cell r="E102" t="str">
            <v>개소</v>
          </cell>
          <cell r="F102">
            <v>5</v>
          </cell>
          <cell r="G102">
            <v>131040</v>
          </cell>
          <cell r="H102">
            <v>22329</v>
          </cell>
          <cell r="I102">
            <v>446</v>
          </cell>
        </row>
        <row r="103">
          <cell r="A103" t="str">
            <v>0</v>
          </cell>
          <cell r="B103" t="str">
            <v>UMD10822</v>
          </cell>
          <cell r="C103" t="str">
            <v>에폭시도장게이트밸브 설치(주철)</v>
          </cell>
          <cell r="D103" t="str">
            <v>D200 MM, (10KG/CM2)</v>
          </cell>
          <cell r="E103" t="str">
            <v>개소</v>
          </cell>
          <cell r="F103">
            <v>2</v>
          </cell>
          <cell r="G103">
            <v>216216</v>
          </cell>
          <cell r="H103">
            <v>45012</v>
          </cell>
          <cell r="I103">
            <v>900</v>
          </cell>
        </row>
        <row r="104">
          <cell r="A104" t="str">
            <v>0</v>
          </cell>
          <cell r="B104" t="str">
            <v>UMD10920</v>
          </cell>
          <cell r="C104" t="str">
            <v>에폭시도장게이트밸브 설치(주강)</v>
          </cell>
          <cell r="D104" t="str">
            <v>D125 MM, (20KG/CM2)</v>
          </cell>
          <cell r="E104" t="str">
            <v>개소</v>
          </cell>
          <cell r="F104">
            <v>2</v>
          </cell>
          <cell r="G104">
            <v>365012</v>
          </cell>
          <cell r="H104">
            <v>22329</v>
          </cell>
          <cell r="I104">
            <v>446</v>
          </cell>
        </row>
        <row r="105">
          <cell r="A105" t="str">
            <v>0</v>
          </cell>
          <cell r="B105" t="str">
            <v>UMD13519</v>
          </cell>
          <cell r="C105" t="str">
            <v>에폭시도장바깥나사게이트밸브 설치</v>
          </cell>
          <cell r="D105" t="str">
            <v>D125 MM, (10KG/CM2)</v>
          </cell>
          <cell r="E105" t="str">
            <v>개소</v>
          </cell>
          <cell r="F105">
            <v>3</v>
          </cell>
          <cell r="G105">
            <v>104832</v>
          </cell>
          <cell r="H105">
            <v>22329</v>
          </cell>
          <cell r="I105">
            <v>446</v>
          </cell>
        </row>
        <row r="106">
          <cell r="A106" t="str">
            <v>0</v>
          </cell>
          <cell r="B106" t="str">
            <v>UMD13521</v>
          </cell>
          <cell r="C106" t="str">
            <v>에폭시도장바깥나사게이트밸브 설치</v>
          </cell>
          <cell r="D106" t="str">
            <v>D150 MM, (10KG/CM2)</v>
          </cell>
          <cell r="E106" t="str">
            <v>개소</v>
          </cell>
          <cell r="F106">
            <v>1</v>
          </cell>
          <cell r="G106">
            <v>144144</v>
          </cell>
          <cell r="H106">
            <v>22329</v>
          </cell>
          <cell r="I106">
            <v>446</v>
          </cell>
        </row>
        <row r="107">
          <cell r="A107" t="str">
            <v>0</v>
          </cell>
          <cell r="B107" t="str">
            <v>UMD13557</v>
          </cell>
          <cell r="C107" t="str">
            <v>에폭시도장바깥나사게이트밸브 설치</v>
          </cell>
          <cell r="D107" t="str">
            <v>D125 MM, (20KG/CM2)</v>
          </cell>
          <cell r="E107" t="str">
            <v>개소</v>
          </cell>
          <cell r="F107">
            <v>2</v>
          </cell>
          <cell r="G107">
            <v>365011</v>
          </cell>
          <cell r="H107">
            <v>22329</v>
          </cell>
          <cell r="I107">
            <v>446</v>
          </cell>
        </row>
        <row r="108">
          <cell r="A108" t="str">
            <v>0</v>
          </cell>
          <cell r="B108" t="str">
            <v>UMD16721</v>
          </cell>
          <cell r="C108" t="str">
            <v>에폭시도장글로브밸브 설치(주철제)</v>
          </cell>
          <cell r="D108" t="str">
            <v>D150 MM, (10KG/CM2)</v>
          </cell>
          <cell r="E108" t="str">
            <v>개소</v>
          </cell>
          <cell r="F108">
            <v>2</v>
          </cell>
          <cell r="G108">
            <v>216216</v>
          </cell>
          <cell r="H108">
            <v>22329</v>
          </cell>
          <cell r="I108">
            <v>446</v>
          </cell>
        </row>
        <row r="109">
          <cell r="A109" t="str">
            <v>0</v>
          </cell>
          <cell r="B109" t="str">
            <v>UMD19122</v>
          </cell>
          <cell r="C109" t="str">
            <v>버터플라이밸브 설치(주철제)</v>
          </cell>
          <cell r="D109" t="str">
            <v>D200 MM, (10KG/CM2)</v>
          </cell>
          <cell r="E109" t="str">
            <v>개소</v>
          </cell>
          <cell r="F109">
            <v>8</v>
          </cell>
          <cell r="G109">
            <v>167184</v>
          </cell>
          <cell r="H109">
            <v>45012</v>
          </cell>
          <cell r="I109">
            <v>900</v>
          </cell>
        </row>
        <row r="110">
          <cell r="A110" t="str">
            <v>0</v>
          </cell>
          <cell r="B110" t="str">
            <v>UMD22400</v>
          </cell>
          <cell r="C110" t="str">
            <v>듀얼플레이트첵크밸브설치(충완,엑폭시)</v>
          </cell>
          <cell r="D110" t="str">
            <v>D125 MM, (20KG/CM2)</v>
          </cell>
          <cell r="E110" t="str">
            <v>개소</v>
          </cell>
          <cell r="F110">
            <v>1</v>
          </cell>
          <cell r="G110">
            <v>245808</v>
          </cell>
          <cell r="H110">
            <v>22329</v>
          </cell>
          <cell r="I110">
            <v>446</v>
          </cell>
        </row>
        <row r="111">
          <cell r="A111" t="str">
            <v>0</v>
          </cell>
          <cell r="B111" t="str">
            <v>UMD22401</v>
          </cell>
          <cell r="C111" t="str">
            <v>듀얼플레이트첵크밸브설치(충완,엑폭시)</v>
          </cell>
          <cell r="D111" t="str">
            <v>D150 MM, (20KG/CM2)</v>
          </cell>
          <cell r="E111" t="str">
            <v>개소</v>
          </cell>
          <cell r="F111">
            <v>1</v>
          </cell>
          <cell r="G111">
            <v>357264</v>
          </cell>
          <cell r="H111">
            <v>22329</v>
          </cell>
          <cell r="I111">
            <v>446</v>
          </cell>
        </row>
        <row r="112">
          <cell r="A112" t="str">
            <v>0</v>
          </cell>
          <cell r="B112" t="str">
            <v>UMD25622</v>
          </cell>
          <cell r="C112" t="str">
            <v>에폭시도장스트레이나 설치(주철제)</v>
          </cell>
          <cell r="D112" t="str">
            <v>D200,(10KG/CM2)</v>
          </cell>
          <cell r="E112" t="str">
            <v>개소</v>
          </cell>
          <cell r="F112">
            <v>2</v>
          </cell>
          <cell r="G112">
            <v>179712</v>
          </cell>
          <cell r="H112">
            <v>45012</v>
          </cell>
          <cell r="I112">
            <v>900</v>
          </cell>
        </row>
        <row r="113">
          <cell r="A113" t="str">
            <v>0</v>
          </cell>
          <cell r="B113" t="str">
            <v>UMD25815</v>
          </cell>
          <cell r="C113" t="str">
            <v>에폭시도장스트레이나일체형밸브(주철)</v>
          </cell>
          <cell r="D113" t="str">
            <v>D65,(10KG/CM2)</v>
          </cell>
          <cell r="E113" t="str">
            <v>개소</v>
          </cell>
          <cell r="F113">
            <v>2</v>
          </cell>
          <cell r="G113">
            <v>87797</v>
          </cell>
          <cell r="H113">
            <v>8808</v>
          </cell>
          <cell r="I113">
            <v>176</v>
          </cell>
        </row>
        <row r="114">
          <cell r="A114" t="str">
            <v>0</v>
          </cell>
          <cell r="B114" t="str">
            <v>UMD25820</v>
          </cell>
          <cell r="C114" t="str">
            <v>에폭시도장스트레이나일체형밸브(주철)</v>
          </cell>
          <cell r="D114" t="str">
            <v>D125,(10KG/CM2)</v>
          </cell>
          <cell r="E114" t="str">
            <v>개소</v>
          </cell>
          <cell r="F114">
            <v>5</v>
          </cell>
          <cell r="G114">
            <v>215561</v>
          </cell>
          <cell r="H114">
            <v>22329</v>
          </cell>
          <cell r="I114">
            <v>446</v>
          </cell>
        </row>
        <row r="115">
          <cell r="A115" t="str">
            <v>0</v>
          </cell>
          <cell r="B115" t="str">
            <v>UMD25821</v>
          </cell>
          <cell r="C115" t="str">
            <v>에폭시도장스트레이나일체형밸브(주철)</v>
          </cell>
          <cell r="D115" t="str">
            <v>D150,(10KG/CM2)</v>
          </cell>
          <cell r="E115" t="str">
            <v>개소</v>
          </cell>
          <cell r="F115">
            <v>1</v>
          </cell>
          <cell r="G115">
            <v>304013</v>
          </cell>
          <cell r="H115">
            <v>22329</v>
          </cell>
          <cell r="I115">
            <v>446</v>
          </cell>
        </row>
        <row r="116">
          <cell r="A116" t="str">
            <v>0</v>
          </cell>
          <cell r="B116" t="str">
            <v>UMD25920</v>
          </cell>
          <cell r="C116" t="str">
            <v>에폭시도장스트레이나일체형밸브(주강)</v>
          </cell>
          <cell r="D116" t="str">
            <v>D125,(20KG/CM2)</v>
          </cell>
          <cell r="E116" t="str">
            <v>개소</v>
          </cell>
          <cell r="F116">
            <v>2</v>
          </cell>
          <cell r="G116">
            <v>794102</v>
          </cell>
          <cell r="H116">
            <v>22329</v>
          </cell>
          <cell r="I116">
            <v>446</v>
          </cell>
        </row>
        <row r="117">
          <cell r="A117" t="str">
            <v>0</v>
          </cell>
          <cell r="B117" t="str">
            <v>UMD28705</v>
          </cell>
          <cell r="C117" t="str">
            <v>볼탑설치(청동제)(나사형)</v>
          </cell>
          <cell r="D117" t="str">
            <v>D15 MM</v>
          </cell>
          <cell r="E117" t="str">
            <v>개소</v>
          </cell>
          <cell r="F117">
            <v>4</v>
          </cell>
          <cell r="G117">
            <v>1224</v>
          </cell>
          <cell r="H117">
            <v>2119</v>
          </cell>
          <cell r="I117">
            <v>42</v>
          </cell>
        </row>
        <row r="118">
          <cell r="A118" t="str">
            <v>0</v>
          </cell>
          <cell r="B118" t="str">
            <v>UMD40113</v>
          </cell>
          <cell r="C118" t="str">
            <v>감압밸브 설치</v>
          </cell>
          <cell r="D118" t="str">
            <v>D50 MM, (10KG/CM2)</v>
          </cell>
          <cell r="E118" t="str">
            <v>개소</v>
          </cell>
          <cell r="F118">
            <v>2</v>
          </cell>
          <cell r="G118">
            <v>201600</v>
          </cell>
          <cell r="H118">
            <v>2119</v>
          </cell>
          <cell r="I118">
            <v>42</v>
          </cell>
        </row>
        <row r="119">
          <cell r="A119" t="str">
            <v>0</v>
          </cell>
          <cell r="B119" t="str">
            <v>UMD40119</v>
          </cell>
          <cell r="C119" t="str">
            <v>감압밸브 설치</v>
          </cell>
          <cell r="D119" t="str">
            <v>D100 MM, (10KG/CM2)</v>
          </cell>
          <cell r="E119" t="str">
            <v>개소</v>
          </cell>
          <cell r="F119">
            <v>4</v>
          </cell>
          <cell r="G119">
            <v>648000</v>
          </cell>
          <cell r="H119">
            <v>8808</v>
          </cell>
          <cell r="I119">
            <v>176</v>
          </cell>
        </row>
        <row r="120">
          <cell r="A120" t="str">
            <v>0</v>
          </cell>
          <cell r="B120" t="str">
            <v>UMD43208</v>
          </cell>
          <cell r="C120" t="str">
            <v>안전밸브 설치(주철제)</v>
          </cell>
          <cell r="D120" t="str">
            <v>D25 MM, (10KG/CM2)</v>
          </cell>
          <cell r="E120" t="str">
            <v>개소</v>
          </cell>
          <cell r="F120">
            <v>2</v>
          </cell>
          <cell r="G120">
            <v>36000</v>
          </cell>
          <cell r="H120">
            <v>2119</v>
          </cell>
          <cell r="I120">
            <v>42</v>
          </cell>
        </row>
        <row r="121">
          <cell r="A121" t="str">
            <v>0</v>
          </cell>
          <cell r="B121" t="str">
            <v>UMD46205</v>
          </cell>
          <cell r="C121" t="str">
            <v>황동볼밸브 설치</v>
          </cell>
          <cell r="D121" t="str">
            <v>D15 MM, (10KG/CM2)</v>
          </cell>
          <cell r="E121" t="str">
            <v>개소</v>
          </cell>
          <cell r="F121">
            <v>5</v>
          </cell>
          <cell r="G121">
            <v>1166</v>
          </cell>
          <cell r="H121">
            <v>2119</v>
          </cell>
          <cell r="I121">
            <v>42</v>
          </cell>
        </row>
        <row r="122">
          <cell r="A122" t="str">
            <v>0</v>
          </cell>
          <cell r="B122" t="str">
            <v>UMD46207</v>
          </cell>
          <cell r="C122" t="str">
            <v>황동볼밸브 설치</v>
          </cell>
          <cell r="D122" t="str">
            <v>D20 MM, (10KG/CM2)</v>
          </cell>
          <cell r="E122" t="str">
            <v>개소</v>
          </cell>
          <cell r="F122">
            <v>10</v>
          </cell>
          <cell r="G122">
            <v>1512</v>
          </cell>
          <cell r="H122">
            <v>2119</v>
          </cell>
          <cell r="I122">
            <v>42</v>
          </cell>
        </row>
        <row r="123">
          <cell r="A123" t="str">
            <v>0</v>
          </cell>
          <cell r="B123" t="str">
            <v>UME24205</v>
          </cell>
          <cell r="C123" t="str">
            <v>동관보온(아스팔트휄트,매직T/P)</v>
          </cell>
          <cell r="D123" t="str">
            <v>D=15MM, T=25MM</v>
          </cell>
          <cell r="E123" t="str">
            <v>M</v>
          </cell>
          <cell r="F123">
            <v>18.66</v>
          </cell>
          <cell r="G123">
            <v>900</v>
          </cell>
          <cell r="H123">
            <v>1400</v>
          </cell>
          <cell r="I123">
            <v>0</v>
          </cell>
        </row>
        <row r="124">
          <cell r="A124" t="str">
            <v>0</v>
          </cell>
          <cell r="B124" t="str">
            <v>UME24207</v>
          </cell>
          <cell r="C124" t="str">
            <v>동관보온(아스팔트휄트,매직T/P)</v>
          </cell>
          <cell r="D124" t="str">
            <v>D=20MM, T=25MM</v>
          </cell>
          <cell r="E124" t="str">
            <v>M</v>
          </cell>
          <cell r="F124">
            <v>4.9000000000000004</v>
          </cell>
          <cell r="G124">
            <v>1000</v>
          </cell>
          <cell r="H124">
            <v>1700</v>
          </cell>
          <cell r="I124">
            <v>0</v>
          </cell>
        </row>
        <row r="125">
          <cell r="A125" t="str">
            <v>0</v>
          </cell>
          <cell r="B125" t="str">
            <v>UME24208</v>
          </cell>
          <cell r="C125" t="str">
            <v>동관보온(아스팔트휄트,매직T/P)</v>
          </cell>
          <cell r="D125" t="str">
            <v>D=25MM, T=25MM</v>
          </cell>
          <cell r="E125" t="str">
            <v>M</v>
          </cell>
          <cell r="F125">
            <v>1.6</v>
          </cell>
          <cell r="G125">
            <v>1100</v>
          </cell>
          <cell r="H125">
            <v>2100</v>
          </cell>
          <cell r="I125">
            <v>0</v>
          </cell>
        </row>
        <row r="126">
          <cell r="A126" t="str">
            <v>0</v>
          </cell>
          <cell r="B126" t="str">
            <v>UME24213</v>
          </cell>
          <cell r="C126" t="str">
            <v>동관보온(아스팔트휄트,매직T/P)</v>
          </cell>
          <cell r="D126" t="str">
            <v>D=50MM, T=25MM</v>
          </cell>
          <cell r="E126" t="str">
            <v>M</v>
          </cell>
          <cell r="F126">
            <v>2.92</v>
          </cell>
          <cell r="G126">
            <v>1500</v>
          </cell>
          <cell r="H126">
            <v>2400</v>
          </cell>
          <cell r="I126">
            <v>0</v>
          </cell>
        </row>
        <row r="127">
          <cell r="A127" t="str">
            <v>0</v>
          </cell>
          <cell r="B127" t="str">
            <v>UME24415</v>
          </cell>
          <cell r="C127" t="str">
            <v>동관보온(아스팔트휄트,매직T/P)</v>
          </cell>
          <cell r="D127" t="str">
            <v>D=65MM, T=40MM</v>
          </cell>
          <cell r="E127" t="str">
            <v>M</v>
          </cell>
          <cell r="F127">
            <v>3</v>
          </cell>
          <cell r="G127">
            <v>2676</v>
          </cell>
          <cell r="H127">
            <v>3126</v>
          </cell>
          <cell r="I127">
            <v>62</v>
          </cell>
        </row>
        <row r="128">
          <cell r="A128" t="str">
            <v>0</v>
          </cell>
          <cell r="B128" t="str">
            <v>UME24420</v>
          </cell>
          <cell r="C128" t="str">
            <v>동관보온(아스팔트휄트,매직T/P)</v>
          </cell>
          <cell r="D128" t="str">
            <v>D=125MM, T=40MM</v>
          </cell>
          <cell r="E128" t="str">
            <v>M</v>
          </cell>
          <cell r="F128">
            <v>60.04</v>
          </cell>
          <cell r="G128">
            <v>4024</v>
          </cell>
          <cell r="H128">
            <v>7931</v>
          </cell>
          <cell r="I128">
            <v>158</v>
          </cell>
        </row>
        <row r="129">
          <cell r="A129" t="str">
            <v>0</v>
          </cell>
          <cell r="B129" t="str">
            <v>UME24421</v>
          </cell>
          <cell r="C129" t="str">
            <v>동관보온(아스팔트휄트,매직T/P)</v>
          </cell>
          <cell r="D129" t="str">
            <v>D=150MM, T=40MM</v>
          </cell>
          <cell r="E129" t="str">
            <v>M</v>
          </cell>
          <cell r="F129">
            <v>20.94</v>
          </cell>
          <cell r="G129">
            <v>4900</v>
          </cell>
          <cell r="H129">
            <v>8300</v>
          </cell>
          <cell r="I129">
            <v>200</v>
          </cell>
        </row>
        <row r="130">
          <cell r="A130" t="str">
            <v>0</v>
          </cell>
          <cell r="B130" t="str">
            <v>UME24422</v>
          </cell>
          <cell r="C130" t="str">
            <v>동관보온(아스팔트휄트,매직T/P)</v>
          </cell>
          <cell r="D130" t="str">
            <v>D=200MM, T=40MM</v>
          </cell>
          <cell r="E130" t="str">
            <v>M</v>
          </cell>
          <cell r="F130">
            <v>23.98</v>
          </cell>
          <cell r="G130">
            <v>6100</v>
          </cell>
          <cell r="H130">
            <v>9700</v>
          </cell>
          <cell r="I130">
            <v>200</v>
          </cell>
        </row>
        <row r="131">
          <cell r="A131" t="str">
            <v>0</v>
          </cell>
          <cell r="B131" t="str">
            <v>UME40213</v>
          </cell>
          <cell r="C131" t="str">
            <v>밸브 보온</v>
          </cell>
          <cell r="D131" t="str">
            <v>D=50MM, T=25MM</v>
          </cell>
          <cell r="E131" t="str">
            <v>개소</v>
          </cell>
          <cell r="F131">
            <v>8</v>
          </cell>
          <cell r="G131">
            <v>1447</v>
          </cell>
          <cell r="H131">
            <v>6937</v>
          </cell>
          <cell r="I131">
            <v>0</v>
          </cell>
        </row>
        <row r="132">
          <cell r="A132" t="str">
            <v>0</v>
          </cell>
          <cell r="B132" t="str">
            <v>UME43315</v>
          </cell>
          <cell r="C132" t="str">
            <v>밸브 함석보온(칼라함석)</v>
          </cell>
          <cell r="D132" t="str">
            <v>D65X30T이하</v>
          </cell>
          <cell r="E132" t="str">
            <v>개소</v>
          </cell>
          <cell r="F132">
            <v>4</v>
          </cell>
          <cell r="G132">
            <v>3473</v>
          </cell>
          <cell r="H132">
            <v>41657</v>
          </cell>
          <cell r="I132">
            <v>833</v>
          </cell>
        </row>
        <row r="133">
          <cell r="A133" t="str">
            <v>0</v>
          </cell>
          <cell r="B133" t="str">
            <v>UME43319</v>
          </cell>
          <cell r="C133" t="str">
            <v>밸브 함석보온(칼라함석)</v>
          </cell>
          <cell r="D133" t="str">
            <v>D100X30T이하</v>
          </cell>
          <cell r="E133" t="str">
            <v>개소</v>
          </cell>
          <cell r="F133">
            <v>4</v>
          </cell>
          <cell r="G133">
            <v>4558</v>
          </cell>
          <cell r="H133">
            <v>52762</v>
          </cell>
          <cell r="I133">
            <v>1055</v>
          </cell>
        </row>
        <row r="134">
          <cell r="A134" t="str">
            <v>0</v>
          </cell>
          <cell r="B134" t="str">
            <v>UME43420</v>
          </cell>
          <cell r="C134" t="str">
            <v>밸브 함석보온(칼라함석)</v>
          </cell>
          <cell r="D134" t="str">
            <v>D125X40T이하</v>
          </cell>
          <cell r="E134" t="str">
            <v>개소</v>
          </cell>
          <cell r="F134">
            <v>19</v>
          </cell>
          <cell r="G134">
            <v>5993</v>
          </cell>
          <cell r="H134">
            <v>58393</v>
          </cell>
          <cell r="I134">
            <v>1168</v>
          </cell>
        </row>
        <row r="135">
          <cell r="A135" t="str">
            <v>0</v>
          </cell>
          <cell r="B135" t="str">
            <v>UME43421</v>
          </cell>
          <cell r="C135" t="str">
            <v>밸브 함석보온(칼라함석)</v>
          </cell>
          <cell r="D135" t="str">
            <v>D150X40T이하</v>
          </cell>
          <cell r="E135" t="str">
            <v>개소</v>
          </cell>
          <cell r="F135">
            <v>11</v>
          </cell>
          <cell r="G135">
            <v>6934</v>
          </cell>
          <cell r="H135">
            <v>63637</v>
          </cell>
          <cell r="I135">
            <v>1272</v>
          </cell>
        </row>
        <row r="136">
          <cell r="A136" t="str">
            <v>0</v>
          </cell>
          <cell r="B136" t="str">
            <v>UME43422</v>
          </cell>
          <cell r="C136" t="str">
            <v>밸브 함석보온(칼라함석)</v>
          </cell>
          <cell r="D136" t="str">
            <v>D200X40T이하</v>
          </cell>
          <cell r="E136" t="str">
            <v>개소</v>
          </cell>
          <cell r="F136">
            <v>12</v>
          </cell>
          <cell r="G136">
            <v>9257</v>
          </cell>
          <cell r="H136">
            <v>73629</v>
          </cell>
          <cell r="I136">
            <v>1472</v>
          </cell>
        </row>
        <row r="137">
          <cell r="A137" t="str">
            <v>0</v>
          </cell>
          <cell r="B137" t="str">
            <v>UMF22016</v>
          </cell>
          <cell r="C137" t="str">
            <v>배수용수중펌프설치(배관,충격완화C.V포함)</v>
          </cell>
          <cell r="D137" t="str">
            <v>2HP-2대,D50,탈착장치有</v>
          </cell>
          <cell r="E137" t="str">
            <v>조</v>
          </cell>
          <cell r="F137">
            <v>4</v>
          </cell>
          <cell r="G137">
            <v>1110511</v>
          </cell>
          <cell r="H137">
            <v>217910</v>
          </cell>
          <cell r="I137">
            <v>4355</v>
          </cell>
        </row>
        <row r="138">
          <cell r="A138" t="str">
            <v>0</v>
          </cell>
          <cell r="B138" t="str">
            <v>UMJ30302</v>
          </cell>
          <cell r="C138" t="str">
            <v>배기휀설치(벽식)</v>
          </cell>
          <cell r="D138" t="str">
            <v>1/8HP,93W이하</v>
          </cell>
          <cell r="E138" t="str">
            <v>대</v>
          </cell>
          <cell r="F138">
            <v>2</v>
          </cell>
          <cell r="G138">
            <v>102334</v>
          </cell>
          <cell r="H138">
            <v>23376</v>
          </cell>
          <cell r="I138">
            <v>467</v>
          </cell>
        </row>
        <row r="139">
          <cell r="A139" t="str">
            <v>0</v>
          </cell>
          <cell r="B139" t="str">
            <v>UMJ30803</v>
          </cell>
          <cell r="C139" t="str">
            <v>배기휀설치(펌프실)</v>
          </cell>
          <cell r="D139" t="str">
            <v>1/8HP이하</v>
          </cell>
          <cell r="E139" t="str">
            <v>대</v>
          </cell>
          <cell r="F139">
            <v>2</v>
          </cell>
          <cell r="G139">
            <v>186029</v>
          </cell>
          <cell r="H139">
            <v>20496</v>
          </cell>
          <cell r="I139">
            <v>408</v>
          </cell>
        </row>
        <row r="140">
          <cell r="A140" t="str">
            <v>0</v>
          </cell>
          <cell r="B140" t="str">
            <v>UMN34520</v>
          </cell>
          <cell r="C140" t="str">
            <v>후렉시블죠인트 설치</v>
          </cell>
          <cell r="D140" t="str">
            <v>D125MM, (10KG/CM2)</v>
          </cell>
          <cell r="E140" t="str">
            <v>개소</v>
          </cell>
          <cell r="F140">
            <v>3</v>
          </cell>
          <cell r="G140">
            <v>26244</v>
          </cell>
          <cell r="H140">
            <v>112571</v>
          </cell>
          <cell r="I140">
            <v>2251</v>
          </cell>
        </row>
        <row r="141">
          <cell r="A141" t="str">
            <v>0</v>
          </cell>
          <cell r="B141" t="str">
            <v>UMN34521</v>
          </cell>
          <cell r="C141" t="str">
            <v>후렉시블죠인트 설치</v>
          </cell>
          <cell r="D141" t="str">
            <v>D150MM, (10KG/CM2)</v>
          </cell>
          <cell r="E141" t="str">
            <v>개소</v>
          </cell>
          <cell r="F141">
            <v>1</v>
          </cell>
          <cell r="G141">
            <v>34344</v>
          </cell>
          <cell r="H141">
            <v>154487</v>
          </cell>
          <cell r="I141">
            <v>3090</v>
          </cell>
        </row>
        <row r="142">
          <cell r="A142" t="str">
            <v>0</v>
          </cell>
          <cell r="B142" t="str">
            <v>UMN34620</v>
          </cell>
          <cell r="C142" t="str">
            <v>후렉시블죠인트 설치</v>
          </cell>
          <cell r="D142" t="str">
            <v>D125MM, (20KG/CM2)</v>
          </cell>
          <cell r="E142" t="str">
            <v>개소</v>
          </cell>
          <cell r="F142">
            <v>3</v>
          </cell>
          <cell r="G142">
            <v>44280</v>
          </cell>
          <cell r="H142">
            <v>112571</v>
          </cell>
          <cell r="I142">
            <v>2251</v>
          </cell>
        </row>
        <row r="143">
          <cell r="A143" t="str">
            <v>0</v>
          </cell>
          <cell r="B143" t="str">
            <v>UMN34621</v>
          </cell>
          <cell r="C143" t="str">
            <v>후렉시블죠인트 설치</v>
          </cell>
          <cell r="D143" t="str">
            <v>D150MM, (20KG/CM2)</v>
          </cell>
          <cell r="E143" t="str">
            <v>개소</v>
          </cell>
          <cell r="F143">
            <v>1</v>
          </cell>
          <cell r="G143">
            <v>56880</v>
          </cell>
          <cell r="H143">
            <v>154487</v>
          </cell>
          <cell r="I143">
            <v>3090</v>
          </cell>
        </row>
        <row r="144">
          <cell r="A144" t="str">
            <v>0</v>
          </cell>
          <cell r="B144" t="str">
            <v>UMO21015</v>
          </cell>
          <cell r="C144" t="str">
            <v>앵글가대제작(광명단2회)</v>
          </cell>
          <cell r="D144" t="str">
            <v>75X75X6T</v>
          </cell>
          <cell r="E144" t="str">
            <v>M</v>
          </cell>
          <cell r="F144">
            <v>7.74</v>
          </cell>
          <cell r="G144">
            <v>1900</v>
          </cell>
          <cell r="H144">
            <v>7900</v>
          </cell>
          <cell r="I144">
            <v>200</v>
          </cell>
        </row>
        <row r="145">
          <cell r="A145" t="str">
            <v>0</v>
          </cell>
          <cell r="B145" t="str">
            <v>UMO21020</v>
          </cell>
          <cell r="C145" t="str">
            <v>찬넬가대제작(광명단1,유성2회)</v>
          </cell>
          <cell r="D145" t="str">
            <v>100X50X5T</v>
          </cell>
          <cell r="E145" t="str">
            <v>M</v>
          </cell>
          <cell r="F145">
            <v>39.72</v>
          </cell>
          <cell r="G145">
            <v>3100</v>
          </cell>
          <cell r="H145">
            <v>11400</v>
          </cell>
          <cell r="I145">
            <v>200</v>
          </cell>
        </row>
        <row r="146">
          <cell r="A146" t="str">
            <v>0</v>
          </cell>
          <cell r="B146" t="str">
            <v>UMO21051</v>
          </cell>
          <cell r="C146" t="str">
            <v>감압변지지가대설치</v>
          </cell>
          <cell r="D146" t="str">
            <v>50x50x6T</v>
          </cell>
          <cell r="E146" t="str">
            <v>개소</v>
          </cell>
          <cell r="F146">
            <v>1</v>
          </cell>
          <cell r="G146">
            <v>8883</v>
          </cell>
          <cell r="H146">
            <v>51224</v>
          </cell>
          <cell r="I146">
            <v>1020</v>
          </cell>
        </row>
        <row r="147">
          <cell r="A147" t="str">
            <v>0</v>
          </cell>
          <cell r="B147" t="str">
            <v>UMO21099</v>
          </cell>
          <cell r="C147" t="str">
            <v>배수발브가대설치</v>
          </cell>
          <cell r="D147" t="str">
            <v>D15X1선</v>
          </cell>
          <cell r="E147" t="str">
            <v>개소</v>
          </cell>
          <cell r="F147">
            <v>1</v>
          </cell>
          <cell r="G147">
            <v>523</v>
          </cell>
          <cell r="H147">
            <v>2209</v>
          </cell>
          <cell r="I147">
            <v>44</v>
          </cell>
        </row>
        <row r="148">
          <cell r="A148" t="str">
            <v>0</v>
          </cell>
          <cell r="B148" t="str">
            <v>UMO21110</v>
          </cell>
          <cell r="C148" t="str">
            <v>배수발브가대설치</v>
          </cell>
          <cell r="D148" t="str">
            <v>D20X1선</v>
          </cell>
          <cell r="E148" t="str">
            <v>개소</v>
          </cell>
          <cell r="F148">
            <v>2</v>
          </cell>
          <cell r="G148">
            <v>991</v>
          </cell>
          <cell r="H148">
            <v>3432</v>
          </cell>
          <cell r="I148">
            <v>68</v>
          </cell>
        </row>
        <row r="149">
          <cell r="A149" t="str">
            <v>0</v>
          </cell>
          <cell r="B149" t="str">
            <v>UMO21202</v>
          </cell>
          <cell r="C149" t="str">
            <v>파이프가대 설치(STS)</v>
          </cell>
          <cell r="D149" t="str">
            <v>400Lx500H</v>
          </cell>
          <cell r="E149" t="str">
            <v>개소</v>
          </cell>
          <cell r="F149">
            <v>18</v>
          </cell>
          <cell r="G149">
            <v>8448</v>
          </cell>
          <cell r="H149">
            <v>7358</v>
          </cell>
          <cell r="I149">
            <v>228</v>
          </cell>
        </row>
        <row r="150">
          <cell r="A150" t="str">
            <v>0</v>
          </cell>
          <cell r="B150" t="str">
            <v>UMO21410</v>
          </cell>
          <cell r="C150" t="str">
            <v>플랫폼 제작설치</v>
          </cell>
          <cell r="D150" t="str">
            <v>(펌프실용)</v>
          </cell>
          <cell r="E150" t="str">
            <v>개</v>
          </cell>
          <cell r="F150">
            <v>2</v>
          </cell>
          <cell r="G150">
            <v>225368</v>
          </cell>
          <cell r="H150">
            <v>859470</v>
          </cell>
          <cell r="I150">
            <v>17156</v>
          </cell>
        </row>
        <row r="151">
          <cell r="A151" t="str">
            <v>0</v>
          </cell>
          <cell r="B151" t="str">
            <v>UMO28295</v>
          </cell>
          <cell r="C151" t="str">
            <v>배관받침대</v>
          </cell>
          <cell r="D151" t="str">
            <v>H=300 MM</v>
          </cell>
          <cell r="E151" t="str">
            <v>개소</v>
          </cell>
          <cell r="F151">
            <v>2</v>
          </cell>
          <cell r="G151">
            <v>985</v>
          </cell>
          <cell r="H151">
            <v>7404</v>
          </cell>
          <cell r="I151">
            <v>148</v>
          </cell>
        </row>
        <row r="152">
          <cell r="A152" t="str">
            <v>0</v>
          </cell>
          <cell r="B152" t="str">
            <v>UMO28300</v>
          </cell>
          <cell r="C152" t="str">
            <v>배관받침대</v>
          </cell>
          <cell r="D152" t="str">
            <v>H=500 MM</v>
          </cell>
          <cell r="E152" t="str">
            <v>개소</v>
          </cell>
          <cell r="F152">
            <v>6</v>
          </cell>
          <cell r="G152">
            <v>1167</v>
          </cell>
          <cell r="H152">
            <v>7484</v>
          </cell>
          <cell r="I152">
            <v>149</v>
          </cell>
        </row>
        <row r="153">
          <cell r="A153" t="str">
            <v>0</v>
          </cell>
          <cell r="B153" t="str">
            <v>UMO28305</v>
          </cell>
          <cell r="C153" t="str">
            <v>배관받침대</v>
          </cell>
          <cell r="D153" t="str">
            <v>H=1,000 MM</v>
          </cell>
          <cell r="E153" t="str">
            <v>개소</v>
          </cell>
          <cell r="F153">
            <v>4</v>
          </cell>
          <cell r="G153">
            <v>1848</v>
          </cell>
          <cell r="H153">
            <v>7687</v>
          </cell>
          <cell r="I153">
            <v>153</v>
          </cell>
        </row>
        <row r="154">
          <cell r="A154" t="str">
            <v>0</v>
          </cell>
          <cell r="B154" t="str">
            <v>UMO28503</v>
          </cell>
          <cell r="C154" t="str">
            <v>인서트플레이트(ST)</v>
          </cell>
          <cell r="D154" t="str">
            <v>200X200X9T</v>
          </cell>
          <cell r="E154" t="str">
            <v>개</v>
          </cell>
          <cell r="F154">
            <v>46</v>
          </cell>
          <cell r="G154">
            <v>2256</v>
          </cell>
          <cell r="H154">
            <v>1315</v>
          </cell>
          <cell r="I154">
            <v>26</v>
          </cell>
        </row>
        <row r="155">
          <cell r="A155" t="str">
            <v>0</v>
          </cell>
          <cell r="B155" t="str">
            <v>UMO28506</v>
          </cell>
          <cell r="C155" t="str">
            <v>인서트플레이트(STS)</v>
          </cell>
          <cell r="D155" t="str">
            <v>200X200X9T</v>
          </cell>
          <cell r="E155" t="str">
            <v>개</v>
          </cell>
          <cell r="F155">
            <v>36</v>
          </cell>
          <cell r="G155">
            <v>11160</v>
          </cell>
          <cell r="H155">
            <v>956</v>
          </cell>
          <cell r="I155">
            <v>19</v>
          </cell>
        </row>
        <row r="156">
          <cell r="A156" t="str">
            <v>0</v>
          </cell>
          <cell r="B156" t="str">
            <v>UMO31705</v>
          </cell>
          <cell r="C156" t="str">
            <v>지수판스리브강관제작</v>
          </cell>
          <cell r="D156" t="str">
            <v>D65 M/M</v>
          </cell>
          <cell r="E156" t="str">
            <v>개소</v>
          </cell>
          <cell r="F156">
            <v>4</v>
          </cell>
          <cell r="G156">
            <v>1351</v>
          </cell>
          <cell r="H156">
            <v>7499</v>
          </cell>
          <cell r="I156">
            <v>148</v>
          </cell>
        </row>
        <row r="157">
          <cell r="A157" t="str">
            <v>0</v>
          </cell>
          <cell r="B157" t="str">
            <v>UMO31711</v>
          </cell>
          <cell r="C157" t="str">
            <v>지수판스리브강관제작</v>
          </cell>
          <cell r="D157" t="str">
            <v>D250 M/M</v>
          </cell>
          <cell r="E157" t="str">
            <v>개소</v>
          </cell>
          <cell r="F157">
            <v>2</v>
          </cell>
          <cell r="G157">
            <v>6985</v>
          </cell>
          <cell r="H157">
            <v>23666</v>
          </cell>
          <cell r="I157">
            <v>471</v>
          </cell>
        </row>
        <row r="158">
          <cell r="A158" t="str">
            <v>0</v>
          </cell>
          <cell r="B158" t="str">
            <v>UMO33697</v>
          </cell>
          <cell r="C158" t="str">
            <v>동지수판설치</v>
          </cell>
          <cell r="D158" t="str">
            <v>D25 M/M</v>
          </cell>
          <cell r="E158" t="str">
            <v>개소</v>
          </cell>
          <cell r="F158">
            <v>4</v>
          </cell>
          <cell r="G158">
            <v>21564</v>
          </cell>
          <cell r="H158">
            <v>2030</v>
          </cell>
          <cell r="I158">
            <v>40</v>
          </cell>
        </row>
        <row r="159">
          <cell r="A159" t="str">
            <v>0</v>
          </cell>
          <cell r="B159" t="str">
            <v>UMO33701</v>
          </cell>
          <cell r="C159" t="str">
            <v>동지수판설치</v>
          </cell>
          <cell r="D159" t="str">
            <v>D50 M/M</v>
          </cell>
          <cell r="E159" t="str">
            <v>개소</v>
          </cell>
          <cell r="F159">
            <v>4</v>
          </cell>
          <cell r="G159">
            <v>24463</v>
          </cell>
          <cell r="H159">
            <v>3047</v>
          </cell>
          <cell r="I159">
            <v>60</v>
          </cell>
        </row>
        <row r="160">
          <cell r="A160" t="str">
            <v>0</v>
          </cell>
          <cell r="B160" t="str">
            <v>UMO33706</v>
          </cell>
          <cell r="C160" t="str">
            <v>동지수판설치</v>
          </cell>
          <cell r="D160" t="str">
            <v>D150 M/M</v>
          </cell>
          <cell r="E160" t="str">
            <v>개소</v>
          </cell>
          <cell r="F160">
            <v>2</v>
          </cell>
          <cell r="G160">
            <v>48051</v>
          </cell>
          <cell r="H160">
            <v>9767</v>
          </cell>
          <cell r="I160">
            <v>194</v>
          </cell>
        </row>
        <row r="161">
          <cell r="A161" t="str">
            <v>0</v>
          </cell>
          <cell r="B161" t="str">
            <v>UMO33707</v>
          </cell>
          <cell r="C161" t="str">
            <v>동지수판설치</v>
          </cell>
          <cell r="D161" t="str">
            <v>D200 M/M</v>
          </cell>
          <cell r="E161" t="str">
            <v>개소</v>
          </cell>
          <cell r="F161">
            <v>6</v>
          </cell>
          <cell r="G161">
            <v>77233</v>
          </cell>
          <cell r="H161">
            <v>15942</v>
          </cell>
          <cell r="I161">
            <v>317</v>
          </cell>
        </row>
        <row r="162">
          <cell r="A162" t="str">
            <v>0</v>
          </cell>
          <cell r="B162" t="str">
            <v>UMO60501</v>
          </cell>
          <cell r="C162" t="str">
            <v>MCC 설치기초(기계실 펌프실)</v>
          </cell>
          <cell r="E162" t="str">
            <v>개소</v>
          </cell>
          <cell r="F162">
            <v>2</v>
          </cell>
          <cell r="G162">
            <v>9557</v>
          </cell>
          <cell r="H162">
            <v>27977</v>
          </cell>
          <cell r="I162">
            <v>0</v>
          </cell>
        </row>
        <row r="163">
          <cell r="A163" t="str">
            <v>0</v>
          </cell>
          <cell r="B163" t="str">
            <v>UMP25400</v>
          </cell>
          <cell r="C163" t="str">
            <v>압력계 설치(동관용)</v>
          </cell>
          <cell r="D163" t="str">
            <v>2-35 KG/CM2 이상, D100 M/M</v>
          </cell>
          <cell r="E163" t="str">
            <v>개</v>
          </cell>
          <cell r="F163">
            <v>10</v>
          </cell>
          <cell r="G163">
            <v>3464</v>
          </cell>
          <cell r="H163">
            <v>3079</v>
          </cell>
          <cell r="I163">
            <v>80</v>
          </cell>
        </row>
        <row r="164">
          <cell r="A164" t="str">
            <v>0</v>
          </cell>
          <cell r="B164" t="str">
            <v>UMZ50225</v>
          </cell>
          <cell r="C164" t="str">
            <v>집수정덮개(스틸그레이팅)설치</v>
          </cell>
          <cell r="D164" t="str">
            <v>1,100 X 1,100</v>
          </cell>
          <cell r="E164" t="str">
            <v>개소</v>
          </cell>
          <cell r="F164">
            <v>4</v>
          </cell>
          <cell r="G164">
            <v>36794</v>
          </cell>
          <cell r="H164">
            <v>1831</v>
          </cell>
          <cell r="I164">
            <v>62</v>
          </cell>
        </row>
        <row r="165">
          <cell r="A165" t="str">
            <v>0</v>
          </cell>
          <cell r="B165" t="str">
            <v>UMZ50401</v>
          </cell>
          <cell r="C165" t="str">
            <v>장비반입구뚜껑</v>
          </cell>
          <cell r="D165" t="str">
            <v>1200X1200</v>
          </cell>
          <cell r="E165" t="str">
            <v>개</v>
          </cell>
          <cell r="F165">
            <v>2</v>
          </cell>
          <cell r="G165">
            <v>43423</v>
          </cell>
          <cell r="H165">
            <v>234987</v>
          </cell>
          <cell r="I165">
            <v>4693</v>
          </cell>
        </row>
        <row r="166">
          <cell r="C166" t="str">
            <v>소  계</v>
          </cell>
        </row>
        <row r="168">
          <cell r="C168" t="str">
            <v>*  공동구 급수공사</v>
          </cell>
        </row>
        <row r="169">
          <cell r="A169" t="str">
            <v>0</v>
          </cell>
          <cell r="B169" t="str">
            <v>MMB22111</v>
          </cell>
          <cell r="C169" t="str">
            <v>단열이중엘보(동관용)</v>
          </cell>
          <cell r="D169" t="str">
            <v>D15 x 90</v>
          </cell>
          <cell r="E169" t="str">
            <v>개</v>
          </cell>
          <cell r="F169">
            <v>12</v>
          </cell>
          <cell r="G169">
            <v>28800</v>
          </cell>
          <cell r="H169">
            <v>0</v>
          </cell>
          <cell r="I169">
            <v>0</v>
          </cell>
        </row>
        <row r="170">
          <cell r="A170" t="str">
            <v>0</v>
          </cell>
          <cell r="B170" t="str">
            <v>MMB40105</v>
          </cell>
          <cell r="C170" t="str">
            <v>동 엘보</v>
          </cell>
          <cell r="D170" t="str">
            <v>D15 MM</v>
          </cell>
          <cell r="E170" t="str">
            <v>개</v>
          </cell>
          <cell r="F170">
            <v>47</v>
          </cell>
          <cell r="G170">
            <v>112</v>
          </cell>
          <cell r="H170">
            <v>0</v>
          </cell>
          <cell r="I170">
            <v>0</v>
          </cell>
        </row>
        <row r="171">
          <cell r="A171" t="str">
            <v>0</v>
          </cell>
          <cell r="B171" t="str">
            <v>MMB40112</v>
          </cell>
          <cell r="C171" t="str">
            <v>동 엘보</v>
          </cell>
          <cell r="D171" t="str">
            <v>D40 MM</v>
          </cell>
          <cell r="E171" t="str">
            <v>개</v>
          </cell>
          <cell r="F171">
            <v>3</v>
          </cell>
          <cell r="G171">
            <v>919</v>
          </cell>
          <cell r="H171">
            <v>0</v>
          </cell>
          <cell r="I171">
            <v>0</v>
          </cell>
        </row>
        <row r="172">
          <cell r="A172" t="str">
            <v>0</v>
          </cell>
          <cell r="B172" t="str">
            <v>MMB40115</v>
          </cell>
          <cell r="C172" t="str">
            <v>동 엘보</v>
          </cell>
          <cell r="D172" t="str">
            <v>D65 MM</v>
          </cell>
          <cell r="E172" t="str">
            <v>개</v>
          </cell>
          <cell r="F172">
            <v>75</v>
          </cell>
          <cell r="G172">
            <v>3702</v>
          </cell>
          <cell r="H172">
            <v>0</v>
          </cell>
          <cell r="I172">
            <v>0</v>
          </cell>
        </row>
        <row r="173">
          <cell r="A173" t="str">
            <v>0</v>
          </cell>
          <cell r="B173" t="str">
            <v>MMB40117</v>
          </cell>
          <cell r="C173" t="str">
            <v>동 엘보</v>
          </cell>
          <cell r="D173" t="str">
            <v>D80 MM</v>
          </cell>
          <cell r="E173" t="str">
            <v>개</v>
          </cell>
          <cell r="F173">
            <v>33</v>
          </cell>
          <cell r="G173">
            <v>5903</v>
          </cell>
          <cell r="H173">
            <v>0</v>
          </cell>
          <cell r="I173">
            <v>0</v>
          </cell>
        </row>
        <row r="174">
          <cell r="A174" t="str">
            <v>0</v>
          </cell>
          <cell r="B174" t="str">
            <v>MMB40119</v>
          </cell>
          <cell r="C174" t="str">
            <v>동 엘보</v>
          </cell>
          <cell r="D174" t="str">
            <v>D100 MM</v>
          </cell>
          <cell r="E174" t="str">
            <v>개</v>
          </cell>
          <cell r="F174">
            <v>30</v>
          </cell>
          <cell r="G174">
            <v>13223</v>
          </cell>
          <cell r="H174">
            <v>0</v>
          </cell>
          <cell r="I174">
            <v>0</v>
          </cell>
        </row>
        <row r="175">
          <cell r="A175" t="str">
            <v>0</v>
          </cell>
          <cell r="B175" t="str">
            <v>MMB40120</v>
          </cell>
          <cell r="C175" t="str">
            <v>동 엘보</v>
          </cell>
          <cell r="D175" t="str">
            <v>D125 MM</v>
          </cell>
          <cell r="E175" t="str">
            <v>개</v>
          </cell>
          <cell r="F175">
            <v>20</v>
          </cell>
          <cell r="G175">
            <v>29096</v>
          </cell>
          <cell r="H175">
            <v>0</v>
          </cell>
          <cell r="I175">
            <v>0</v>
          </cell>
        </row>
        <row r="176">
          <cell r="A176" t="str">
            <v>0</v>
          </cell>
          <cell r="B176" t="str">
            <v>MMB40121</v>
          </cell>
          <cell r="C176" t="str">
            <v>동 엘보</v>
          </cell>
          <cell r="D176" t="str">
            <v>D150 MM</v>
          </cell>
          <cell r="E176" t="str">
            <v>개</v>
          </cell>
          <cell r="F176">
            <v>3</v>
          </cell>
          <cell r="G176">
            <v>43398</v>
          </cell>
          <cell r="H176">
            <v>0</v>
          </cell>
          <cell r="I176">
            <v>0</v>
          </cell>
        </row>
        <row r="177">
          <cell r="A177" t="str">
            <v>0</v>
          </cell>
          <cell r="B177" t="str">
            <v>MMB40215</v>
          </cell>
          <cell r="C177" t="str">
            <v>동 티</v>
          </cell>
          <cell r="D177" t="str">
            <v>D65 MM</v>
          </cell>
          <cell r="E177" t="str">
            <v>개</v>
          </cell>
          <cell r="F177">
            <v>5</v>
          </cell>
          <cell r="G177">
            <v>4175</v>
          </cell>
          <cell r="H177">
            <v>0</v>
          </cell>
          <cell r="I177">
            <v>0</v>
          </cell>
        </row>
        <row r="178">
          <cell r="A178" t="str">
            <v>0</v>
          </cell>
          <cell r="B178" t="str">
            <v>MMB40217</v>
          </cell>
          <cell r="C178" t="str">
            <v>동 티</v>
          </cell>
          <cell r="D178" t="str">
            <v>D80 MM</v>
          </cell>
          <cell r="E178" t="str">
            <v>개</v>
          </cell>
          <cell r="F178">
            <v>5</v>
          </cell>
          <cell r="G178">
            <v>8001</v>
          </cell>
          <cell r="H178">
            <v>0</v>
          </cell>
          <cell r="I178">
            <v>0</v>
          </cell>
        </row>
        <row r="179">
          <cell r="A179" t="str">
            <v>0</v>
          </cell>
          <cell r="B179" t="str">
            <v>MMB40219</v>
          </cell>
          <cell r="C179" t="str">
            <v>동 티</v>
          </cell>
          <cell r="D179" t="str">
            <v>D100 MM</v>
          </cell>
          <cell r="E179" t="str">
            <v>개</v>
          </cell>
          <cell r="F179">
            <v>5</v>
          </cell>
          <cell r="G179">
            <v>14578</v>
          </cell>
          <cell r="H179">
            <v>0</v>
          </cell>
          <cell r="I179">
            <v>0</v>
          </cell>
        </row>
        <row r="180">
          <cell r="A180" t="str">
            <v>0</v>
          </cell>
          <cell r="B180" t="str">
            <v>MMB40220</v>
          </cell>
          <cell r="C180" t="str">
            <v>동 티</v>
          </cell>
          <cell r="D180" t="str">
            <v>D125 MM</v>
          </cell>
          <cell r="E180" t="str">
            <v>개</v>
          </cell>
          <cell r="F180">
            <v>5</v>
          </cell>
          <cell r="G180">
            <v>44388</v>
          </cell>
          <cell r="H180">
            <v>0</v>
          </cell>
          <cell r="I180">
            <v>0</v>
          </cell>
        </row>
        <row r="181">
          <cell r="A181" t="str">
            <v>0</v>
          </cell>
          <cell r="B181" t="str">
            <v>MMB40221</v>
          </cell>
          <cell r="C181" t="str">
            <v>동 티</v>
          </cell>
          <cell r="D181" t="str">
            <v>D150 MM</v>
          </cell>
          <cell r="E181" t="str">
            <v>개</v>
          </cell>
          <cell r="F181">
            <v>1</v>
          </cell>
          <cell r="G181">
            <v>61962</v>
          </cell>
          <cell r="H181">
            <v>0</v>
          </cell>
          <cell r="I181">
            <v>0</v>
          </cell>
        </row>
        <row r="182">
          <cell r="A182" t="str">
            <v>0</v>
          </cell>
          <cell r="B182" t="str">
            <v>MMB40317</v>
          </cell>
          <cell r="C182" t="str">
            <v>동 레듀샤</v>
          </cell>
          <cell r="D182" t="str">
            <v>D80 MM</v>
          </cell>
          <cell r="E182" t="str">
            <v>개</v>
          </cell>
          <cell r="F182">
            <v>3</v>
          </cell>
          <cell r="G182">
            <v>2295</v>
          </cell>
          <cell r="H182">
            <v>0</v>
          </cell>
          <cell r="I182">
            <v>0</v>
          </cell>
        </row>
        <row r="183">
          <cell r="A183" t="str">
            <v>0</v>
          </cell>
          <cell r="B183" t="str">
            <v>MMB40319</v>
          </cell>
          <cell r="C183" t="str">
            <v>동 레듀샤</v>
          </cell>
          <cell r="D183" t="str">
            <v>D100 MM</v>
          </cell>
          <cell r="E183" t="str">
            <v>개</v>
          </cell>
          <cell r="F183">
            <v>3</v>
          </cell>
          <cell r="G183">
            <v>5213</v>
          </cell>
          <cell r="H183">
            <v>0</v>
          </cell>
          <cell r="I183">
            <v>0</v>
          </cell>
        </row>
        <row r="184">
          <cell r="A184" t="str">
            <v>0</v>
          </cell>
          <cell r="B184" t="str">
            <v>MMB40320</v>
          </cell>
          <cell r="C184" t="str">
            <v>동 레듀샤</v>
          </cell>
          <cell r="D184" t="str">
            <v>D125 MM</v>
          </cell>
          <cell r="E184" t="str">
            <v>개</v>
          </cell>
          <cell r="F184">
            <v>5</v>
          </cell>
          <cell r="G184">
            <v>18896</v>
          </cell>
          <cell r="H184">
            <v>0</v>
          </cell>
          <cell r="I184">
            <v>0</v>
          </cell>
        </row>
        <row r="185">
          <cell r="A185" t="str">
            <v>0</v>
          </cell>
          <cell r="B185" t="str">
            <v>MMB40321</v>
          </cell>
          <cell r="C185" t="str">
            <v>동 레듀샤</v>
          </cell>
          <cell r="D185" t="str">
            <v>D150 MM</v>
          </cell>
          <cell r="E185" t="str">
            <v>개</v>
          </cell>
          <cell r="F185">
            <v>1</v>
          </cell>
          <cell r="G185">
            <v>24487</v>
          </cell>
          <cell r="H185">
            <v>0</v>
          </cell>
          <cell r="I185">
            <v>0</v>
          </cell>
        </row>
        <row r="186">
          <cell r="A186" t="str">
            <v>0</v>
          </cell>
          <cell r="B186" t="str">
            <v>MMB40405</v>
          </cell>
          <cell r="C186" t="str">
            <v>동 소켓</v>
          </cell>
          <cell r="D186" t="str">
            <v>D15 MM</v>
          </cell>
          <cell r="E186" t="str">
            <v>개</v>
          </cell>
          <cell r="F186">
            <v>6</v>
          </cell>
          <cell r="G186">
            <v>73</v>
          </cell>
          <cell r="H186">
            <v>0</v>
          </cell>
          <cell r="I186">
            <v>0</v>
          </cell>
        </row>
        <row r="187">
          <cell r="A187" t="str">
            <v>0</v>
          </cell>
          <cell r="B187" t="str">
            <v>MMB40412</v>
          </cell>
          <cell r="C187" t="str">
            <v>동 소켓</v>
          </cell>
          <cell r="D187" t="str">
            <v>D40 MM</v>
          </cell>
          <cell r="E187" t="str">
            <v>개</v>
          </cell>
          <cell r="F187">
            <v>2</v>
          </cell>
          <cell r="G187">
            <v>304</v>
          </cell>
          <cell r="H187">
            <v>0</v>
          </cell>
          <cell r="I187">
            <v>0</v>
          </cell>
        </row>
        <row r="188">
          <cell r="A188" t="str">
            <v>0</v>
          </cell>
          <cell r="B188" t="str">
            <v>MMB40415</v>
          </cell>
          <cell r="C188" t="str">
            <v>동 소켓</v>
          </cell>
          <cell r="D188" t="str">
            <v>D65 MM</v>
          </cell>
          <cell r="E188" t="str">
            <v>개</v>
          </cell>
          <cell r="F188">
            <v>39</v>
          </cell>
          <cell r="G188">
            <v>1092</v>
          </cell>
          <cell r="H188">
            <v>0</v>
          </cell>
          <cell r="I188">
            <v>0</v>
          </cell>
        </row>
        <row r="189">
          <cell r="A189" t="str">
            <v>0</v>
          </cell>
          <cell r="B189" t="str">
            <v>MMB40417</v>
          </cell>
          <cell r="C189" t="str">
            <v>동 소켓</v>
          </cell>
          <cell r="D189" t="str">
            <v>D80 MM</v>
          </cell>
          <cell r="E189" t="str">
            <v>개</v>
          </cell>
          <cell r="F189">
            <v>59</v>
          </cell>
          <cell r="G189">
            <v>1783</v>
          </cell>
          <cell r="H189">
            <v>0</v>
          </cell>
          <cell r="I189">
            <v>0</v>
          </cell>
        </row>
        <row r="190">
          <cell r="A190" t="str">
            <v>0</v>
          </cell>
          <cell r="B190" t="str">
            <v>MMB40419</v>
          </cell>
          <cell r="C190" t="str">
            <v>동 소켓</v>
          </cell>
          <cell r="D190" t="str">
            <v>D100 MM</v>
          </cell>
          <cell r="E190" t="str">
            <v>개</v>
          </cell>
          <cell r="F190">
            <v>25</v>
          </cell>
          <cell r="G190">
            <v>4120</v>
          </cell>
          <cell r="H190">
            <v>0</v>
          </cell>
          <cell r="I190">
            <v>0</v>
          </cell>
        </row>
        <row r="191">
          <cell r="A191" t="str">
            <v>0</v>
          </cell>
          <cell r="B191" t="str">
            <v>MMB40420</v>
          </cell>
          <cell r="C191" t="str">
            <v>동 소켓</v>
          </cell>
          <cell r="D191" t="str">
            <v>D125 MM</v>
          </cell>
          <cell r="E191" t="str">
            <v>개</v>
          </cell>
          <cell r="F191">
            <v>29</v>
          </cell>
          <cell r="G191">
            <v>9937</v>
          </cell>
          <cell r="H191">
            <v>0</v>
          </cell>
          <cell r="I191">
            <v>0</v>
          </cell>
        </row>
        <row r="192">
          <cell r="A192" t="str">
            <v>0</v>
          </cell>
          <cell r="B192" t="str">
            <v>MMB40421</v>
          </cell>
          <cell r="C192" t="str">
            <v>동 소켓</v>
          </cell>
          <cell r="D192" t="str">
            <v>D150 MM</v>
          </cell>
          <cell r="E192" t="str">
            <v>개</v>
          </cell>
          <cell r="F192">
            <v>3</v>
          </cell>
          <cell r="G192">
            <v>12388</v>
          </cell>
          <cell r="H192">
            <v>0</v>
          </cell>
          <cell r="I192">
            <v>0</v>
          </cell>
        </row>
        <row r="193">
          <cell r="A193" t="str">
            <v>0</v>
          </cell>
          <cell r="B193" t="str">
            <v>MMB41317</v>
          </cell>
          <cell r="C193" t="str">
            <v>절연후렌지</v>
          </cell>
          <cell r="D193" t="str">
            <v>D80 MM(10K)</v>
          </cell>
          <cell r="E193" t="str">
            <v>개</v>
          </cell>
          <cell r="F193">
            <v>1</v>
          </cell>
          <cell r="G193">
            <v>7999</v>
          </cell>
          <cell r="H193">
            <v>0</v>
          </cell>
          <cell r="I193">
            <v>0</v>
          </cell>
        </row>
        <row r="194">
          <cell r="A194" t="str">
            <v>0</v>
          </cell>
          <cell r="B194" t="str">
            <v>MMB50105</v>
          </cell>
          <cell r="C194" t="str">
            <v>CM아답타</v>
          </cell>
          <cell r="D194" t="str">
            <v>D15 MM</v>
          </cell>
          <cell r="E194" t="str">
            <v>개</v>
          </cell>
          <cell r="F194">
            <v>32</v>
          </cell>
          <cell r="G194">
            <v>176</v>
          </cell>
          <cell r="H194">
            <v>0</v>
          </cell>
          <cell r="I194">
            <v>0</v>
          </cell>
        </row>
        <row r="195">
          <cell r="A195" t="str">
            <v>0</v>
          </cell>
          <cell r="B195" t="str">
            <v>UMA54105</v>
          </cell>
          <cell r="C195" t="str">
            <v>동관 공동구 배관</v>
          </cell>
          <cell r="D195" t="str">
            <v>D15 MM, (L TYPE)</v>
          </cell>
          <cell r="E195" t="str">
            <v>M</v>
          </cell>
          <cell r="F195">
            <v>88</v>
          </cell>
          <cell r="G195">
            <v>1089</v>
          </cell>
          <cell r="H195">
            <v>1284</v>
          </cell>
          <cell r="I195">
            <v>25</v>
          </cell>
        </row>
        <row r="196">
          <cell r="A196" t="str">
            <v>0</v>
          </cell>
          <cell r="B196" t="str">
            <v>UMA54112</v>
          </cell>
          <cell r="C196" t="str">
            <v>동관 공동구 배관</v>
          </cell>
          <cell r="D196" t="str">
            <v>D40 MM, (L TYPE)</v>
          </cell>
          <cell r="E196" t="str">
            <v>M</v>
          </cell>
          <cell r="F196">
            <v>16</v>
          </cell>
          <cell r="G196">
            <v>4231</v>
          </cell>
          <cell r="H196">
            <v>2524</v>
          </cell>
          <cell r="I196">
            <v>50</v>
          </cell>
        </row>
        <row r="197">
          <cell r="A197" t="str">
            <v>0</v>
          </cell>
          <cell r="B197" t="str">
            <v>UMA54115</v>
          </cell>
          <cell r="C197" t="str">
            <v>동관 공동구 배관</v>
          </cell>
          <cell r="D197" t="str">
            <v>D65 MM, (L TYPE)</v>
          </cell>
          <cell r="E197" t="str">
            <v>M</v>
          </cell>
          <cell r="F197">
            <v>338</v>
          </cell>
          <cell r="G197">
            <v>9273</v>
          </cell>
          <cell r="H197">
            <v>4019</v>
          </cell>
          <cell r="I197">
            <v>80</v>
          </cell>
        </row>
        <row r="198">
          <cell r="A198" t="str">
            <v>0</v>
          </cell>
          <cell r="B198" t="str">
            <v>UMA54117</v>
          </cell>
          <cell r="C198" t="str">
            <v>동관 공동구 배관</v>
          </cell>
          <cell r="D198" t="str">
            <v>D80 MM, (L TYPE)</v>
          </cell>
          <cell r="E198" t="str">
            <v>M</v>
          </cell>
          <cell r="F198">
            <v>368.5</v>
          </cell>
          <cell r="G198">
            <v>12600</v>
          </cell>
          <cell r="H198">
            <v>4700</v>
          </cell>
          <cell r="I198">
            <v>100</v>
          </cell>
        </row>
        <row r="199">
          <cell r="A199" t="str">
            <v>0</v>
          </cell>
          <cell r="B199" t="str">
            <v>UMA54119</v>
          </cell>
          <cell r="C199" t="str">
            <v>동관 공동구 배관</v>
          </cell>
          <cell r="D199" t="str">
            <v>D100 MM, (L TYPE)</v>
          </cell>
          <cell r="E199" t="str">
            <v>M</v>
          </cell>
          <cell r="F199">
            <v>163.5</v>
          </cell>
          <cell r="G199">
            <v>20400</v>
          </cell>
          <cell r="H199">
            <v>6900</v>
          </cell>
          <cell r="I199">
            <v>100</v>
          </cell>
        </row>
        <row r="200">
          <cell r="A200" t="str">
            <v>0</v>
          </cell>
          <cell r="B200" t="str">
            <v>UMA54120</v>
          </cell>
          <cell r="C200" t="str">
            <v>동관 공동구 배관</v>
          </cell>
          <cell r="D200" t="str">
            <v>D125 MM, (L TYPE)</v>
          </cell>
          <cell r="E200" t="str">
            <v>M</v>
          </cell>
          <cell r="F200">
            <v>232</v>
          </cell>
          <cell r="G200">
            <v>28833</v>
          </cell>
          <cell r="H200">
            <v>10182</v>
          </cell>
          <cell r="I200">
            <v>203</v>
          </cell>
        </row>
        <row r="201">
          <cell r="A201" t="str">
            <v>0</v>
          </cell>
          <cell r="B201" t="str">
            <v>UMA54121</v>
          </cell>
          <cell r="C201" t="str">
            <v>동관 공동구 배관</v>
          </cell>
          <cell r="D201" t="str">
            <v>D150 MM, (L TYPE)</v>
          </cell>
          <cell r="E201" t="str">
            <v>M</v>
          </cell>
          <cell r="F201">
            <v>22.5</v>
          </cell>
          <cell r="G201">
            <v>39400</v>
          </cell>
          <cell r="H201">
            <v>12100</v>
          </cell>
          <cell r="I201">
            <v>200</v>
          </cell>
        </row>
        <row r="202">
          <cell r="A202" t="str">
            <v>0</v>
          </cell>
          <cell r="B202" t="str">
            <v>UMC24112</v>
          </cell>
          <cell r="C202" t="str">
            <v>동관용접 (BRAZING)</v>
          </cell>
          <cell r="D202" t="str">
            <v>D40 MM</v>
          </cell>
          <cell r="E202" t="str">
            <v>개소</v>
          </cell>
          <cell r="F202">
            <v>13</v>
          </cell>
          <cell r="G202">
            <v>314</v>
          </cell>
          <cell r="H202">
            <v>1958</v>
          </cell>
          <cell r="I202">
            <v>39</v>
          </cell>
        </row>
        <row r="203">
          <cell r="A203" t="str">
            <v>0</v>
          </cell>
          <cell r="B203" t="str">
            <v>UMC24115</v>
          </cell>
          <cell r="C203" t="str">
            <v>동관용접 (BRAZING)</v>
          </cell>
          <cell r="D203" t="str">
            <v>D65 MM</v>
          </cell>
          <cell r="E203" t="str">
            <v>개소</v>
          </cell>
          <cell r="F203">
            <v>245</v>
          </cell>
          <cell r="G203">
            <v>579</v>
          </cell>
          <cell r="H203">
            <v>3164</v>
          </cell>
          <cell r="I203">
            <v>63</v>
          </cell>
        </row>
        <row r="204">
          <cell r="A204" t="str">
            <v>0</v>
          </cell>
          <cell r="B204" t="str">
            <v>UMC24117</v>
          </cell>
          <cell r="C204" t="str">
            <v>동관용접 (BRAZING)</v>
          </cell>
          <cell r="D204" t="str">
            <v>D80 MM</v>
          </cell>
          <cell r="E204" t="str">
            <v>개소</v>
          </cell>
          <cell r="F204">
            <v>208</v>
          </cell>
          <cell r="G204">
            <v>800</v>
          </cell>
          <cell r="H204">
            <v>3668</v>
          </cell>
          <cell r="I204">
            <v>73</v>
          </cell>
        </row>
        <row r="205">
          <cell r="A205" t="str">
            <v>0</v>
          </cell>
          <cell r="B205" t="str">
            <v>UMC24119</v>
          </cell>
          <cell r="C205" t="str">
            <v>동관용접 (BRAZING)</v>
          </cell>
          <cell r="D205" t="str">
            <v>D100 MM</v>
          </cell>
          <cell r="E205" t="str">
            <v>개소</v>
          </cell>
          <cell r="F205">
            <v>131</v>
          </cell>
          <cell r="G205">
            <v>1315</v>
          </cell>
          <cell r="H205">
            <v>5174</v>
          </cell>
          <cell r="I205">
            <v>103</v>
          </cell>
        </row>
        <row r="206">
          <cell r="A206" t="str">
            <v>0</v>
          </cell>
          <cell r="B206" t="str">
            <v>UMC24120</v>
          </cell>
          <cell r="C206" t="str">
            <v>동관용접 (BRAZING)</v>
          </cell>
          <cell r="D206" t="str">
            <v>D125 MM</v>
          </cell>
          <cell r="E206" t="str">
            <v>개소</v>
          </cell>
          <cell r="F206">
            <v>114</v>
          </cell>
          <cell r="G206">
            <v>1795</v>
          </cell>
          <cell r="H206">
            <v>6430</v>
          </cell>
          <cell r="I206">
            <v>128</v>
          </cell>
        </row>
        <row r="207">
          <cell r="A207" t="str">
            <v>0</v>
          </cell>
          <cell r="B207" t="str">
            <v>UMC24121</v>
          </cell>
          <cell r="C207" t="str">
            <v>동관용접 (BRAZING)</v>
          </cell>
          <cell r="D207" t="str">
            <v>D150 MM</v>
          </cell>
          <cell r="E207" t="str">
            <v>개소</v>
          </cell>
          <cell r="F207">
            <v>15</v>
          </cell>
          <cell r="G207">
            <v>2706</v>
          </cell>
          <cell r="H207">
            <v>9091</v>
          </cell>
          <cell r="I207">
            <v>181</v>
          </cell>
        </row>
        <row r="208">
          <cell r="A208" t="str">
            <v>0</v>
          </cell>
          <cell r="B208" t="str">
            <v>UMC24305</v>
          </cell>
          <cell r="C208" t="str">
            <v>동관용접 (SOLDERING)</v>
          </cell>
          <cell r="D208" t="str">
            <v>D15 MM</v>
          </cell>
          <cell r="E208" t="str">
            <v>개소</v>
          </cell>
          <cell r="F208">
            <v>143</v>
          </cell>
          <cell r="G208">
            <v>30</v>
          </cell>
          <cell r="H208">
            <v>960</v>
          </cell>
          <cell r="I208">
            <v>19</v>
          </cell>
        </row>
        <row r="209">
          <cell r="A209" t="str">
            <v>0</v>
          </cell>
          <cell r="B209" t="str">
            <v>UMC40235</v>
          </cell>
          <cell r="C209" t="str">
            <v>동관이중보온관 부설(관포함)</v>
          </cell>
          <cell r="D209" t="str">
            <v>D15(L)(기계부설)</v>
          </cell>
          <cell r="E209" t="str">
            <v>M</v>
          </cell>
          <cell r="F209">
            <v>124.5</v>
          </cell>
          <cell r="G209">
            <v>9200</v>
          </cell>
          <cell r="H209">
            <v>8000</v>
          </cell>
          <cell r="I209">
            <v>200</v>
          </cell>
        </row>
        <row r="210">
          <cell r="A210" t="str">
            <v>0</v>
          </cell>
          <cell r="B210" t="str">
            <v>UMC90307</v>
          </cell>
          <cell r="C210" t="str">
            <v>동관티뽑기</v>
          </cell>
          <cell r="D210" t="str">
            <v>D20 MM 이하</v>
          </cell>
          <cell r="E210" t="str">
            <v>개소</v>
          </cell>
          <cell r="F210">
            <v>11</v>
          </cell>
          <cell r="G210">
            <v>30</v>
          </cell>
          <cell r="H210">
            <v>1513</v>
          </cell>
          <cell r="I210">
            <v>49</v>
          </cell>
        </row>
        <row r="211">
          <cell r="A211" t="str">
            <v>0</v>
          </cell>
          <cell r="B211" t="str">
            <v>UMD46205</v>
          </cell>
          <cell r="C211" t="str">
            <v>황동볼밸브 설치</v>
          </cell>
          <cell r="D211" t="str">
            <v>D15 MM, (10KG/CM2)</v>
          </cell>
          <cell r="E211" t="str">
            <v>개소</v>
          </cell>
          <cell r="F211">
            <v>16</v>
          </cell>
          <cell r="G211">
            <v>1166</v>
          </cell>
          <cell r="H211">
            <v>2119</v>
          </cell>
          <cell r="I211">
            <v>42</v>
          </cell>
        </row>
        <row r="212">
          <cell r="A212" t="str">
            <v>0</v>
          </cell>
          <cell r="B212" t="str">
            <v>UME24205</v>
          </cell>
          <cell r="C212" t="str">
            <v>동관보온(아스팔트휄트,매직T/P)</v>
          </cell>
          <cell r="D212" t="str">
            <v>D=15MM, T=25MM</v>
          </cell>
          <cell r="E212" t="str">
            <v>M</v>
          </cell>
          <cell r="F212">
            <v>68.8</v>
          </cell>
          <cell r="G212">
            <v>900</v>
          </cell>
          <cell r="H212">
            <v>1400</v>
          </cell>
          <cell r="I212">
            <v>0</v>
          </cell>
        </row>
        <row r="213">
          <cell r="A213" t="str">
            <v>0</v>
          </cell>
          <cell r="B213" t="str">
            <v>UME24212</v>
          </cell>
          <cell r="C213" t="str">
            <v>동관보온(아스팔트휄트,매직T/P)</v>
          </cell>
          <cell r="D213" t="str">
            <v>D=40MM, T=25MM</v>
          </cell>
          <cell r="E213" t="str">
            <v>M</v>
          </cell>
          <cell r="F213">
            <v>16</v>
          </cell>
          <cell r="G213">
            <v>1300</v>
          </cell>
          <cell r="H213">
            <v>2440</v>
          </cell>
          <cell r="I213">
            <v>48</v>
          </cell>
        </row>
        <row r="214">
          <cell r="A214" t="str">
            <v>0</v>
          </cell>
          <cell r="B214" t="str">
            <v>UME24215</v>
          </cell>
          <cell r="C214" t="str">
            <v>동관보온(아스팔트휄트,매직T/P)</v>
          </cell>
          <cell r="D214" t="str">
            <v>D=65MM, T=25MM</v>
          </cell>
          <cell r="E214" t="str">
            <v>M</v>
          </cell>
          <cell r="F214">
            <v>338</v>
          </cell>
          <cell r="G214">
            <v>1679</v>
          </cell>
          <cell r="H214">
            <v>3126</v>
          </cell>
          <cell r="I214">
            <v>62</v>
          </cell>
        </row>
        <row r="215">
          <cell r="A215" t="str">
            <v>0</v>
          </cell>
          <cell r="B215" t="str">
            <v>UME24217</v>
          </cell>
          <cell r="C215" t="str">
            <v>동관보온(아스팔트휄트,매직T/P)</v>
          </cell>
          <cell r="D215" t="str">
            <v>D=80MM, T=25MM</v>
          </cell>
          <cell r="E215" t="str">
            <v>M</v>
          </cell>
          <cell r="F215">
            <v>368.5</v>
          </cell>
          <cell r="G215">
            <v>1900</v>
          </cell>
          <cell r="H215">
            <v>3500</v>
          </cell>
          <cell r="I215">
            <v>100</v>
          </cell>
        </row>
        <row r="216">
          <cell r="A216" t="str">
            <v>0</v>
          </cell>
          <cell r="B216" t="str">
            <v>UME24219</v>
          </cell>
          <cell r="C216" t="str">
            <v>동관보온(아스팔트휄트,매직T/P)</v>
          </cell>
          <cell r="D216" t="str">
            <v>D=100MM, T=25MM</v>
          </cell>
          <cell r="E216" t="str">
            <v>M</v>
          </cell>
          <cell r="F216">
            <v>163.5</v>
          </cell>
          <cell r="G216">
            <v>2200</v>
          </cell>
          <cell r="H216">
            <v>4500</v>
          </cell>
          <cell r="I216">
            <v>100</v>
          </cell>
        </row>
        <row r="217">
          <cell r="A217" t="str">
            <v>0</v>
          </cell>
          <cell r="B217" t="str">
            <v>UME24220</v>
          </cell>
          <cell r="C217" t="str">
            <v>동관보온(아스팔트휄트,매직T/P)</v>
          </cell>
          <cell r="D217" t="str">
            <v>D=125MM, T=25MM</v>
          </cell>
          <cell r="E217" t="str">
            <v>M</v>
          </cell>
          <cell r="F217">
            <v>23</v>
          </cell>
          <cell r="G217">
            <v>2619</v>
          </cell>
          <cell r="H217">
            <v>6520</v>
          </cell>
          <cell r="I217">
            <v>130</v>
          </cell>
        </row>
        <row r="218">
          <cell r="A218" t="str">
            <v>0</v>
          </cell>
          <cell r="B218" t="str">
            <v>UME24221</v>
          </cell>
          <cell r="C218" t="str">
            <v>동관보온(아스팔트휄트,매직T/P)</v>
          </cell>
          <cell r="D218" t="str">
            <v>D=150MM, T=25MM</v>
          </cell>
          <cell r="E218" t="str">
            <v>M</v>
          </cell>
          <cell r="F218">
            <v>22.5</v>
          </cell>
          <cell r="G218">
            <v>3000</v>
          </cell>
          <cell r="H218">
            <v>6900</v>
          </cell>
          <cell r="I218">
            <v>100</v>
          </cell>
        </row>
        <row r="219">
          <cell r="A219" t="str">
            <v>0</v>
          </cell>
          <cell r="B219" t="str">
            <v>UME24420</v>
          </cell>
          <cell r="C219" t="str">
            <v>동관보온(아스팔트휄트,매직T/P)</v>
          </cell>
          <cell r="D219" t="str">
            <v>D=125MM, T=40MM</v>
          </cell>
          <cell r="E219" t="str">
            <v>M</v>
          </cell>
          <cell r="F219">
            <v>209</v>
          </cell>
          <cell r="G219">
            <v>4024</v>
          </cell>
          <cell r="H219">
            <v>7931</v>
          </cell>
          <cell r="I219">
            <v>158</v>
          </cell>
        </row>
        <row r="220">
          <cell r="C220" t="str">
            <v>소  계</v>
          </cell>
        </row>
        <row r="222">
          <cell r="C222" t="str">
            <v>* 공동구 지지금구류공사</v>
          </cell>
        </row>
        <row r="223">
          <cell r="A223" t="str">
            <v>0</v>
          </cell>
          <cell r="B223" t="str">
            <v>MGF11251</v>
          </cell>
          <cell r="C223" t="str">
            <v>행가지지봉</v>
          </cell>
          <cell r="D223" t="str">
            <v>9MM(3/8")</v>
          </cell>
          <cell r="E223" t="str">
            <v>M</v>
          </cell>
          <cell r="F223">
            <v>20</v>
          </cell>
          <cell r="G223">
            <v>225</v>
          </cell>
          <cell r="H223">
            <v>0</v>
          </cell>
          <cell r="I223">
            <v>0</v>
          </cell>
        </row>
        <row r="224">
          <cell r="A224" t="str">
            <v>0</v>
          </cell>
          <cell r="B224" t="str">
            <v>MGF11501</v>
          </cell>
          <cell r="C224" t="str">
            <v>U볼 트(D9)</v>
          </cell>
          <cell r="D224" t="str">
            <v>M 15</v>
          </cell>
          <cell r="E224" t="str">
            <v>개</v>
          </cell>
          <cell r="F224">
            <v>8</v>
          </cell>
          <cell r="G224">
            <v>54</v>
          </cell>
          <cell r="H224">
            <v>0</v>
          </cell>
          <cell r="I224">
            <v>0</v>
          </cell>
        </row>
        <row r="225">
          <cell r="A225" t="str">
            <v>0</v>
          </cell>
          <cell r="B225" t="str">
            <v>MGF11508</v>
          </cell>
          <cell r="C225" t="str">
            <v>U볼 트(D9)</v>
          </cell>
          <cell r="D225" t="str">
            <v>M 80</v>
          </cell>
          <cell r="E225" t="str">
            <v>개</v>
          </cell>
          <cell r="F225">
            <v>84</v>
          </cell>
          <cell r="G225">
            <v>96</v>
          </cell>
          <cell r="H225">
            <v>0</v>
          </cell>
          <cell r="I225">
            <v>0</v>
          </cell>
        </row>
        <row r="226">
          <cell r="A226" t="str">
            <v>0</v>
          </cell>
          <cell r="B226" t="str">
            <v>MGF11543</v>
          </cell>
          <cell r="C226" t="str">
            <v>절연U볼트</v>
          </cell>
          <cell r="D226" t="str">
            <v>D 15</v>
          </cell>
          <cell r="E226" t="str">
            <v>개</v>
          </cell>
          <cell r="F226">
            <v>16</v>
          </cell>
          <cell r="G226">
            <v>216</v>
          </cell>
          <cell r="H226">
            <v>0</v>
          </cell>
          <cell r="I226">
            <v>0</v>
          </cell>
        </row>
        <row r="227">
          <cell r="A227" t="str">
            <v>0</v>
          </cell>
          <cell r="B227" t="str">
            <v>MGF11547</v>
          </cell>
          <cell r="C227" t="str">
            <v>절연U볼트</v>
          </cell>
          <cell r="D227" t="str">
            <v>D 40</v>
          </cell>
          <cell r="E227" t="str">
            <v>개</v>
          </cell>
          <cell r="F227">
            <v>4</v>
          </cell>
          <cell r="G227">
            <v>324</v>
          </cell>
          <cell r="H227">
            <v>0</v>
          </cell>
          <cell r="I227">
            <v>0</v>
          </cell>
        </row>
        <row r="228">
          <cell r="A228" t="str">
            <v>0</v>
          </cell>
          <cell r="B228" t="str">
            <v>MGF11549</v>
          </cell>
          <cell r="C228" t="str">
            <v>절연U볼트</v>
          </cell>
          <cell r="D228" t="str">
            <v>D 65</v>
          </cell>
          <cell r="E228" t="str">
            <v>개</v>
          </cell>
          <cell r="F228">
            <v>107</v>
          </cell>
          <cell r="G228">
            <v>504</v>
          </cell>
          <cell r="H228">
            <v>0</v>
          </cell>
          <cell r="I228">
            <v>0</v>
          </cell>
        </row>
        <row r="229">
          <cell r="A229" t="str">
            <v>0</v>
          </cell>
          <cell r="B229" t="str">
            <v>MGF11550</v>
          </cell>
          <cell r="C229" t="str">
            <v>절연U볼트</v>
          </cell>
          <cell r="D229" t="str">
            <v>D 80</v>
          </cell>
          <cell r="E229" t="str">
            <v>개</v>
          </cell>
          <cell r="F229">
            <v>121</v>
          </cell>
          <cell r="G229">
            <v>554</v>
          </cell>
          <cell r="H229">
            <v>0</v>
          </cell>
          <cell r="I229">
            <v>0</v>
          </cell>
        </row>
        <row r="230">
          <cell r="A230" t="str">
            <v>0</v>
          </cell>
          <cell r="B230" t="str">
            <v>MGF11551</v>
          </cell>
          <cell r="C230" t="str">
            <v>절연U볼트</v>
          </cell>
          <cell r="D230" t="str">
            <v>D100</v>
          </cell>
          <cell r="E230" t="str">
            <v>개</v>
          </cell>
          <cell r="F230">
            <v>53</v>
          </cell>
          <cell r="G230">
            <v>648</v>
          </cell>
          <cell r="H230">
            <v>0</v>
          </cell>
          <cell r="I230">
            <v>0</v>
          </cell>
        </row>
        <row r="231">
          <cell r="A231" t="str">
            <v>0</v>
          </cell>
          <cell r="B231" t="str">
            <v>MGF11552</v>
          </cell>
          <cell r="C231" t="str">
            <v>절연U볼트</v>
          </cell>
          <cell r="D231" t="str">
            <v>D125</v>
          </cell>
          <cell r="E231" t="str">
            <v>개</v>
          </cell>
          <cell r="F231">
            <v>75</v>
          </cell>
          <cell r="G231">
            <v>1332</v>
          </cell>
          <cell r="H231">
            <v>0</v>
          </cell>
          <cell r="I231">
            <v>0</v>
          </cell>
        </row>
        <row r="232">
          <cell r="A232" t="str">
            <v>0</v>
          </cell>
          <cell r="B232" t="str">
            <v>MGF11553</v>
          </cell>
          <cell r="C232" t="str">
            <v>절연U볼트</v>
          </cell>
          <cell r="D232" t="str">
            <v>D150</v>
          </cell>
          <cell r="E232" t="str">
            <v>개</v>
          </cell>
          <cell r="F232">
            <v>6</v>
          </cell>
          <cell r="G232">
            <v>1584</v>
          </cell>
          <cell r="H232">
            <v>0</v>
          </cell>
          <cell r="I232">
            <v>0</v>
          </cell>
        </row>
        <row r="233">
          <cell r="A233" t="str">
            <v>0</v>
          </cell>
          <cell r="B233" t="str">
            <v>MGF30505</v>
          </cell>
          <cell r="C233" t="str">
            <v>인서트</v>
          </cell>
          <cell r="D233" t="str">
            <v>D9</v>
          </cell>
          <cell r="E233" t="str">
            <v>개</v>
          </cell>
          <cell r="F233">
            <v>24</v>
          </cell>
          <cell r="G233">
            <v>26</v>
          </cell>
          <cell r="H233">
            <v>0</v>
          </cell>
          <cell r="I233">
            <v>0</v>
          </cell>
        </row>
        <row r="234">
          <cell r="A234" t="str">
            <v>0</v>
          </cell>
          <cell r="B234" t="str">
            <v>MMO10105</v>
          </cell>
          <cell r="C234" t="str">
            <v>파이프 행가</v>
          </cell>
          <cell r="D234" t="str">
            <v>D15 MM</v>
          </cell>
          <cell r="E234" t="str">
            <v>개</v>
          </cell>
          <cell r="F234">
            <v>8</v>
          </cell>
          <cell r="G234">
            <v>144</v>
          </cell>
          <cell r="H234">
            <v>0</v>
          </cell>
          <cell r="I234">
            <v>0</v>
          </cell>
        </row>
        <row r="235">
          <cell r="A235" t="str">
            <v>0</v>
          </cell>
          <cell r="B235" t="str">
            <v>MMO10505</v>
          </cell>
          <cell r="C235" t="str">
            <v>절연 행가</v>
          </cell>
          <cell r="D235" t="str">
            <v>D15 MM</v>
          </cell>
          <cell r="E235" t="str">
            <v>개</v>
          </cell>
          <cell r="F235">
            <v>12</v>
          </cell>
          <cell r="G235">
            <v>360</v>
          </cell>
          <cell r="H235">
            <v>0</v>
          </cell>
          <cell r="I235">
            <v>0</v>
          </cell>
        </row>
        <row r="236">
          <cell r="A236" t="str">
            <v>0</v>
          </cell>
          <cell r="B236" t="str">
            <v>MMO10512</v>
          </cell>
          <cell r="C236" t="str">
            <v>절연 행가</v>
          </cell>
          <cell r="D236" t="str">
            <v>D40 MM</v>
          </cell>
          <cell r="E236" t="str">
            <v>개</v>
          </cell>
          <cell r="F236">
            <v>4</v>
          </cell>
          <cell r="G236">
            <v>540</v>
          </cell>
          <cell r="H236">
            <v>0</v>
          </cell>
          <cell r="I236">
            <v>0</v>
          </cell>
        </row>
        <row r="237">
          <cell r="A237" t="str">
            <v>0</v>
          </cell>
          <cell r="B237" t="str">
            <v>MMZ52110</v>
          </cell>
          <cell r="C237" t="str">
            <v>화살표식(PE필름)</v>
          </cell>
          <cell r="D237" t="str">
            <v>50X110</v>
          </cell>
          <cell r="E237" t="str">
            <v>개</v>
          </cell>
          <cell r="F237">
            <v>111</v>
          </cell>
          <cell r="G237">
            <v>720</v>
          </cell>
          <cell r="H237">
            <v>0</v>
          </cell>
          <cell r="I237">
            <v>0</v>
          </cell>
        </row>
        <row r="238">
          <cell r="A238" t="str">
            <v>0</v>
          </cell>
          <cell r="B238" t="str">
            <v>MMZ52112</v>
          </cell>
          <cell r="C238" t="str">
            <v>밸브인식표</v>
          </cell>
          <cell r="D238" t="str">
            <v>60X100X3T</v>
          </cell>
          <cell r="E238" t="str">
            <v>개</v>
          </cell>
          <cell r="F238">
            <v>2</v>
          </cell>
          <cell r="G238">
            <v>1080</v>
          </cell>
          <cell r="H238">
            <v>0</v>
          </cell>
          <cell r="I238">
            <v>0</v>
          </cell>
        </row>
        <row r="239">
          <cell r="A239" t="str">
            <v>0</v>
          </cell>
          <cell r="B239" t="str">
            <v>UMC15106</v>
          </cell>
          <cell r="C239" t="str">
            <v>강판 절단 (가스)(수동식)</v>
          </cell>
          <cell r="D239" t="str">
            <v>T= 6MM</v>
          </cell>
          <cell r="E239" t="str">
            <v>M</v>
          </cell>
          <cell r="F239">
            <v>81.849999999999994</v>
          </cell>
          <cell r="G239">
            <v>200</v>
          </cell>
          <cell r="H239">
            <v>300</v>
          </cell>
          <cell r="I239">
            <v>0</v>
          </cell>
        </row>
        <row r="240">
          <cell r="A240" t="str">
            <v>0</v>
          </cell>
          <cell r="B240" t="str">
            <v>UMC28106</v>
          </cell>
          <cell r="C240" t="str">
            <v>강판 전기아크용접(V형)(하향)(수동)</v>
          </cell>
          <cell r="D240" t="str">
            <v>T= 6 MM</v>
          </cell>
          <cell r="E240" t="str">
            <v>M</v>
          </cell>
          <cell r="F240">
            <v>278.77</v>
          </cell>
          <cell r="G240">
            <v>400</v>
          </cell>
          <cell r="H240">
            <v>7400</v>
          </cell>
          <cell r="I240">
            <v>100</v>
          </cell>
        </row>
        <row r="241">
          <cell r="A241" t="str">
            <v>0</v>
          </cell>
          <cell r="B241" t="str">
            <v>UMD46205</v>
          </cell>
          <cell r="C241" t="str">
            <v>황동볼밸브 설치</v>
          </cell>
          <cell r="D241" t="str">
            <v>D15 MM, (10KG/CM2)</v>
          </cell>
          <cell r="E241" t="str">
            <v>개소</v>
          </cell>
          <cell r="F241">
            <v>12</v>
          </cell>
          <cell r="G241">
            <v>1166</v>
          </cell>
          <cell r="H241">
            <v>2119</v>
          </cell>
          <cell r="I241">
            <v>42</v>
          </cell>
        </row>
        <row r="242">
          <cell r="A242" t="str">
            <v>0</v>
          </cell>
          <cell r="B242" t="str">
            <v>UMO21015</v>
          </cell>
          <cell r="C242" t="str">
            <v>앵글가대제작(광명단2회)</v>
          </cell>
          <cell r="D242" t="str">
            <v>75X75X6T</v>
          </cell>
          <cell r="E242" t="str">
            <v>M</v>
          </cell>
          <cell r="F242">
            <v>185.75</v>
          </cell>
          <cell r="G242">
            <v>1900</v>
          </cell>
          <cell r="H242">
            <v>7900</v>
          </cell>
          <cell r="I242">
            <v>200</v>
          </cell>
        </row>
        <row r="243">
          <cell r="A243" t="str">
            <v>0</v>
          </cell>
          <cell r="B243" t="str">
            <v>UMO21017</v>
          </cell>
          <cell r="C243" t="str">
            <v>앵글가대제작(광명단1,유성2회)</v>
          </cell>
          <cell r="D243" t="str">
            <v>75X75X6T</v>
          </cell>
          <cell r="E243" t="str">
            <v>M</v>
          </cell>
          <cell r="F243">
            <v>167.9</v>
          </cell>
          <cell r="G243">
            <v>2000</v>
          </cell>
          <cell r="H243">
            <v>8400</v>
          </cell>
          <cell r="I243">
            <v>200</v>
          </cell>
        </row>
        <row r="244">
          <cell r="A244" t="str">
            <v>0</v>
          </cell>
          <cell r="B244" t="str">
            <v>UMO21020</v>
          </cell>
          <cell r="C244" t="str">
            <v>찬넬가대제작(광명단1,유성2회)</v>
          </cell>
          <cell r="D244" t="str">
            <v>100X50X5T</v>
          </cell>
          <cell r="E244" t="str">
            <v>M</v>
          </cell>
          <cell r="F244">
            <v>101.04</v>
          </cell>
          <cell r="G244">
            <v>3100</v>
          </cell>
          <cell r="H244">
            <v>11400</v>
          </cell>
          <cell r="I244">
            <v>200</v>
          </cell>
        </row>
        <row r="245">
          <cell r="A245" t="str">
            <v>0</v>
          </cell>
          <cell r="B245" t="str">
            <v>UMO21101</v>
          </cell>
          <cell r="C245" t="str">
            <v>배수발브가대설치</v>
          </cell>
          <cell r="D245" t="str">
            <v>D15X3선</v>
          </cell>
          <cell r="E245" t="str">
            <v>개소</v>
          </cell>
          <cell r="F245">
            <v>8</v>
          </cell>
          <cell r="G245">
            <v>1327</v>
          </cell>
          <cell r="H245">
            <v>4705</v>
          </cell>
          <cell r="I245">
            <v>94</v>
          </cell>
        </row>
        <row r="246">
          <cell r="A246" t="str">
            <v>0</v>
          </cell>
          <cell r="B246" t="str">
            <v>UMO28503</v>
          </cell>
          <cell r="C246" t="str">
            <v>인서트플레이트(ST)</v>
          </cell>
          <cell r="D246" t="str">
            <v>200X200X9T</v>
          </cell>
          <cell r="E246" t="str">
            <v>개</v>
          </cell>
          <cell r="F246">
            <v>899</v>
          </cell>
          <cell r="G246">
            <v>2256</v>
          </cell>
          <cell r="H246">
            <v>1315</v>
          </cell>
          <cell r="I246">
            <v>26</v>
          </cell>
        </row>
        <row r="247">
          <cell r="A247" t="str">
            <v>0</v>
          </cell>
          <cell r="B247" t="str">
            <v>UMZ50901</v>
          </cell>
          <cell r="C247" t="str">
            <v>공동구 현장정리</v>
          </cell>
          <cell r="D247" t="str">
            <v>공동구 면적</v>
          </cell>
          <cell r="E247" t="str">
            <v>M2</v>
          </cell>
          <cell r="F247">
            <v>580.48</v>
          </cell>
          <cell r="G247">
            <v>0</v>
          </cell>
          <cell r="H247">
            <v>1900</v>
          </cell>
          <cell r="I247">
            <v>0</v>
          </cell>
        </row>
        <row r="248">
          <cell r="C248" t="str">
            <v>소  계</v>
          </cell>
        </row>
        <row r="250">
          <cell r="C250" t="str">
            <v>*  자동제어 펌프실</v>
          </cell>
        </row>
        <row r="251">
          <cell r="A251" t="str">
            <v>0</v>
          </cell>
          <cell r="B251" t="str">
            <v>MCQ33902</v>
          </cell>
          <cell r="C251" t="str">
            <v>공포&amp;핀</v>
          </cell>
          <cell r="E251" t="str">
            <v>SET</v>
          </cell>
          <cell r="F251">
            <v>42</v>
          </cell>
          <cell r="G251">
            <v>223</v>
          </cell>
          <cell r="H251">
            <v>0</v>
          </cell>
          <cell r="I251">
            <v>0</v>
          </cell>
        </row>
        <row r="252">
          <cell r="A252" t="str">
            <v>0</v>
          </cell>
          <cell r="B252" t="str">
            <v>MEA21230</v>
          </cell>
          <cell r="C252" t="str">
            <v>노 말 벤 드</v>
          </cell>
          <cell r="D252" t="str">
            <v>철제 28</v>
          </cell>
          <cell r="E252" t="str">
            <v>개</v>
          </cell>
          <cell r="F252">
            <v>8</v>
          </cell>
          <cell r="G252">
            <v>1145</v>
          </cell>
          <cell r="H252">
            <v>0</v>
          </cell>
          <cell r="I252">
            <v>0</v>
          </cell>
        </row>
        <row r="253">
          <cell r="A253" t="str">
            <v>0</v>
          </cell>
          <cell r="B253" t="str">
            <v>MEA23200</v>
          </cell>
          <cell r="C253" t="str">
            <v>U 크램프(너트포함)</v>
          </cell>
          <cell r="D253" t="str">
            <v>D9 MM</v>
          </cell>
          <cell r="E253" t="str">
            <v>개</v>
          </cell>
          <cell r="F253">
            <v>58</v>
          </cell>
          <cell r="G253">
            <v>112</v>
          </cell>
          <cell r="H253">
            <v>0</v>
          </cell>
          <cell r="I253">
            <v>0</v>
          </cell>
        </row>
        <row r="254">
          <cell r="A254" t="str">
            <v>0</v>
          </cell>
          <cell r="B254" t="str">
            <v>MEA60010</v>
          </cell>
          <cell r="C254" t="str">
            <v>후렉시블전선관용 콘넥타</v>
          </cell>
          <cell r="D254" t="str">
            <v>16</v>
          </cell>
          <cell r="E254" t="str">
            <v>개</v>
          </cell>
          <cell r="F254">
            <v>16</v>
          </cell>
          <cell r="G254">
            <v>302</v>
          </cell>
          <cell r="H254">
            <v>0</v>
          </cell>
          <cell r="I254">
            <v>0</v>
          </cell>
        </row>
        <row r="255">
          <cell r="A255" t="str">
            <v>0</v>
          </cell>
          <cell r="B255" t="str">
            <v>MEA60020</v>
          </cell>
          <cell r="C255" t="str">
            <v>후렉시블전선관용 콘넥타</v>
          </cell>
          <cell r="D255" t="str">
            <v>22</v>
          </cell>
          <cell r="E255" t="str">
            <v>개</v>
          </cell>
          <cell r="F255">
            <v>16</v>
          </cell>
          <cell r="G255">
            <v>439</v>
          </cell>
          <cell r="H255">
            <v>0</v>
          </cell>
          <cell r="I255">
            <v>0</v>
          </cell>
        </row>
        <row r="256">
          <cell r="A256" t="str">
            <v>0</v>
          </cell>
          <cell r="B256" t="str">
            <v>MEJ08230</v>
          </cell>
          <cell r="C256" t="str">
            <v>U 찬넬</v>
          </cell>
          <cell r="D256" t="str">
            <v>용융아연도금23.5X36.5X1.6</v>
          </cell>
          <cell r="E256" t="str">
            <v>M</v>
          </cell>
          <cell r="F256">
            <v>5.94</v>
          </cell>
          <cell r="G256">
            <v>1300</v>
          </cell>
          <cell r="H256">
            <v>0</v>
          </cell>
          <cell r="I256">
            <v>0</v>
          </cell>
        </row>
        <row r="257">
          <cell r="A257" t="str">
            <v>0</v>
          </cell>
          <cell r="B257" t="str">
            <v>UEA02160</v>
          </cell>
          <cell r="C257" t="str">
            <v>강제전선관 배관</v>
          </cell>
          <cell r="D257" t="str">
            <v>아연도 16MM</v>
          </cell>
          <cell r="E257" t="str">
            <v>M</v>
          </cell>
          <cell r="F257">
            <v>40.799999999999997</v>
          </cell>
          <cell r="G257">
            <v>800</v>
          </cell>
          <cell r="H257">
            <v>2600</v>
          </cell>
          <cell r="I257">
            <v>100</v>
          </cell>
        </row>
        <row r="258">
          <cell r="A258" t="str">
            <v>0</v>
          </cell>
          <cell r="B258" t="str">
            <v>UEA02220</v>
          </cell>
          <cell r="C258" t="str">
            <v>강제전선관 배관</v>
          </cell>
          <cell r="D258" t="str">
            <v>아연도 22MM</v>
          </cell>
          <cell r="E258" t="str">
            <v>M</v>
          </cell>
          <cell r="F258">
            <v>40.200000000000003</v>
          </cell>
          <cell r="G258">
            <v>1000</v>
          </cell>
          <cell r="H258">
            <v>3500</v>
          </cell>
          <cell r="I258">
            <v>100</v>
          </cell>
        </row>
        <row r="259">
          <cell r="A259" t="str">
            <v>0</v>
          </cell>
          <cell r="B259" t="str">
            <v>UEA02280</v>
          </cell>
          <cell r="C259" t="str">
            <v>강제전선관 배관</v>
          </cell>
          <cell r="D259" t="str">
            <v>아연도 28MM</v>
          </cell>
          <cell r="E259" t="str">
            <v>M</v>
          </cell>
          <cell r="F259">
            <v>37.799999999999997</v>
          </cell>
          <cell r="G259">
            <v>1400</v>
          </cell>
          <cell r="H259">
            <v>4500</v>
          </cell>
          <cell r="I259">
            <v>100</v>
          </cell>
        </row>
        <row r="260">
          <cell r="A260" t="str">
            <v>0</v>
          </cell>
          <cell r="B260" t="str">
            <v>UEA05160</v>
          </cell>
          <cell r="C260" t="str">
            <v>후렉씨블콘딧드</v>
          </cell>
          <cell r="D260" t="str">
            <v>16MM</v>
          </cell>
          <cell r="E260" t="str">
            <v>M</v>
          </cell>
          <cell r="F260">
            <v>8</v>
          </cell>
          <cell r="G260">
            <v>400</v>
          </cell>
          <cell r="H260">
            <v>1600</v>
          </cell>
          <cell r="I260">
            <v>0</v>
          </cell>
        </row>
        <row r="261">
          <cell r="A261" t="str">
            <v>0</v>
          </cell>
          <cell r="B261" t="str">
            <v>UEA05220</v>
          </cell>
          <cell r="C261" t="str">
            <v>후렉씨블콘딧드</v>
          </cell>
          <cell r="D261" t="str">
            <v>22MM</v>
          </cell>
          <cell r="E261" t="str">
            <v>M</v>
          </cell>
          <cell r="F261">
            <v>8</v>
          </cell>
          <cell r="G261">
            <v>454</v>
          </cell>
          <cell r="H261">
            <v>1987</v>
          </cell>
          <cell r="I261">
            <v>40</v>
          </cell>
        </row>
        <row r="262">
          <cell r="A262" t="str">
            <v>0</v>
          </cell>
          <cell r="B262" t="str">
            <v>UEB01030</v>
          </cell>
          <cell r="C262" t="str">
            <v>관내배선</v>
          </cell>
          <cell r="D262" t="str">
            <v>IV 2.0 MM</v>
          </cell>
          <cell r="E262" t="str">
            <v>M</v>
          </cell>
          <cell r="F262">
            <v>308.39999999999998</v>
          </cell>
          <cell r="G262">
            <v>100</v>
          </cell>
          <cell r="H262">
            <v>200</v>
          </cell>
          <cell r="I262">
            <v>0</v>
          </cell>
        </row>
        <row r="263">
          <cell r="A263" t="str">
            <v>0</v>
          </cell>
          <cell r="B263" t="str">
            <v>UEC20020</v>
          </cell>
          <cell r="C263" t="str">
            <v>제어용케이블신설</v>
          </cell>
          <cell r="D263" t="str">
            <v>CVVS 2.0 MM2 X 2C</v>
          </cell>
          <cell r="E263" t="str">
            <v>M</v>
          </cell>
          <cell r="F263">
            <v>81.8</v>
          </cell>
          <cell r="G263">
            <v>400</v>
          </cell>
          <cell r="H263">
            <v>500</v>
          </cell>
          <cell r="I263">
            <v>0</v>
          </cell>
        </row>
        <row r="264">
          <cell r="A264" t="str">
            <v>0</v>
          </cell>
          <cell r="B264" t="str">
            <v>UEH01090</v>
          </cell>
          <cell r="C264" t="str">
            <v>조인트박스설치</v>
          </cell>
          <cell r="D264" t="str">
            <v>100X100X50</v>
          </cell>
          <cell r="E264" t="str">
            <v>개</v>
          </cell>
          <cell r="F264">
            <v>16</v>
          </cell>
          <cell r="G264">
            <v>463</v>
          </cell>
          <cell r="H264">
            <v>6389</v>
          </cell>
          <cell r="I264">
            <v>127</v>
          </cell>
        </row>
        <row r="265">
          <cell r="A265" t="str">
            <v>0</v>
          </cell>
          <cell r="B265" t="str">
            <v>UEH03330</v>
          </cell>
          <cell r="C265" t="str">
            <v>PULL BOX</v>
          </cell>
          <cell r="D265" t="str">
            <v>300X300X200</v>
          </cell>
          <cell r="E265" t="str">
            <v>개</v>
          </cell>
          <cell r="F265">
            <v>6</v>
          </cell>
          <cell r="G265">
            <v>5890</v>
          </cell>
          <cell r="H265">
            <v>12422</v>
          </cell>
          <cell r="I265">
            <v>248</v>
          </cell>
        </row>
        <row r="266">
          <cell r="A266" t="str">
            <v>0</v>
          </cell>
          <cell r="B266" t="str">
            <v>UMO31160</v>
          </cell>
          <cell r="C266" t="str">
            <v>스리브강관제작(200H)</v>
          </cell>
          <cell r="D266" t="str">
            <v>D100 M/M</v>
          </cell>
          <cell r="E266" t="str">
            <v>개소</v>
          </cell>
          <cell r="F266">
            <v>2</v>
          </cell>
          <cell r="G266">
            <v>1159</v>
          </cell>
          <cell r="H266">
            <v>3154</v>
          </cell>
          <cell r="I266">
            <v>62</v>
          </cell>
        </row>
        <row r="267">
          <cell r="A267" t="str">
            <v>0</v>
          </cell>
          <cell r="B267" t="str">
            <v>UMO31703</v>
          </cell>
          <cell r="C267" t="str">
            <v>지수판스리브강관제작</v>
          </cell>
          <cell r="D267" t="str">
            <v>D40 M/M</v>
          </cell>
          <cell r="E267" t="str">
            <v>개소</v>
          </cell>
          <cell r="F267">
            <v>8</v>
          </cell>
          <cell r="G267">
            <v>793</v>
          </cell>
          <cell r="H267">
            <v>3936</v>
          </cell>
          <cell r="I267">
            <v>78</v>
          </cell>
        </row>
        <row r="268">
          <cell r="C268" t="str">
            <v>소  계</v>
          </cell>
        </row>
        <row r="270">
          <cell r="C270" t="str">
            <v>*  자동제어 공동구</v>
          </cell>
        </row>
        <row r="271">
          <cell r="A271" t="str">
            <v>0</v>
          </cell>
          <cell r="B271" t="str">
            <v>MCQ33902</v>
          </cell>
          <cell r="C271" t="str">
            <v>공포&amp;핀</v>
          </cell>
          <cell r="E271" t="str">
            <v>SET</v>
          </cell>
          <cell r="F271">
            <v>493</v>
          </cell>
          <cell r="G271">
            <v>223</v>
          </cell>
          <cell r="H271">
            <v>0</v>
          </cell>
          <cell r="I271">
            <v>0</v>
          </cell>
        </row>
        <row r="272">
          <cell r="A272" t="str">
            <v>0</v>
          </cell>
          <cell r="B272" t="str">
            <v>MEA21230</v>
          </cell>
          <cell r="C272" t="str">
            <v>노 말 벤 드</v>
          </cell>
          <cell r="D272" t="str">
            <v>철제 28</v>
          </cell>
          <cell r="E272" t="str">
            <v>개</v>
          </cell>
          <cell r="F272">
            <v>23</v>
          </cell>
          <cell r="G272">
            <v>1145</v>
          </cell>
          <cell r="H272">
            <v>0</v>
          </cell>
          <cell r="I272">
            <v>0</v>
          </cell>
        </row>
        <row r="273">
          <cell r="A273" t="str">
            <v>0</v>
          </cell>
          <cell r="B273" t="str">
            <v>MEA21250</v>
          </cell>
          <cell r="C273" t="str">
            <v>노 말 벤 드</v>
          </cell>
          <cell r="D273" t="str">
            <v>철제 42</v>
          </cell>
          <cell r="E273" t="str">
            <v>개</v>
          </cell>
          <cell r="F273">
            <v>25</v>
          </cell>
          <cell r="G273">
            <v>1987</v>
          </cell>
          <cell r="H273">
            <v>0</v>
          </cell>
          <cell r="I273">
            <v>0</v>
          </cell>
        </row>
        <row r="274">
          <cell r="A274" t="str">
            <v>0</v>
          </cell>
          <cell r="B274" t="str">
            <v>MEA23200</v>
          </cell>
          <cell r="C274" t="str">
            <v>U 크램프(너트포함)</v>
          </cell>
          <cell r="D274" t="str">
            <v>D9 MM</v>
          </cell>
          <cell r="E274" t="str">
            <v>개</v>
          </cell>
          <cell r="F274">
            <v>674</v>
          </cell>
          <cell r="G274">
            <v>112</v>
          </cell>
          <cell r="H274">
            <v>0</v>
          </cell>
          <cell r="I274">
            <v>0</v>
          </cell>
        </row>
        <row r="275">
          <cell r="A275" t="str">
            <v>0</v>
          </cell>
          <cell r="B275" t="str">
            <v>MEJ08230</v>
          </cell>
          <cell r="C275" t="str">
            <v>U 찬넬</v>
          </cell>
          <cell r="D275" t="str">
            <v>용융아연도금23.5X36.5X1.6</v>
          </cell>
          <cell r="E275" t="str">
            <v>M</v>
          </cell>
          <cell r="F275">
            <v>328.6</v>
          </cell>
          <cell r="G275">
            <v>1300</v>
          </cell>
          <cell r="H275">
            <v>0</v>
          </cell>
          <cell r="I275">
            <v>0</v>
          </cell>
        </row>
        <row r="276">
          <cell r="A276" t="str">
            <v>0</v>
          </cell>
          <cell r="B276" t="str">
            <v>MEL07020</v>
          </cell>
          <cell r="C276" t="str">
            <v>보조 리레이</v>
          </cell>
          <cell r="D276" t="str">
            <v>2A-2B</v>
          </cell>
          <cell r="E276" t="str">
            <v>개</v>
          </cell>
          <cell r="F276">
            <v>56</v>
          </cell>
          <cell r="G276">
            <v>2160</v>
          </cell>
          <cell r="H276">
            <v>0</v>
          </cell>
          <cell r="I276">
            <v>0</v>
          </cell>
        </row>
        <row r="277">
          <cell r="A277" t="str">
            <v>0</v>
          </cell>
          <cell r="B277" t="str">
            <v>MEL10010</v>
          </cell>
          <cell r="C277" t="str">
            <v>푸쉬보턴 스위치</v>
          </cell>
          <cell r="D277" t="str">
            <v>25 (1A-1B)</v>
          </cell>
          <cell r="E277" t="str">
            <v>개</v>
          </cell>
          <cell r="F277">
            <v>10</v>
          </cell>
          <cell r="G277">
            <v>662</v>
          </cell>
          <cell r="H277">
            <v>0</v>
          </cell>
          <cell r="I277">
            <v>0</v>
          </cell>
        </row>
        <row r="278">
          <cell r="A278" t="str">
            <v>0</v>
          </cell>
          <cell r="B278" t="str">
            <v>MEN30020</v>
          </cell>
          <cell r="C278" t="str">
            <v>부저</v>
          </cell>
          <cell r="D278" t="str">
            <v>220V 4VA</v>
          </cell>
          <cell r="E278" t="str">
            <v>개</v>
          </cell>
          <cell r="F278">
            <v>2</v>
          </cell>
          <cell r="G278">
            <v>936</v>
          </cell>
          <cell r="H278">
            <v>0</v>
          </cell>
          <cell r="I278">
            <v>0</v>
          </cell>
        </row>
        <row r="279">
          <cell r="A279" t="str">
            <v>0</v>
          </cell>
          <cell r="B279" t="str">
            <v>MEZ21034</v>
          </cell>
          <cell r="C279" t="str">
            <v>단자대</v>
          </cell>
          <cell r="D279" t="str">
            <v>10P 10A</v>
          </cell>
          <cell r="E279" t="str">
            <v>개</v>
          </cell>
          <cell r="F279">
            <v>4</v>
          </cell>
          <cell r="G279">
            <v>432</v>
          </cell>
          <cell r="H279">
            <v>0</v>
          </cell>
          <cell r="I279">
            <v>0</v>
          </cell>
        </row>
        <row r="280">
          <cell r="A280" t="str">
            <v>0</v>
          </cell>
          <cell r="B280" t="str">
            <v>MGF11251</v>
          </cell>
          <cell r="C280" t="str">
            <v>행가지지봉</v>
          </cell>
          <cell r="D280" t="str">
            <v>9MM(3/8")</v>
          </cell>
          <cell r="E280" t="str">
            <v>M</v>
          </cell>
          <cell r="F280">
            <v>56.79</v>
          </cell>
          <cell r="G280">
            <v>225</v>
          </cell>
          <cell r="H280">
            <v>0</v>
          </cell>
          <cell r="I280">
            <v>0</v>
          </cell>
        </row>
        <row r="281">
          <cell r="A281" t="str">
            <v>0</v>
          </cell>
          <cell r="B281" t="str">
            <v>MGF11502</v>
          </cell>
          <cell r="C281" t="str">
            <v>U볼 트(D9)</v>
          </cell>
          <cell r="D281" t="str">
            <v>M 20</v>
          </cell>
          <cell r="E281" t="str">
            <v>개</v>
          </cell>
          <cell r="F281">
            <v>32</v>
          </cell>
          <cell r="G281">
            <v>55</v>
          </cell>
          <cell r="H281">
            <v>0</v>
          </cell>
          <cell r="I281">
            <v>0</v>
          </cell>
        </row>
        <row r="282">
          <cell r="A282" t="str">
            <v>0</v>
          </cell>
          <cell r="B282" t="str">
            <v>MMO31808</v>
          </cell>
          <cell r="C282" t="str">
            <v>PD입상관 성형스리브</v>
          </cell>
          <cell r="D282" t="str">
            <v>D25 X 135H</v>
          </cell>
          <cell r="E282" t="str">
            <v>개</v>
          </cell>
          <cell r="F282">
            <v>32</v>
          </cell>
          <cell r="G282">
            <v>216</v>
          </cell>
          <cell r="H282">
            <v>0</v>
          </cell>
          <cell r="I282">
            <v>0</v>
          </cell>
        </row>
        <row r="283">
          <cell r="A283" t="str">
            <v>0</v>
          </cell>
          <cell r="B283" t="str">
            <v>MMP31302</v>
          </cell>
          <cell r="C283" t="str">
            <v>중앙감시반(모자이크)설치</v>
          </cell>
          <cell r="D283" t="str">
            <v>1000X1300X450이하</v>
          </cell>
          <cell r="E283" t="str">
            <v>대</v>
          </cell>
          <cell r="F283">
            <v>2</v>
          </cell>
          <cell r="G283">
            <v>3311952</v>
          </cell>
          <cell r="H283">
            <v>0</v>
          </cell>
          <cell r="I283">
            <v>0</v>
          </cell>
        </row>
        <row r="284">
          <cell r="A284" t="str">
            <v>0</v>
          </cell>
          <cell r="B284" t="str">
            <v>MMP35800</v>
          </cell>
          <cell r="C284" t="str">
            <v>레벨콘트롤 유니트</v>
          </cell>
          <cell r="D284" t="str">
            <v>SLIA-2P</v>
          </cell>
          <cell r="E284" t="str">
            <v>개</v>
          </cell>
          <cell r="F284">
            <v>4</v>
          </cell>
          <cell r="G284">
            <v>112320</v>
          </cell>
          <cell r="H284">
            <v>0</v>
          </cell>
          <cell r="I284">
            <v>0</v>
          </cell>
        </row>
        <row r="285">
          <cell r="A285" t="str">
            <v>0</v>
          </cell>
          <cell r="B285" t="str">
            <v>MMP46003</v>
          </cell>
          <cell r="C285" t="str">
            <v>습도감지기</v>
          </cell>
          <cell r="D285" t="str">
            <v>15-95% RH</v>
          </cell>
          <cell r="E285" t="str">
            <v>개</v>
          </cell>
          <cell r="F285">
            <v>2</v>
          </cell>
          <cell r="G285">
            <v>203040</v>
          </cell>
          <cell r="H285">
            <v>0</v>
          </cell>
          <cell r="I285">
            <v>0</v>
          </cell>
        </row>
        <row r="286">
          <cell r="A286" t="str">
            <v>0</v>
          </cell>
          <cell r="B286" t="str">
            <v>SMP09005</v>
          </cell>
          <cell r="C286" t="str">
            <v>현장제어반 설치</v>
          </cell>
          <cell r="D286" t="str">
            <v>폭 400MM 이하</v>
          </cell>
          <cell r="E286" t="str">
            <v>개소</v>
          </cell>
          <cell r="F286">
            <v>2</v>
          </cell>
          <cell r="G286">
            <v>108000</v>
          </cell>
          <cell r="H286">
            <v>115268</v>
          </cell>
          <cell r="I286">
            <v>2305</v>
          </cell>
        </row>
        <row r="287">
          <cell r="A287" t="str">
            <v>0</v>
          </cell>
          <cell r="B287" t="str">
            <v>UEA02160</v>
          </cell>
          <cell r="C287" t="str">
            <v>강제전선관 배관</v>
          </cell>
          <cell r="D287" t="str">
            <v>아연도 16MM</v>
          </cell>
          <cell r="E287" t="str">
            <v>M</v>
          </cell>
          <cell r="F287">
            <v>685.5</v>
          </cell>
          <cell r="G287">
            <v>800</v>
          </cell>
          <cell r="H287">
            <v>2600</v>
          </cell>
          <cell r="I287">
            <v>100</v>
          </cell>
        </row>
        <row r="288">
          <cell r="A288" t="str">
            <v>0</v>
          </cell>
          <cell r="B288" t="str">
            <v>UEA02280</v>
          </cell>
          <cell r="C288" t="str">
            <v>강제전선관 배관</v>
          </cell>
          <cell r="D288" t="str">
            <v>아연도 28MM</v>
          </cell>
          <cell r="E288" t="str">
            <v>M</v>
          </cell>
          <cell r="F288">
            <v>374.7</v>
          </cell>
          <cell r="G288">
            <v>1400</v>
          </cell>
          <cell r="H288">
            <v>4500</v>
          </cell>
          <cell r="I288">
            <v>100</v>
          </cell>
        </row>
        <row r="289">
          <cell r="A289" t="str">
            <v>0</v>
          </cell>
          <cell r="B289" t="str">
            <v>UEA02420</v>
          </cell>
          <cell r="C289" t="str">
            <v>강제전선관 배관</v>
          </cell>
          <cell r="D289" t="str">
            <v>아연도 42MM</v>
          </cell>
          <cell r="E289" t="str">
            <v>M</v>
          </cell>
          <cell r="F289">
            <v>345.5</v>
          </cell>
          <cell r="G289">
            <v>2000</v>
          </cell>
          <cell r="H289">
            <v>8000</v>
          </cell>
          <cell r="I289">
            <v>200</v>
          </cell>
        </row>
        <row r="290">
          <cell r="A290" t="str">
            <v>0</v>
          </cell>
          <cell r="B290" t="str">
            <v>UEB01030</v>
          </cell>
          <cell r="C290" t="str">
            <v>관내배선</v>
          </cell>
          <cell r="D290" t="str">
            <v>IV 2.0 MM</v>
          </cell>
          <cell r="E290" t="str">
            <v>M</v>
          </cell>
          <cell r="F290">
            <v>10720.1</v>
          </cell>
          <cell r="G290">
            <v>100</v>
          </cell>
          <cell r="H290">
            <v>200</v>
          </cell>
          <cell r="I290">
            <v>0</v>
          </cell>
        </row>
        <row r="291">
          <cell r="A291" t="str">
            <v>0</v>
          </cell>
          <cell r="B291" t="str">
            <v>UEC20020</v>
          </cell>
          <cell r="C291" t="str">
            <v>제어용케이블신설</v>
          </cell>
          <cell r="D291" t="str">
            <v>CVVS 2.0 MM2 X 2C</v>
          </cell>
          <cell r="E291" t="str">
            <v>M</v>
          </cell>
          <cell r="F291">
            <v>724.6</v>
          </cell>
          <cell r="G291">
            <v>400</v>
          </cell>
          <cell r="H291">
            <v>500</v>
          </cell>
          <cell r="I291">
            <v>0</v>
          </cell>
        </row>
        <row r="292">
          <cell r="A292" t="str">
            <v>0</v>
          </cell>
          <cell r="B292" t="str">
            <v>UEE08050</v>
          </cell>
          <cell r="C292" t="str">
            <v>배선용 차단기</v>
          </cell>
          <cell r="D292" t="str">
            <v>220V 2P 50AF</v>
          </cell>
          <cell r="E292" t="str">
            <v>개</v>
          </cell>
          <cell r="F292">
            <v>6</v>
          </cell>
          <cell r="G292">
            <v>4104</v>
          </cell>
          <cell r="H292">
            <v>0</v>
          </cell>
          <cell r="I292">
            <v>0</v>
          </cell>
        </row>
        <row r="293">
          <cell r="A293" t="str">
            <v>0</v>
          </cell>
          <cell r="B293" t="str">
            <v>UEH02210</v>
          </cell>
          <cell r="C293" t="str">
            <v>PULL BOX</v>
          </cell>
          <cell r="D293" t="str">
            <v>200X200X100</v>
          </cell>
          <cell r="E293" t="str">
            <v>개</v>
          </cell>
          <cell r="F293">
            <v>6</v>
          </cell>
          <cell r="G293">
            <v>2244</v>
          </cell>
          <cell r="H293">
            <v>5856</v>
          </cell>
          <cell r="I293">
            <v>117</v>
          </cell>
        </row>
        <row r="294">
          <cell r="A294" t="str">
            <v>0</v>
          </cell>
          <cell r="B294" t="str">
            <v>UEH03330</v>
          </cell>
          <cell r="C294" t="str">
            <v>PULL BOX</v>
          </cell>
          <cell r="D294" t="str">
            <v>300X300X200</v>
          </cell>
          <cell r="E294" t="str">
            <v>개</v>
          </cell>
          <cell r="F294">
            <v>21</v>
          </cell>
          <cell r="G294">
            <v>5890</v>
          </cell>
          <cell r="H294">
            <v>12422</v>
          </cell>
          <cell r="I294">
            <v>248</v>
          </cell>
        </row>
        <row r="295">
          <cell r="A295" t="str">
            <v>0</v>
          </cell>
          <cell r="B295" t="str">
            <v>UEL12010</v>
          </cell>
          <cell r="C295" t="str">
            <v>셀렉터 스위치</v>
          </cell>
          <cell r="D295" t="str">
            <v>25(1A-1B)</v>
          </cell>
          <cell r="E295" t="str">
            <v>개</v>
          </cell>
          <cell r="F295">
            <v>2</v>
          </cell>
          <cell r="G295">
            <v>806</v>
          </cell>
          <cell r="H295">
            <v>3017</v>
          </cell>
          <cell r="I295">
            <v>60</v>
          </cell>
        </row>
        <row r="296">
          <cell r="A296" t="str">
            <v>0</v>
          </cell>
          <cell r="B296" t="str">
            <v>UMD28121</v>
          </cell>
          <cell r="C296" t="str">
            <v>자동수위조절밸브 설치</v>
          </cell>
          <cell r="D296" t="str">
            <v>D150 MM</v>
          </cell>
          <cell r="E296" t="str">
            <v>대</v>
          </cell>
          <cell r="F296">
            <v>2</v>
          </cell>
          <cell r="G296">
            <v>757152</v>
          </cell>
          <cell r="H296">
            <v>26370</v>
          </cell>
          <cell r="I296">
            <v>527</v>
          </cell>
        </row>
        <row r="297">
          <cell r="A297" t="str">
            <v>0</v>
          </cell>
          <cell r="B297" t="str">
            <v>UMP33030</v>
          </cell>
          <cell r="C297" t="str">
            <v>현장제어반 설치</v>
          </cell>
          <cell r="D297" t="str">
            <v>폭 300MM 이하</v>
          </cell>
          <cell r="E297" t="str">
            <v>개소</v>
          </cell>
          <cell r="F297">
            <v>2</v>
          </cell>
          <cell r="G297">
            <v>72000</v>
          </cell>
          <cell r="H297">
            <v>115162</v>
          </cell>
          <cell r="I297">
            <v>2303</v>
          </cell>
        </row>
        <row r="298">
          <cell r="A298" t="str">
            <v>0</v>
          </cell>
          <cell r="B298" t="str">
            <v>UMP42300</v>
          </cell>
          <cell r="C298" t="str">
            <v>액면조절기설치</v>
          </cell>
          <cell r="D298" t="str">
            <v>FLOAT식</v>
          </cell>
          <cell r="E298" t="str">
            <v>개</v>
          </cell>
          <cell r="F298">
            <v>2</v>
          </cell>
          <cell r="G298">
            <v>129600</v>
          </cell>
          <cell r="H298">
            <v>76774</v>
          </cell>
          <cell r="I298">
            <v>1535</v>
          </cell>
        </row>
        <row r="299">
          <cell r="A299" t="str">
            <v>0</v>
          </cell>
          <cell r="B299" t="str">
            <v>UMP42501</v>
          </cell>
          <cell r="C299" t="str">
            <v>액면지시조절계설치</v>
          </cell>
          <cell r="D299" t="str">
            <v>FLOAT식</v>
          </cell>
          <cell r="E299" t="str">
            <v>개</v>
          </cell>
          <cell r="F299">
            <v>4</v>
          </cell>
          <cell r="G299">
            <v>381600</v>
          </cell>
          <cell r="H299">
            <v>76774</v>
          </cell>
          <cell r="I299">
            <v>1535</v>
          </cell>
        </row>
        <row r="300">
          <cell r="A300" t="str">
            <v>0</v>
          </cell>
          <cell r="B300" t="str">
            <v>UTN14200</v>
          </cell>
          <cell r="C300" t="str">
            <v>인터컴(모기)설치 (기계공사)</v>
          </cell>
          <cell r="E300" t="str">
            <v>개</v>
          </cell>
          <cell r="F300">
            <v>2</v>
          </cell>
          <cell r="G300">
            <v>5976</v>
          </cell>
          <cell r="H300">
            <v>3904</v>
          </cell>
          <cell r="I300">
            <v>78</v>
          </cell>
        </row>
        <row r="301">
          <cell r="A301" t="str">
            <v>0</v>
          </cell>
          <cell r="B301" t="str">
            <v>UTN14210</v>
          </cell>
          <cell r="C301" t="str">
            <v>인터컴(자기)설치 (기계공사)</v>
          </cell>
          <cell r="E301" t="str">
            <v>개</v>
          </cell>
          <cell r="F301">
            <v>2</v>
          </cell>
          <cell r="G301">
            <v>4320</v>
          </cell>
          <cell r="H301">
            <v>3549</v>
          </cell>
          <cell r="I301">
            <v>71</v>
          </cell>
        </row>
        <row r="302">
          <cell r="C302" t="str">
            <v>소  계</v>
          </cell>
        </row>
        <row r="304">
          <cell r="C304" t="str">
            <v>*  자동제어 물탱크실</v>
          </cell>
        </row>
        <row r="305">
          <cell r="A305" t="str">
            <v>0</v>
          </cell>
          <cell r="B305" t="str">
            <v>MCQ33902</v>
          </cell>
          <cell r="C305" t="str">
            <v>공포&amp;핀</v>
          </cell>
          <cell r="E305" t="str">
            <v>SET</v>
          </cell>
          <cell r="F305">
            <v>21</v>
          </cell>
          <cell r="G305">
            <v>223</v>
          </cell>
          <cell r="H305">
            <v>0</v>
          </cell>
          <cell r="I305">
            <v>0</v>
          </cell>
        </row>
        <row r="306">
          <cell r="A306" t="str">
            <v>0</v>
          </cell>
          <cell r="B306" t="str">
            <v>MEA23200</v>
          </cell>
          <cell r="C306" t="str">
            <v>U 크램프(너트포함)</v>
          </cell>
          <cell r="D306" t="str">
            <v>D9 MM</v>
          </cell>
          <cell r="E306" t="str">
            <v>개</v>
          </cell>
          <cell r="F306">
            <v>29</v>
          </cell>
          <cell r="G306">
            <v>112</v>
          </cell>
          <cell r="H306">
            <v>0</v>
          </cell>
          <cell r="I306">
            <v>0</v>
          </cell>
        </row>
        <row r="307">
          <cell r="A307" t="str">
            <v>0</v>
          </cell>
          <cell r="B307" t="str">
            <v>MEA60010</v>
          </cell>
          <cell r="C307" t="str">
            <v>후렉시블전선관용 콘넥타</v>
          </cell>
          <cell r="D307" t="str">
            <v>16</v>
          </cell>
          <cell r="E307" t="str">
            <v>개</v>
          </cell>
          <cell r="F307">
            <v>4</v>
          </cell>
          <cell r="G307">
            <v>302</v>
          </cell>
          <cell r="H307">
            <v>0</v>
          </cell>
          <cell r="I307">
            <v>0</v>
          </cell>
        </row>
        <row r="308">
          <cell r="A308" t="str">
            <v>0</v>
          </cell>
          <cell r="B308" t="str">
            <v>MEA60020</v>
          </cell>
          <cell r="C308" t="str">
            <v>후렉시블전선관용 콘넥타</v>
          </cell>
          <cell r="D308" t="str">
            <v>22</v>
          </cell>
          <cell r="E308" t="str">
            <v>개</v>
          </cell>
          <cell r="F308">
            <v>6</v>
          </cell>
          <cell r="G308">
            <v>439</v>
          </cell>
          <cell r="H308">
            <v>0</v>
          </cell>
          <cell r="I308">
            <v>0</v>
          </cell>
        </row>
        <row r="309">
          <cell r="A309" t="str">
            <v>0</v>
          </cell>
          <cell r="B309" t="str">
            <v>MEJ08230</v>
          </cell>
          <cell r="C309" t="str">
            <v>U 찬넬</v>
          </cell>
          <cell r="D309" t="str">
            <v>용융아연도금23.5X36.5X1.6</v>
          </cell>
          <cell r="E309" t="str">
            <v>M</v>
          </cell>
          <cell r="F309">
            <v>2.96</v>
          </cell>
          <cell r="G309">
            <v>1300</v>
          </cell>
          <cell r="H309">
            <v>0</v>
          </cell>
          <cell r="I309">
            <v>0</v>
          </cell>
        </row>
        <row r="310">
          <cell r="A310" t="str">
            <v>0</v>
          </cell>
          <cell r="B310" t="str">
            <v>UEA02160</v>
          </cell>
          <cell r="C310" t="str">
            <v>강제전선관 배관</v>
          </cell>
          <cell r="D310" t="str">
            <v>아연도 16MM</v>
          </cell>
          <cell r="E310" t="str">
            <v>M</v>
          </cell>
          <cell r="F310">
            <v>42.03</v>
          </cell>
          <cell r="G310">
            <v>800</v>
          </cell>
          <cell r="H310">
            <v>2600</v>
          </cell>
          <cell r="I310">
            <v>100</v>
          </cell>
        </row>
        <row r="311">
          <cell r="A311" t="str">
            <v>0</v>
          </cell>
          <cell r="B311" t="str">
            <v>UEA02220</v>
          </cell>
          <cell r="C311" t="str">
            <v>강제전선관 배관</v>
          </cell>
          <cell r="D311" t="str">
            <v>아연도 22MM</v>
          </cell>
          <cell r="E311" t="str">
            <v>M</v>
          </cell>
          <cell r="F311">
            <v>17.21</v>
          </cell>
          <cell r="G311">
            <v>1000</v>
          </cell>
          <cell r="H311">
            <v>3500</v>
          </cell>
          <cell r="I311">
            <v>100</v>
          </cell>
        </row>
        <row r="312">
          <cell r="A312" t="str">
            <v>0</v>
          </cell>
          <cell r="B312" t="str">
            <v>UEA05160</v>
          </cell>
          <cell r="C312" t="str">
            <v>후렉씨블콘딧드</v>
          </cell>
          <cell r="D312" t="str">
            <v>16MM</v>
          </cell>
          <cell r="E312" t="str">
            <v>M</v>
          </cell>
          <cell r="F312">
            <v>5.2</v>
          </cell>
          <cell r="G312">
            <v>400</v>
          </cell>
          <cell r="H312">
            <v>1600</v>
          </cell>
          <cell r="I312">
            <v>0</v>
          </cell>
        </row>
        <row r="313">
          <cell r="A313" t="str">
            <v>0</v>
          </cell>
          <cell r="B313" t="str">
            <v>UEA05220</v>
          </cell>
          <cell r="C313" t="str">
            <v>후렉씨블콘딧드</v>
          </cell>
          <cell r="D313" t="str">
            <v>22MM</v>
          </cell>
          <cell r="E313" t="str">
            <v>M</v>
          </cell>
          <cell r="F313">
            <v>3</v>
          </cell>
          <cell r="G313">
            <v>454</v>
          </cell>
          <cell r="H313">
            <v>1987</v>
          </cell>
          <cell r="I313">
            <v>40</v>
          </cell>
        </row>
        <row r="314">
          <cell r="A314" t="str">
            <v>0</v>
          </cell>
          <cell r="B314" t="str">
            <v>UEB01030</v>
          </cell>
          <cell r="C314" t="str">
            <v>관내배선</v>
          </cell>
          <cell r="D314" t="str">
            <v>IV 2.0 MM</v>
          </cell>
          <cell r="E314" t="str">
            <v>M</v>
          </cell>
          <cell r="F314">
            <v>223.86</v>
          </cell>
          <cell r="G314">
            <v>100</v>
          </cell>
          <cell r="H314">
            <v>200</v>
          </cell>
          <cell r="I314">
            <v>0</v>
          </cell>
        </row>
        <row r="315">
          <cell r="A315" t="str">
            <v>0</v>
          </cell>
          <cell r="B315" t="str">
            <v>UEH01090</v>
          </cell>
          <cell r="C315" t="str">
            <v>조인트박스설치</v>
          </cell>
          <cell r="D315" t="str">
            <v>100X100X50</v>
          </cell>
          <cell r="E315" t="str">
            <v>개</v>
          </cell>
          <cell r="F315">
            <v>5</v>
          </cell>
          <cell r="G315">
            <v>463</v>
          </cell>
          <cell r="H315">
            <v>6389</v>
          </cell>
          <cell r="I315">
            <v>127</v>
          </cell>
        </row>
        <row r="316">
          <cell r="C316" t="str">
            <v>소  계</v>
          </cell>
        </row>
        <row r="318">
          <cell r="C318" t="str">
            <v>아파트</v>
          </cell>
        </row>
        <row r="319">
          <cell r="C319" t="str">
            <v>*  급수공사</v>
          </cell>
        </row>
        <row r="320">
          <cell r="A320" t="str">
            <v>A</v>
          </cell>
          <cell r="B320" t="str">
            <v>MGF11251</v>
          </cell>
          <cell r="C320" t="str">
            <v>행가지지봉</v>
          </cell>
          <cell r="D320" t="str">
            <v>9MM(3/8")</v>
          </cell>
          <cell r="E320" t="str">
            <v>M</v>
          </cell>
          <cell r="F320">
            <v>424.8</v>
          </cell>
          <cell r="G320">
            <v>225</v>
          </cell>
          <cell r="H320">
            <v>0</v>
          </cell>
          <cell r="I320">
            <v>0</v>
          </cell>
        </row>
        <row r="321">
          <cell r="A321" t="str">
            <v>A</v>
          </cell>
          <cell r="B321" t="str">
            <v>MGF11543</v>
          </cell>
          <cell r="C321" t="str">
            <v>절연U볼트</v>
          </cell>
          <cell r="D321" t="str">
            <v>D 15</v>
          </cell>
          <cell r="E321" t="str">
            <v>개</v>
          </cell>
          <cell r="F321">
            <v>128</v>
          </cell>
          <cell r="G321">
            <v>216</v>
          </cell>
          <cell r="H321">
            <v>0</v>
          </cell>
          <cell r="I321">
            <v>0</v>
          </cell>
        </row>
        <row r="322">
          <cell r="A322" t="str">
            <v>A</v>
          </cell>
          <cell r="B322" t="str">
            <v>MGF11544</v>
          </cell>
          <cell r="C322" t="str">
            <v>절연U볼트</v>
          </cell>
          <cell r="D322" t="str">
            <v>D 20</v>
          </cell>
          <cell r="E322" t="str">
            <v>개</v>
          </cell>
          <cell r="F322">
            <v>126</v>
          </cell>
          <cell r="G322">
            <v>252</v>
          </cell>
          <cell r="H322">
            <v>0</v>
          </cell>
          <cell r="I322">
            <v>0</v>
          </cell>
        </row>
        <row r="323">
          <cell r="A323" t="str">
            <v>A</v>
          </cell>
          <cell r="B323" t="str">
            <v>MGF11545</v>
          </cell>
          <cell r="C323" t="str">
            <v>절연U볼트</v>
          </cell>
          <cell r="D323" t="str">
            <v>D 25</v>
          </cell>
          <cell r="E323" t="str">
            <v>개</v>
          </cell>
          <cell r="F323">
            <v>126</v>
          </cell>
          <cell r="G323">
            <v>274</v>
          </cell>
          <cell r="H323">
            <v>0</v>
          </cell>
          <cell r="I323">
            <v>0</v>
          </cell>
        </row>
        <row r="324">
          <cell r="A324" t="str">
            <v>A</v>
          </cell>
          <cell r="B324" t="str">
            <v>MGF11546</v>
          </cell>
          <cell r="C324" t="str">
            <v>절연U볼트</v>
          </cell>
          <cell r="D324" t="str">
            <v>D 32</v>
          </cell>
          <cell r="E324" t="str">
            <v>개</v>
          </cell>
          <cell r="F324">
            <v>270</v>
          </cell>
          <cell r="G324">
            <v>295</v>
          </cell>
          <cell r="H324">
            <v>0</v>
          </cell>
          <cell r="I324">
            <v>0</v>
          </cell>
        </row>
        <row r="325">
          <cell r="A325" t="str">
            <v>A</v>
          </cell>
          <cell r="B325" t="str">
            <v>MGF11547</v>
          </cell>
          <cell r="C325" t="str">
            <v>절연U볼트</v>
          </cell>
          <cell r="D325" t="str">
            <v>D 40</v>
          </cell>
          <cell r="E325" t="str">
            <v>개</v>
          </cell>
          <cell r="F325">
            <v>946</v>
          </cell>
          <cell r="G325">
            <v>324</v>
          </cell>
          <cell r="H325">
            <v>0</v>
          </cell>
          <cell r="I325">
            <v>0</v>
          </cell>
        </row>
        <row r="326">
          <cell r="A326" t="str">
            <v>A</v>
          </cell>
          <cell r="B326" t="str">
            <v>MGF11548</v>
          </cell>
          <cell r="C326" t="str">
            <v>절연U볼트</v>
          </cell>
          <cell r="D326" t="str">
            <v>D 50</v>
          </cell>
          <cell r="E326" t="str">
            <v>개</v>
          </cell>
          <cell r="F326">
            <v>154</v>
          </cell>
          <cell r="G326">
            <v>374</v>
          </cell>
          <cell r="H326">
            <v>0</v>
          </cell>
          <cell r="I326">
            <v>0</v>
          </cell>
        </row>
        <row r="327">
          <cell r="A327" t="str">
            <v>A</v>
          </cell>
          <cell r="B327" t="str">
            <v>MGF11549</v>
          </cell>
          <cell r="C327" t="str">
            <v>절연U볼트</v>
          </cell>
          <cell r="D327" t="str">
            <v>D 65</v>
          </cell>
          <cell r="E327" t="str">
            <v>개</v>
          </cell>
          <cell r="F327">
            <v>300</v>
          </cell>
          <cell r="G327">
            <v>504</v>
          </cell>
          <cell r="H327">
            <v>0</v>
          </cell>
          <cell r="I327">
            <v>0</v>
          </cell>
        </row>
        <row r="328">
          <cell r="A328" t="str">
            <v>A</v>
          </cell>
          <cell r="B328" t="str">
            <v>MGF11550</v>
          </cell>
          <cell r="C328" t="str">
            <v>절연U볼트</v>
          </cell>
          <cell r="D328" t="str">
            <v>D 80</v>
          </cell>
          <cell r="E328" t="str">
            <v>개</v>
          </cell>
          <cell r="F328">
            <v>18</v>
          </cell>
          <cell r="G328">
            <v>554</v>
          </cell>
          <cell r="H328">
            <v>0</v>
          </cell>
          <cell r="I328">
            <v>0</v>
          </cell>
        </row>
        <row r="329">
          <cell r="A329" t="str">
            <v>A</v>
          </cell>
          <cell r="B329" t="str">
            <v>MGF30505</v>
          </cell>
          <cell r="C329" t="str">
            <v>인서트</v>
          </cell>
          <cell r="D329" t="str">
            <v>D9</v>
          </cell>
          <cell r="E329" t="str">
            <v>개</v>
          </cell>
          <cell r="F329">
            <v>606</v>
          </cell>
          <cell r="G329">
            <v>26</v>
          </cell>
          <cell r="H329">
            <v>0</v>
          </cell>
          <cell r="I329">
            <v>0</v>
          </cell>
        </row>
        <row r="330">
          <cell r="A330" t="str">
            <v>A</v>
          </cell>
          <cell r="B330" t="str">
            <v>MMB40105</v>
          </cell>
          <cell r="C330" t="str">
            <v>동 엘보</v>
          </cell>
          <cell r="D330" t="str">
            <v>D15 MM</v>
          </cell>
          <cell r="E330" t="str">
            <v>개</v>
          </cell>
          <cell r="F330">
            <v>4050</v>
          </cell>
          <cell r="G330">
            <v>112</v>
          </cell>
          <cell r="H330">
            <v>0</v>
          </cell>
          <cell r="I330">
            <v>0</v>
          </cell>
        </row>
        <row r="331">
          <cell r="A331" t="str">
            <v>A</v>
          </cell>
          <cell r="B331" t="str">
            <v>MMB40107</v>
          </cell>
          <cell r="C331" t="str">
            <v>동 엘보</v>
          </cell>
          <cell r="D331" t="str">
            <v>D20 MM</v>
          </cell>
          <cell r="E331" t="str">
            <v>개</v>
          </cell>
          <cell r="F331">
            <v>1878</v>
          </cell>
          <cell r="G331">
            <v>228</v>
          </cell>
          <cell r="H331">
            <v>0</v>
          </cell>
          <cell r="I331">
            <v>0</v>
          </cell>
        </row>
        <row r="332">
          <cell r="A332" t="str">
            <v>A</v>
          </cell>
          <cell r="B332" t="str">
            <v>MMB40108</v>
          </cell>
          <cell r="C332" t="str">
            <v>동 엘보</v>
          </cell>
          <cell r="D332" t="str">
            <v>D25 MM</v>
          </cell>
          <cell r="E332" t="str">
            <v>개</v>
          </cell>
          <cell r="F332">
            <v>14</v>
          </cell>
          <cell r="G332">
            <v>395</v>
          </cell>
          <cell r="H332">
            <v>0</v>
          </cell>
          <cell r="I332">
            <v>0</v>
          </cell>
        </row>
        <row r="333">
          <cell r="A333" t="str">
            <v>A</v>
          </cell>
          <cell r="B333" t="str">
            <v>MMB40110</v>
          </cell>
          <cell r="C333" t="str">
            <v>동 엘보</v>
          </cell>
          <cell r="D333" t="str">
            <v>D32 MM</v>
          </cell>
          <cell r="E333" t="str">
            <v>개</v>
          </cell>
          <cell r="F333">
            <v>27</v>
          </cell>
          <cell r="G333">
            <v>607</v>
          </cell>
          <cell r="H333">
            <v>0</v>
          </cell>
          <cell r="I333">
            <v>0</v>
          </cell>
        </row>
        <row r="334">
          <cell r="A334" t="str">
            <v>A</v>
          </cell>
          <cell r="B334" t="str">
            <v>MMB40112</v>
          </cell>
          <cell r="C334" t="str">
            <v>동 엘보</v>
          </cell>
          <cell r="D334" t="str">
            <v>D40 MM</v>
          </cell>
          <cell r="E334" t="str">
            <v>개</v>
          </cell>
          <cell r="F334">
            <v>168</v>
          </cell>
          <cell r="G334">
            <v>919</v>
          </cell>
          <cell r="H334">
            <v>0</v>
          </cell>
          <cell r="I334">
            <v>0</v>
          </cell>
        </row>
        <row r="335">
          <cell r="A335" t="str">
            <v>A</v>
          </cell>
          <cell r="B335" t="str">
            <v>MMB40113</v>
          </cell>
          <cell r="C335" t="str">
            <v>동 엘보</v>
          </cell>
          <cell r="D335" t="str">
            <v>D50 MM</v>
          </cell>
          <cell r="E335" t="str">
            <v>개</v>
          </cell>
          <cell r="F335">
            <v>43</v>
          </cell>
          <cell r="G335">
            <v>2056</v>
          </cell>
          <cell r="H335">
            <v>0</v>
          </cell>
          <cell r="I335">
            <v>0</v>
          </cell>
        </row>
        <row r="336">
          <cell r="A336" t="str">
            <v>A</v>
          </cell>
          <cell r="B336" t="str">
            <v>MMB40115</v>
          </cell>
          <cell r="C336" t="str">
            <v>동 엘보</v>
          </cell>
          <cell r="D336" t="str">
            <v>D65 MM</v>
          </cell>
          <cell r="E336" t="str">
            <v>개</v>
          </cell>
          <cell r="F336">
            <v>114</v>
          </cell>
          <cell r="G336">
            <v>3702</v>
          </cell>
          <cell r="H336">
            <v>0</v>
          </cell>
          <cell r="I336">
            <v>0</v>
          </cell>
        </row>
        <row r="337">
          <cell r="A337" t="str">
            <v>A</v>
          </cell>
          <cell r="B337" t="str">
            <v>MMB40117</v>
          </cell>
          <cell r="C337" t="str">
            <v>동 엘보</v>
          </cell>
          <cell r="D337" t="str">
            <v>D80 MM</v>
          </cell>
          <cell r="E337" t="str">
            <v>개</v>
          </cell>
          <cell r="F337">
            <v>5</v>
          </cell>
          <cell r="G337">
            <v>5903</v>
          </cell>
          <cell r="H337">
            <v>0</v>
          </cell>
          <cell r="I337">
            <v>0</v>
          </cell>
        </row>
        <row r="338">
          <cell r="A338" t="str">
            <v>A</v>
          </cell>
          <cell r="B338" t="str">
            <v>MMB40205</v>
          </cell>
          <cell r="C338" t="str">
            <v>동 티</v>
          </cell>
          <cell r="D338" t="str">
            <v>D15 MM</v>
          </cell>
          <cell r="E338" t="str">
            <v>개</v>
          </cell>
          <cell r="F338">
            <v>5264</v>
          </cell>
          <cell r="G338">
            <v>243</v>
          </cell>
          <cell r="H338">
            <v>0</v>
          </cell>
          <cell r="I338">
            <v>0</v>
          </cell>
        </row>
        <row r="339">
          <cell r="A339" t="str">
            <v>A</v>
          </cell>
          <cell r="B339" t="str">
            <v>MMB40207</v>
          </cell>
          <cell r="C339" t="str">
            <v>동 티</v>
          </cell>
          <cell r="D339" t="str">
            <v>D20 MM</v>
          </cell>
          <cell r="E339" t="str">
            <v>개</v>
          </cell>
          <cell r="F339">
            <v>1458</v>
          </cell>
          <cell r="G339">
            <v>359</v>
          </cell>
          <cell r="H339">
            <v>0</v>
          </cell>
          <cell r="I339">
            <v>0</v>
          </cell>
        </row>
        <row r="340">
          <cell r="A340" t="str">
            <v>A</v>
          </cell>
          <cell r="B340" t="str">
            <v>MMB40208</v>
          </cell>
          <cell r="C340" t="str">
            <v>동 티</v>
          </cell>
          <cell r="D340" t="str">
            <v>D25 MM</v>
          </cell>
          <cell r="E340" t="str">
            <v>개</v>
          </cell>
          <cell r="F340">
            <v>142</v>
          </cell>
          <cell r="G340">
            <v>553</v>
          </cell>
          <cell r="H340">
            <v>0</v>
          </cell>
          <cell r="I340">
            <v>0</v>
          </cell>
        </row>
        <row r="341">
          <cell r="A341" t="str">
            <v>A</v>
          </cell>
          <cell r="B341" t="str">
            <v>MMB40210</v>
          </cell>
          <cell r="C341" t="str">
            <v>동 티</v>
          </cell>
          <cell r="D341" t="str">
            <v>D32 MM</v>
          </cell>
          <cell r="E341" t="str">
            <v>개</v>
          </cell>
          <cell r="F341">
            <v>276</v>
          </cell>
          <cell r="G341">
            <v>940</v>
          </cell>
          <cell r="H341">
            <v>0</v>
          </cell>
          <cell r="I341">
            <v>0</v>
          </cell>
        </row>
        <row r="342">
          <cell r="A342" t="str">
            <v>A</v>
          </cell>
          <cell r="B342" t="str">
            <v>MMB40212</v>
          </cell>
          <cell r="C342" t="str">
            <v>동 티</v>
          </cell>
          <cell r="D342" t="str">
            <v>D40 MM</v>
          </cell>
          <cell r="E342" t="str">
            <v>개</v>
          </cell>
          <cell r="F342">
            <v>546</v>
          </cell>
          <cell r="G342">
            <v>1401</v>
          </cell>
          <cell r="H342">
            <v>0</v>
          </cell>
          <cell r="I342">
            <v>0</v>
          </cell>
        </row>
        <row r="343">
          <cell r="A343" t="str">
            <v>A</v>
          </cell>
          <cell r="B343" t="str">
            <v>MMB40213</v>
          </cell>
          <cell r="C343" t="str">
            <v>동 티</v>
          </cell>
          <cell r="D343" t="str">
            <v>D50 MM</v>
          </cell>
          <cell r="E343" t="str">
            <v>개</v>
          </cell>
          <cell r="F343">
            <v>45</v>
          </cell>
          <cell r="G343">
            <v>2552</v>
          </cell>
          <cell r="H343">
            <v>0</v>
          </cell>
          <cell r="I343">
            <v>0</v>
          </cell>
        </row>
        <row r="344">
          <cell r="A344" t="str">
            <v>A</v>
          </cell>
          <cell r="B344" t="str">
            <v>MMB40215</v>
          </cell>
          <cell r="C344" t="str">
            <v>동 티</v>
          </cell>
          <cell r="D344" t="str">
            <v>D65 MM</v>
          </cell>
          <cell r="E344" t="str">
            <v>개</v>
          </cell>
          <cell r="F344">
            <v>109</v>
          </cell>
          <cell r="G344">
            <v>4175</v>
          </cell>
          <cell r="H344">
            <v>0</v>
          </cell>
          <cell r="I344">
            <v>0</v>
          </cell>
        </row>
        <row r="345">
          <cell r="A345" t="str">
            <v>A</v>
          </cell>
          <cell r="B345" t="str">
            <v>MMB40217</v>
          </cell>
          <cell r="C345" t="str">
            <v>동 티</v>
          </cell>
          <cell r="D345" t="str">
            <v>D80 MM</v>
          </cell>
          <cell r="E345" t="str">
            <v>개</v>
          </cell>
          <cell r="F345">
            <v>23</v>
          </cell>
          <cell r="G345">
            <v>8001</v>
          </cell>
          <cell r="H345">
            <v>0</v>
          </cell>
          <cell r="I345">
            <v>0</v>
          </cell>
        </row>
        <row r="346">
          <cell r="A346" t="str">
            <v>A</v>
          </cell>
          <cell r="B346" t="str">
            <v>MMB40307</v>
          </cell>
          <cell r="C346" t="str">
            <v>동 레듀샤</v>
          </cell>
          <cell r="D346" t="str">
            <v>D20 MM</v>
          </cell>
          <cell r="E346" t="str">
            <v>개</v>
          </cell>
          <cell r="F346">
            <v>4</v>
          </cell>
          <cell r="G346">
            <v>143</v>
          </cell>
          <cell r="H346">
            <v>0</v>
          </cell>
          <cell r="I346">
            <v>0</v>
          </cell>
        </row>
        <row r="347">
          <cell r="A347" t="str">
            <v>A</v>
          </cell>
          <cell r="B347" t="str">
            <v>MMB40308</v>
          </cell>
          <cell r="C347" t="str">
            <v>동 레듀샤</v>
          </cell>
          <cell r="D347" t="str">
            <v>D25 MM</v>
          </cell>
          <cell r="E347" t="str">
            <v>개</v>
          </cell>
          <cell r="F347">
            <v>133</v>
          </cell>
          <cell r="G347">
            <v>212</v>
          </cell>
          <cell r="H347">
            <v>0</v>
          </cell>
          <cell r="I347">
            <v>0</v>
          </cell>
        </row>
        <row r="348">
          <cell r="A348" t="str">
            <v>A</v>
          </cell>
          <cell r="B348" t="str">
            <v>MMB40310</v>
          </cell>
          <cell r="C348" t="str">
            <v>동 레듀샤</v>
          </cell>
          <cell r="D348" t="str">
            <v>D32 MM</v>
          </cell>
          <cell r="E348" t="str">
            <v>개</v>
          </cell>
          <cell r="F348">
            <v>130</v>
          </cell>
          <cell r="G348">
            <v>289</v>
          </cell>
          <cell r="H348">
            <v>0</v>
          </cell>
          <cell r="I348">
            <v>0</v>
          </cell>
        </row>
        <row r="349">
          <cell r="A349" t="str">
            <v>A</v>
          </cell>
          <cell r="B349" t="str">
            <v>MMB40312</v>
          </cell>
          <cell r="C349" t="str">
            <v>동 레듀샤</v>
          </cell>
          <cell r="D349" t="str">
            <v>D40 MM</v>
          </cell>
          <cell r="E349" t="str">
            <v>개</v>
          </cell>
          <cell r="F349">
            <v>262</v>
          </cell>
          <cell r="G349">
            <v>497</v>
          </cell>
          <cell r="H349">
            <v>0</v>
          </cell>
          <cell r="I349">
            <v>0</v>
          </cell>
        </row>
        <row r="350">
          <cell r="A350" t="str">
            <v>A</v>
          </cell>
          <cell r="B350" t="str">
            <v>MMB40313</v>
          </cell>
          <cell r="C350" t="str">
            <v>동 레듀샤</v>
          </cell>
          <cell r="D350" t="str">
            <v>D50 MM</v>
          </cell>
          <cell r="E350" t="str">
            <v>개</v>
          </cell>
          <cell r="F350">
            <v>18</v>
          </cell>
          <cell r="G350">
            <v>1194</v>
          </cell>
          <cell r="H350">
            <v>0</v>
          </cell>
          <cell r="I350">
            <v>0</v>
          </cell>
        </row>
        <row r="351">
          <cell r="A351" t="str">
            <v>A</v>
          </cell>
          <cell r="B351" t="str">
            <v>MMB40315</v>
          </cell>
          <cell r="C351" t="str">
            <v>동 레듀샤</v>
          </cell>
          <cell r="D351" t="str">
            <v>D65 MM</v>
          </cell>
          <cell r="E351" t="str">
            <v>개</v>
          </cell>
          <cell r="F351">
            <v>44</v>
          </cell>
          <cell r="G351">
            <v>1626</v>
          </cell>
          <cell r="H351">
            <v>0</v>
          </cell>
          <cell r="I351">
            <v>0</v>
          </cell>
        </row>
        <row r="352">
          <cell r="A352" t="str">
            <v>A</v>
          </cell>
          <cell r="B352" t="str">
            <v>MMB40317</v>
          </cell>
          <cell r="C352" t="str">
            <v>동 레듀샤</v>
          </cell>
          <cell r="D352" t="str">
            <v>D80 MM</v>
          </cell>
          <cell r="E352" t="str">
            <v>개</v>
          </cell>
          <cell r="F352">
            <v>15</v>
          </cell>
          <cell r="G352">
            <v>2295</v>
          </cell>
          <cell r="H352">
            <v>0</v>
          </cell>
          <cell r="I352">
            <v>0</v>
          </cell>
        </row>
        <row r="353">
          <cell r="A353" t="str">
            <v>A</v>
          </cell>
          <cell r="B353" t="str">
            <v>MMB40405</v>
          </cell>
          <cell r="C353" t="str">
            <v>동 소켓</v>
          </cell>
          <cell r="D353" t="str">
            <v>D15 MM</v>
          </cell>
          <cell r="E353" t="str">
            <v>개</v>
          </cell>
          <cell r="F353">
            <v>5782</v>
          </cell>
          <cell r="G353">
            <v>73</v>
          </cell>
          <cell r="H353">
            <v>0</v>
          </cell>
          <cell r="I353">
            <v>0</v>
          </cell>
        </row>
        <row r="354">
          <cell r="A354" t="str">
            <v>A</v>
          </cell>
          <cell r="B354" t="str">
            <v>MMB40410</v>
          </cell>
          <cell r="C354" t="str">
            <v>동 소켓</v>
          </cell>
          <cell r="D354" t="str">
            <v>D32 MM</v>
          </cell>
          <cell r="E354" t="str">
            <v>개</v>
          </cell>
          <cell r="F354">
            <v>12</v>
          </cell>
          <cell r="G354">
            <v>212</v>
          </cell>
          <cell r="H354">
            <v>0</v>
          </cell>
          <cell r="I354">
            <v>0</v>
          </cell>
        </row>
        <row r="355">
          <cell r="A355" t="str">
            <v>A</v>
          </cell>
          <cell r="B355" t="str">
            <v>MMB40412</v>
          </cell>
          <cell r="C355" t="str">
            <v>동 소켓</v>
          </cell>
          <cell r="D355" t="str">
            <v>D40 MM</v>
          </cell>
          <cell r="E355" t="str">
            <v>개</v>
          </cell>
          <cell r="F355">
            <v>448</v>
          </cell>
          <cell r="G355">
            <v>304</v>
          </cell>
          <cell r="H355">
            <v>0</v>
          </cell>
          <cell r="I355">
            <v>0</v>
          </cell>
        </row>
        <row r="356">
          <cell r="A356" t="str">
            <v>A</v>
          </cell>
          <cell r="B356" t="str">
            <v>MMB40413</v>
          </cell>
          <cell r="C356" t="str">
            <v>동 소켓</v>
          </cell>
          <cell r="D356" t="str">
            <v>D50 MM</v>
          </cell>
          <cell r="E356" t="str">
            <v>개</v>
          </cell>
          <cell r="F356">
            <v>32</v>
          </cell>
          <cell r="G356">
            <v>544</v>
          </cell>
          <cell r="H356">
            <v>0</v>
          </cell>
          <cell r="I356">
            <v>0</v>
          </cell>
        </row>
        <row r="357">
          <cell r="A357" t="str">
            <v>A</v>
          </cell>
          <cell r="B357" t="str">
            <v>MMB40415</v>
          </cell>
          <cell r="C357" t="str">
            <v>동 소켓</v>
          </cell>
          <cell r="D357" t="str">
            <v>D65 MM</v>
          </cell>
          <cell r="E357" t="str">
            <v>개</v>
          </cell>
          <cell r="F357">
            <v>43</v>
          </cell>
          <cell r="G357">
            <v>1092</v>
          </cell>
          <cell r="H357">
            <v>0</v>
          </cell>
          <cell r="I357">
            <v>0</v>
          </cell>
        </row>
        <row r="358">
          <cell r="A358" t="str">
            <v>A</v>
          </cell>
          <cell r="B358" t="str">
            <v>MMB40417</v>
          </cell>
          <cell r="C358" t="str">
            <v>동 소켓</v>
          </cell>
          <cell r="D358" t="str">
            <v>D80 MM</v>
          </cell>
          <cell r="E358" t="str">
            <v>개</v>
          </cell>
          <cell r="F358">
            <v>1</v>
          </cell>
          <cell r="G358">
            <v>1783</v>
          </cell>
          <cell r="H358">
            <v>0</v>
          </cell>
          <cell r="I358">
            <v>0</v>
          </cell>
        </row>
        <row r="359">
          <cell r="A359" t="str">
            <v>A</v>
          </cell>
          <cell r="B359" t="str">
            <v>MMB40507</v>
          </cell>
          <cell r="C359" t="str">
            <v>동 캡</v>
          </cell>
          <cell r="D359" t="str">
            <v>D20 MM</v>
          </cell>
          <cell r="E359" t="str">
            <v>개</v>
          </cell>
          <cell r="F359">
            <v>6</v>
          </cell>
          <cell r="G359">
            <v>133</v>
          </cell>
          <cell r="H359">
            <v>0</v>
          </cell>
          <cell r="I359">
            <v>0</v>
          </cell>
        </row>
        <row r="360">
          <cell r="A360" t="str">
            <v>A</v>
          </cell>
          <cell r="B360" t="str">
            <v>MMB40901</v>
          </cell>
          <cell r="C360" t="str">
            <v>동 3형티</v>
          </cell>
          <cell r="D360" t="str">
            <v>D20X15X15</v>
          </cell>
          <cell r="E360" t="str">
            <v>개</v>
          </cell>
          <cell r="F360">
            <v>928</v>
          </cell>
          <cell r="G360">
            <v>347</v>
          </cell>
          <cell r="H360">
            <v>0</v>
          </cell>
          <cell r="I360">
            <v>0</v>
          </cell>
        </row>
        <row r="361">
          <cell r="A361" t="str">
            <v>A</v>
          </cell>
          <cell r="B361" t="str">
            <v>MMB41310</v>
          </cell>
          <cell r="C361" t="str">
            <v>절연후렌지</v>
          </cell>
          <cell r="D361" t="str">
            <v>D32 MM(10K)</v>
          </cell>
          <cell r="E361" t="str">
            <v>개</v>
          </cell>
          <cell r="F361">
            <v>2</v>
          </cell>
          <cell r="G361">
            <v>3333</v>
          </cell>
          <cell r="H361">
            <v>0</v>
          </cell>
          <cell r="I361">
            <v>0</v>
          </cell>
        </row>
        <row r="362">
          <cell r="A362" t="str">
            <v>A</v>
          </cell>
          <cell r="B362" t="str">
            <v>MMB41313</v>
          </cell>
          <cell r="C362" t="str">
            <v>절연후렌지</v>
          </cell>
          <cell r="D362" t="str">
            <v>D50 MM(10K)</v>
          </cell>
          <cell r="E362" t="str">
            <v>개</v>
          </cell>
          <cell r="F362">
            <v>2</v>
          </cell>
          <cell r="G362">
            <v>4975</v>
          </cell>
          <cell r="H362">
            <v>0</v>
          </cell>
          <cell r="I362">
            <v>0</v>
          </cell>
        </row>
        <row r="363">
          <cell r="A363" t="str">
            <v>A</v>
          </cell>
          <cell r="B363" t="str">
            <v>MMB41315</v>
          </cell>
          <cell r="C363" t="str">
            <v>절연후렌지</v>
          </cell>
          <cell r="D363" t="str">
            <v>D65 MM(10K)</v>
          </cell>
          <cell r="E363" t="str">
            <v>개</v>
          </cell>
          <cell r="F363">
            <v>52</v>
          </cell>
          <cell r="G363">
            <v>7017</v>
          </cell>
          <cell r="H363">
            <v>0</v>
          </cell>
          <cell r="I363">
            <v>0</v>
          </cell>
        </row>
        <row r="364">
          <cell r="A364" t="str">
            <v>A</v>
          </cell>
          <cell r="B364" t="str">
            <v>MMB41317</v>
          </cell>
          <cell r="C364" t="str">
            <v>절연후렌지</v>
          </cell>
          <cell r="D364" t="str">
            <v>D80 MM(10K)</v>
          </cell>
          <cell r="E364" t="str">
            <v>개</v>
          </cell>
          <cell r="F364">
            <v>20</v>
          </cell>
          <cell r="G364">
            <v>7999</v>
          </cell>
          <cell r="H364">
            <v>0</v>
          </cell>
          <cell r="I364">
            <v>0</v>
          </cell>
        </row>
        <row r="365">
          <cell r="A365" t="str">
            <v>A</v>
          </cell>
          <cell r="B365" t="str">
            <v>MMB41415</v>
          </cell>
          <cell r="C365" t="str">
            <v>절연후렌지</v>
          </cell>
          <cell r="D365" t="str">
            <v>D65 MM(20K)</v>
          </cell>
          <cell r="E365" t="str">
            <v>개</v>
          </cell>
          <cell r="F365">
            <v>26</v>
          </cell>
          <cell r="G365">
            <v>9824</v>
          </cell>
          <cell r="H365">
            <v>0</v>
          </cell>
          <cell r="I365">
            <v>0</v>
          </cell>
        </row>
        <row r="366">
          <cell r="A366" t="str">
            <v>A</v>
          </cell>
          <cell r="B366" t="str">
            <v>MMB41417</v>
          </cell>
          <cell r="C366" t="str">
            <v>절연후렌지</v>
          </cell>
          <cell r="D366" t="str">
            <v>D80 MM(20K)</v>
          </cell>
          <cell r="E366" t="str">
            <v>개</v>
          </cell>
          <cell r="F366">
            <v>10</v>
          </cell>
          <cell r="G366">
            <v>11194</v>
          </cell>
          <cell r="H366">
            <v>0</v>
          </cell>
          <cell r="I366">
            <v>0</v>
          </cell>
        </row>
        <row r="367">
          <cell r="A367" t="str">
            <v>A</v>
          </cell>
          <cell r="B367" t="str">
            <v>MMB50105</v>
          </cell>
          <cell r="C367" t="str">
            <v>CM아답타</v>
          </cell>
          <cell r="D367" t="str">
            <v>D15 MM</v>
          </cell>
          <cell r="E367" t="str">
            <v>개</v>
          </cell>
          <cell r="F367">
            <v>1251</v>
          </cell>
          <cell r="G367">
            <v>176</v>
          </cell>
          <cell r="H367">
            <v>0</v>
          </cell>
          <cell r="I367">
            <v>0</v>
          </cell>
        </row>
        <row r="368">
          <cell r="A368" t="str">
            <v>A</v>
          </cell>
          <cell r="B368" t="str">
            <v>MMB50106</v>
          </cell>
          <cell r="C368" t="str">
            <v>CM아답타</v>
          </cell>
          <cell r="D368" t="str">
            <v>D15 x D20</v>
          </cell>
          <cell r="E368" t="str">
            <v>개</v>
          </cell>
          <cell r="F368">
            <v>928</v>
          </cell>
          <cell r="G368">
            <v>351</v>
          </cell>
          <cell r="H368">
            <v>0</v>
          </cell>
          <cell r="I368">
            <v>0</v>
          </cell>
        </row>
        <row r="369">
          <cell r="A369" t="str">
            <v>A</v>
          </cell>
          <cell r="B369" t="str">
            <v>MMB50107</v>
          </cell>
          <cell r="C369" t="str">
            <v>CM아답타</v>
          </cell>
          <cell r="D369" t="str">
            <v>D20 MM</v>
          </cell>
          <cell r="E369" t="str">
            <v>개</v>
          </cell>
          <cell r="F369">
            <v>4</v>
          </cell>
          <cell r="G369">
            <v>351</v>
          </cell>
          <cell r="H369">
            <v>0</v>
          </cell>
          <cell r="I369">
            <v>0</v>
          </cell>
        </row>
        <row r="370">
          <cell r="A370" t="str">
            <v>A</v>
          </cell>
          <cell r="B370" t="str">
            <v>MMB50108</v>
          </cell>
          <cell r="C370" t="str">
            <v>CM아답타</v>
          </cell>
          <cell r="D370" t="str">
            <v>D25 MM</v>
          </cell>
          <cell r="E370" t="str">
            <v>개</v>
          </cell>
          <cell r="F370">
            <v>1</v>
          </cell>
          <cell r="G370">
            <v>639</v>
          </cell>
          <cell r="H370">
            <v>0</v>
          </cell>
          <cell r="I370">
            <v>0</v>
          </cell>
        </row>
        <row r="371">
          <cell r="A371" t="str">
            <v>A</v>
          </cell>
          <cell r="B371" t="str">
            <v>MMB50110</v>
          </cell>
          <cell r="C371" t="str">
            <v>CM아답타</v>
          </cell>
          <cell r="D371" t="str">
            <v>D32 MM</v>
          </cell>
          <cell r="E371" t="str">
            <v>개</v>
          </cell>
          <cell r="F371">
            <v>10</v>
          </cell>
          <cell r="G371">
            <v>1127</v>
          </cell>
          <cell r="H371">
            <v>0</v>
          </cell>
          <cell r="I371">
            <v>0</v>
          </cell>
        </row>
        <row r="372">
          <cell r="A372" t="str">
            <v>A</v>
          </cell>
          <cell r="B372" t="str">
            <v>MMB50112</v>
          </cell>
          <cell r="C372" t="str">
            <v>CM아답타</v>
          </cell>
          <cell r="D372" t="str">
            <v>D40 MM</v>
          </cell>
          <cell r="E372" t="str">
            <v>개</v>
          </cell>
          <cell r="F372">
            <v>136</v>
          </cell>
          <cell r="G372">
            <v>1656</v>
          </cell>
          <cell r="H372">
            <v>0</v>
          </cell>
          <cell r="I372">
            <v>0</v>
          </cell>
        </row>
        <row r="373">
          <cell r="A373" t="str">
            <v>A</v>
          </cell>
          <cell r="B373" t="str">
            <v>MMB50205</v>
          </cell>
          <cell r="C373" t="str">
            <v>CF아답타</v>
          </cell>
          <cell r="D373" t="str">
            <v>D15 MM</v>
          </cell>
          <cell r="E373" t="str">
            <v>개</v>
          </cell>
          <cell r="F373">
            <v>3993</v>
          </cell>
          <cell r="G373">
            <v>246</v>
          </cell>
          <cell r="H373">
            <v>0</v>
          </cell>
          <cell r="I373">
            <v>0</v>
          </cell>
        </row>
        <row r="374">
          <cell r="A374" t="str">
            <v>A</v>
          </cell>
          <cell r="B374" t="str">
            <v>MMB50207</v>
          </cell>
          <cell r="C374" t="str">
            <v>CF아답타</v>
          </cell>
          <cell r="D374" t="str">
            <v>D20 MM</v>
          </cell>
          <cell r="E374" t="str">
            <v>개</v>
          </cell>
          <cell r="F374">
            <v>4</v>
          </cell>
          <cell r="G374">
            <v>429</v>
          </cell>
          <cell r="H374">
            <v>0</v>
          </cell>
          <cell r="I374">
            <v>0</v>
          </cell>
        </row>
        <row r="375">
          <cell r="A375" t="str">
            <v>A</v>
          </cell>
          <cell r="B375" t="str">
            <v>MMB50208</v>
          </cell>
          <cell r="C375" t="str">
            <v>CF아답타</v>
          </cell>
          <cell r="D375" t="str">
            <v>D25 MM</v>
          </cell>
          <cell r="E375" t="str">
            <v>개</v>
          </cell>
          <cell r="F375">
            <v>1</v>
          </cell>
          <cell r="G375">
            <v>1105</v>
          </cell>
          <cell r="H375">
            <v>0</v>
          </cell>
          <cell r="I375">
            <v>0</v>
          </cell>
        </row>
        <row r="376">
          <cell r="A376" t="str">
            <v>A</v>
          </cell>
          <cell r="B376" t="str">
            <v>MMB50210</v>
          </cell>
          <cell r="C376" t="str">
            <v>CF아답타</v>
          </cell>
          <cell r="D376" t="str">
            <v>D32 MM</v>
          </cell>
          <cell r="E376" t="str">
            <v>개</v>
          </cell>
          <cell r="F376">
            <v>4</v>
          </cell>
          <cell r="G376">
            <v>1848</v>
          </cell>
          <cell r="H376">
            <v>0</v>
          </cell>
          <cell r="I376">
            <v>0</v>
          </cell>
        </row>
        <row r="377">
          <cell r="A377" t="str">
            <v>A</v>
          </cell>
          <cell r="B377" t="str">
            <v>MMB50505</v>
          </cell>
          <cell r="C377" t="str">
            <v>CM유니온</v>
          </cell>
          <cell r="D377" t="str">
            <v>D15 MM</v>
          </cell>
          <cell r="E377" t="str">
            <v>개</v>
          </cell>
          <cell r="F377">
            <v>18</v>
          </cell>
          <cell r="G377">
            <v>712</v>
          </cell>
          <cell r="H377">
            <v>0</v>
          </cell>
          <cell r="I377">
            <v>0</v>
          </cell>
        </row>
        <row r="378">
          <cell r="A378" t="str">
            <v>A</v>
          </cell>
          <cell r="B378" t="str">
            <v>MMB50508</v>
          </cell>
          <cell r="C378" t="str">
            <v>CM유니온</v>
          </cell>
          <cell r="D378" t="str">
            <v>D25 MM</v>
          </cell>
          <cell r="E378" t="str">
            <v>개</v>
          </cell>
          <cell r="F378">
            <v>1</v>
          </cell>
          <cell r="G378">
            <v>2229</v>
          </cell>
          <cell r="H378">
            <v>0</v>
          </cell>
          <cell r="I378">
            <v>0</v>
          </cell>
        </row>
        <row r="379">
          <cell r="A379" t="str">
            <v>A</v>
          </cell>
          <cell r="B379" t="str">
            <v>MMB50510</v>
          </cell>
          <cell r="C379" t="str">
            <v>CM유니온</v>
          </cell>
          <cell r="D379" t="str">
            <v>D32 MM</v>
          </cell>
          <cell r="E379" t="str">
            <v>개</v>
          </cell>
          <cell r="F379">
            <v>4</v>
          </cell>
          <cell r="G379">
            <v>3315</v>
          </cell>
          <cell r="H379">
            <v>0</v>
          </cell>
          <cell r="I379">
            <v>0</v>
          </cell>
        </row>
        <row r="380">
          <cell r="A380" t="str">
            <v>A</v>
          </cell>
          <cell r="B380" t="str">
            <v>MMB50512</v>
          </cell>
          <cell r="C380" t="str">
            <v>CM유니온</v>
          </cell>
          <cell r="D380" t="str">
            <v>D40 MM</v>
          </cell>
          <cell r="E380" t="str">
            <v>개</v>
          </cell>
          <cell r="F380">
            <v>128</v>
          </cell>
          <cell r="G380">
            <v>4932</v>
          </cell>
          <cell r="H380">
            <v>0</v>
          </cell>
          <cell r="I380">
            <v>0</v>
          </cell>
        </row>
        <row r="381">
          <cell r="A381" t="str">
            <v>A</v>
          </cell>
          <cell r="B381" t="str">
            <v>MMB50513</v>
          </cell>
          <cell r="C381" t="str">
            <v>CM유니온</v>
          </cell>
          <cell r="D381" t="str">
            <v>D50 MM</v>
          </cell>
          <cell r="E381" t="str">
            <v>개</v>
          </cell>
          <cell r="F381">
            <v>2</v>
          </cell>
          <cell r="G381">
            <v>6460</v>
          </cell>
          <cell r="H381">
            <v>0</v>
          </cell>
          <cell r="I381">
            <v>0</v>
          </cell>
        </row>
        <row r="382">
          <cell r="A382" t="str">
            <v>A</v>
          </cell>
          <cell r="B382" t="str">
            <v>MMB51105</v>
          </cell>
          <cell r="C382" t="str">
            <v>CF엘보 아답타</v>
          </cell>
          <cell r="D382" t="str">
            <v>D15 MM</v>
          </cell>
          <cell r="E382" t="str">
            <v>개</v>
          </cell>
          <cell r="F382">
            <v>934</v>
          </cell>
          <cell r="G382">
            <v>385</v>
          </cell>
          <cell r="H382">
            <v>0</v>
          </cell>
          <cell r="I382">
            <v>0</v>
          </cell>
        </row>
        <row r="383">
          <cell r="A383" t="str">
            <v>A</v>
          </cell>
          <cell r="B383" t="str">
            <v>MMB51106</v>
          </cell>
          <cell r="C383" t="str">
            <v>CF엘보 아답타</v>
          </cell>
          <cell r="D383" t="str">
            <v>D15 x D20</v>
          </cell>
          <cell r="E383" t="str">
            <v>개</v>
          </cell>
          <cell r="F383">
            <v>928</v>
          </cell>
          <cell r="G383">
            <v>829</v>
          </cell>
          <cell r="H383">
            <v>0</v>
          </cell>
          <cell r="I383">
            <v>0</v>
          </cell>
        </row>
        <row r="384">
          <cell r="A384" t="str">
            <v>A</v>
          </cell>
          <cell r="B384" t="str">
            <v>MMB51405</v>
          </cell>
          <cell r="C384" t="str">
            <v>장티아답타</v>
          </cell>
          <cell r="D384" t="str">
            <v>D15 MM</v>
          </cell>
          <cell r="E384" t="str">
            <v>개</v>
          </cell>
          <cell r="F384">
            <v>498</v>
          </cell>
          <cell r="G384">
            <v>606</v>
          </cell>
          <cell r="H384">
            <v>0</v>
          </cell>
          <cell r="I384">
            <v>0</v>
          </cell>
        </row>
        <row r="385">
          <cell r="A385" t="str">
            <v>A</v>
          </cell>
          <cell r="B385" t="str">
            <v>MMB51505</v>
          </cell>
          <cell r="C385" t="str">
            <v>장암엘보아답타</v>
          </cell>
          <cell r="D385" t="str">
            <v>D15 MM</v>
          </cell>
          <cell r="E385" t="str">
            <v>개</v>
          </cell>
          <cell r="F385">
            <v>3082</v>
          </cell>
          <cell r="G385">
            <v>487</v>
          </cell>
          <cell r="H385">
            <v>0</v>
          </cell>
          <cell r="I385">
            <v>0</v>
          </cell>
        </row>
        <row r="386">
          <cell r="A386" t="str">
            <v>A</v>
          </cell>
          <cell r="B386" t="str">
            <v>MMB51507</v>
          </cell>
          <cell r="C386" t="str">
            <v>장암엘보아답타</v>
          </cell>
          <cell r="D386" t="str">
            <v>D20 MM</v>
          </cell>
          <cell r="E386" t="str">
            <v>개</v>
          </cell>
          <cell r="F386">
            <v>2</v>
          </cell>
          <cell r="G386">
            <v>829</v>
          </cell>
          <cell r="H386">
            <v>0</v>
          </cell>
          <cell r="I386">
            <v>0</v>
          </cell>
        </row>
        <row r="387">
          <cell r="A387" t="str">
            <v>A</v>
          </cell>
          <cell r="B387" t="str">
            <v>MMG40103</v>
          </cell>
          <cell r="C387" t="str">
            <v>화초물뿌리개(호스+GUN)</v>
          </cell>
          <cell r="D387" t="str">
            <v>D15 MM</v>
          </cell>
          <cell r="E387" t="str">
            <v>개</v>
          </cell>
          <cell r="F387">
            <v>142</v>
          </cell>
          <cell r="G387">
            <v>5760</v>
          </cell>
          <cell r="H387">
            <v>0</v>
          </cell>
          <cell r="I387">
            <v>0</v>
          </cell>
        </row>
        <row r="388">
          <cell r="A388" t="str">
            <v>A</v>
          </cell>
          <cell r="B388" t="str">
            <v>MMO10505</v>
          </cell>
          <cell r="C388" t="str">
            <v>절연 행가</v>
          </cell>
          <cell r="D388" t="str">
            <v>D15 MM</v>
          </cell>
          <cell r="E388" t="str">
            <v>개</v>
          </cell>
          <cell r="F388">
            <v>182</v>
          </cell>
          <cell r="G388">
            <v>360</v>
          </cell>
          <cell r="H388">
            <v>0</v>
          </cell>
          <cell r="I388">
            <v>0</v>
          </cell>
        </row>
        <row r="389">
          <cell r="A389" t="str">
            <v>A</v>
          </cell>
          <cell r="B389" t="str">
            <v>MMO10507</v>
          </cell>
          <cell r="C389" t="str">
            <v>절연 행가</v>
          </cell>
          <cell r="D389" t="str">
            <v>D20 MM</v>
          </cell>
          <cell r="E389" t="str">
            <v>개</v>
          </cell>
          <cell r="F389">
            <v>19</v>
          </cell>
          <cell r="G389">
            <v>396</v>
          </cell>
          <cell r="H389">
            <v>0</v>
          </cell>
          <cell r="I389">
            <v>0</v>
          </cell>
        </row>
        <row r="390">
          <cell r="A390" t="str">
            <v>A</v>
          </cell>
          <cell r="B390" t="str">
            <v>MMO10508</v>
          </cell>
          <cell r="C390" t="str">
            <v>절연 행가</v>
          </cell>
          <cell r="D390" t="str">
            <v>D25 MM</v>
          </cell>
          <cell r="E390" t="str">
            <v>개</v>
          </cell>
          <cell r="F390">
            <v>15</v>
          </cell>
          <cell r="G390">
            <v>432</v>
          </cell>
          <cell r="H390">
            <v>0</v>
          </cell>
          <cell r="I390">
            <v>0</v>
          </cell>
        </row>
        <row r="391">
          <cell r="A391" t="str">
            <v>A</v>
          </cell>
          <cell r="B391" t="str">
            <v>MMO10510</v>
          </cell>
          <cell r="C391" t="str">
            <v>절연 행가</v>
          </cell>
          <cell r="D391" t="str">
            <v>D32 MM</v>
          </cell>
          <cell r="E391" t="str">
            <v>개</v>
          </cell>
          <cell r="F391">
            <v>72</v>
          </cell>
          <cell r="G391">
            <v>504</v>
          </cell>
          <cell r="H391">
            <v>0</v>
          </cell>
          <cell r="I391">
            <v>0</v>
          </cell>
        </row>
        <row r="392">
          <cell r="A392" t="str">
            <v>A</v>
          </cell>
          <cell r="B392" t="str">
            <v>MMO10512</v>
          </cell>
          <cell r="C392" t="str">
            <v>절연 행가</v>
          </cell>
          <cell r="D392" t="str">
            <v>D40 MM</v>
          </cell>
          <cell r="E392" t="str">
            <v>개</v>
          </cell>
          <cell r="F392">
            <v>164</v>
          </cell>
          <cell r="G392">
            <v>540</v>
          </cell>
          <cell r="H392">
            <v>0</v>
          </cell>
          <cell r="I392">
            <v>0</v>
          </cell>
        </row>
        <row r="393">
          <cell r="A393" t="str">
            <v>A</v>
          </cell>
          <cell r="B393" t="str">
            <v>MMO10513</v>
          </cell>
          <cell r="C393" t="str">
            <v>절연 행가</v>
          </cell>
          <cell r="D393" t="str">
            <v>D50 MM</v>
          </cell>
          <cell r="E393" t="str">
            <v>개</v>
          </cell>
          <cell r="F393">
            <v>154</v>
          </cell>
          <cell r="G393">
            <v>720</v>
          </cell>
          <cell r="H393">
            <v>0</v>
          </cell>
          <cell r="I393">
            <v>0</v>
          </cell>
        </row>
        <row r="394">
          <cell r="A394" t="str">
            <v>A</v>
          </cell>
          <cell r="B394" t="str">
            <v>MMO31208</v>
          </cell>
          <cell r="C394" t="str">
            <v>스리브(PVC제)</v>
          </cell>
          <cell r="D394" t="str">
            <v>D25 MM</v>
          </cell>
          <cell r="E394" t="str">
            <v>M</v>
          </cell>
          <cell r="F394">
            <v>542.22</v>
          </cell>
          <cell r="G394">
            <v>300</v>
          </cell>
          <cell r="H394">
            <v>0</v>
          </cell>
          <cell r="I394">
            <v>0</v>
          </cell>
        </row>
        <row r="395">
          <cell r="A395" t="str">
            <v>A</v>
          </cell>
          <cell r="B395" t="str">
            <v>MMO31816</v>
          </cell>
          <cell r="C395" t="str">
            <v>PD입상관 성형스리브</v>
          </cell>
          <cell r="D395" t="str">
            <v>D75 X 135H</v>
          </cell>
          <cell r="E395" t="str">
            <v>개</v>
          </cell>
          <cell r="F395">
            <v>252</v>
          </cell>
          <cell r="G395">
            <v>576</v>
          </cell>
          <cell r="H395">
            <v>0</v>
          </cell>
          <cell r="I395">
            <v>0</v>
          </cell>
        </row>
        <row r="396">
          <cell r="A396" t="str">
            <v>A</v>
          </cell>
          <cell r="B396" t="str">
            <v>MMO31818</v>
          </cell>
          <cell r="C396" t="str">
            <v>PD입상관 성형스리브</v>
          </cell>
          <cell r="D396" t="str">
            <v>D100 X 135H</v>
          </cell>
          <cell r="E396" t="str">
            <v>개</v>
          </cell>
          <cell r="F396">
            <v>1190</v>
          </cell>
          <cell r="G396">
            <v>720</v>
          </cell>
          <cell r="H396">
            <v>0</v>
          </cell>
          <cell r="I396">
            <v>0</v>
          </cell>
        </row>
        <row r="397">
          <cell r="A397" t="str">
            <v>A</v>
          </cell>
          <cell r="B397" t="str">
            <v>MMO31821</v>
          </cell>
          <cell r="C397" t="str">
            <v>PD입상관 성형스리브</v>
          </cell>
          <cell r="D397" t="str">
            <v>D150 X 135H</v>
          </cell>
          <cell r="E397" t="str">
            <v>개</v>
          </cell>
          <cell r="F397">
            <v>4</v>
          </cell>
          <cell r="G397">
            <v>1008</v>
          </cell>
          <cell r="H397">
            <v>0</v>
          </cell>
          <cell r="I397">
            <v>0</v>
          </cell>
        </row>
        <row r="398">
          <cell r="A398" t="str">
            <v>A</v>
          </cell>
          <cell r="B398" t="str">
            <v>MMZ52110</v>
          </cell>
          <cell r="C398" t="str">
            <v>화살표식(PE필름)</v>
          </cell>
          <cell r="D398" t="str">
            <v>50X110</v>
          </cell>
          <cell r="E398" t="str">
            <v>개</v>
          </cell>
          <cell r="F398">
            <v>108</v>
          </cell>
          <cell r="G398">
            <v>720</v>
          </cell>
          <cell r="H398">
            <v>0</v>
          </cell>
          <cell r="I398">
            <v>0</v>
          </cell>
        </row>
        <row r="399">
          <cell r="A399" t="str">
            <v>A</v>
          </cell>
          <cell r="B399" t="str">
            <v>MMZ52112</v>
          </cell>
          <cell r="C399" t="str">
            <v>밸브인식표</v>
          </cell>
          <cell r="D399" t="str">
            <v>60X100X3T</v>
          </cell>
          <cell r="E399" t="str">
            <v>개</v>
          </cell>
          <cell r="F399">
            <v>683</v>
          </cell>
          <cell r="G399">
            <v>1080</v>
          </cell>
          <cell r="H399">
            <v>0</v>
          </cell>
          <cell r="I399">
            <v>0</v>
          </cell>
        </row>
        <row r="400">
          <cell r="A400" t="str">
            <v>A</v>
          </cell>
          <cell r="B400" t="str">
            <v>UAA20710</v>
          </cell>
          <cell r="C400" t="str">
            <v>이동식 강관조립 말비계</v>
          </cell>
          <cell r="D400" t="str">
            <v>(6개월 H=2M 1단)</v>
          </cell>
          <cell r="E400" t="str">
            <v>대</v>
          </cell>
          <cell r="F400">
            <v>38</v>
          </cell>
          <cell r="G400">
            <v>11776</v>
          </cell>
          <cell r="H400">
            <v>26988</v>
          </cell>
          <cell r="I400">
            <v>0</v>
          </cell>
        </row>
        <row r="401">
          <cell r="A401" t="str">
            <v>A</v>
          </cell>
          <cell r="B401" t="str">
            <v>UAC10950</v>
          </cell>
          <cell r="C401" t="str">
            <v>철제거푸집 15회(기계)</v>
          </cell>
          <cell r="E401" t="str">
            <v>M</v>
          </cell>
          <cell r="F401">
            <v>377.58</v>
          </cell>
          <cell r="G401">
            <v>100</v>
          </cell>
          <cell r="H401">
            <v>200</v>
          </cell>
          <cell r="I401">
            <v>0</v>
          </cell>
        </row>
        <row r="402">
          <cell r="A402" t="str">
            <v>A</v>
          </cell>
          <cell r="B402" t="str">
            <v>UAC10955</v>
          </cell>
          <cell r="C402" t="str">
            <v>하향식 철제거푸집 15회(화장실용)(기계)</v>
          </cell>
          <cell r="E402" t="str">
            <v>개소</v>
          </cell>
          <cell r="F402">
            <v>60</v>
          </cell>
          <cell r="G402">
            <v>82</v>
          </cell>
          <cell r="H402">
            <v>264</v>
          </cell>
          <cell r="I402">
            <v>5</v>
          </cell>
        </row>
        <row r="403">
          <cell r="A403" t="str">
            <v>A</v>
          </cell>
          <cell r="B403" t="str">
            <v>UMA52305</v>
          </cell>
          <cell r="C403" t="str">
            <v>동관 옥내 배관</v>
          </cell>
          <cell r="D403" t="str">
            <v>D15 MM,  (M TYPE)</v>
          </cell>
          <cell r="E403" t="str">
            <v>M</v>
          </cell>
          <cell r="F403">
            <v>23679.53</v>
          </cell>
          <cell r="G403">
            <v>700</v>
          </cell>
          <cell r="H403">
            <v>1600</v>
          </cell>
          <cell r="I403">
            <v>0</v>
          </cell>
        </row>
        <row r="404">
          <cell r="A404" t="str">
            <v>A</v>
          </cell>
          <cell r="B404" t="str">
            <v>UMA52307</v>
          </cell>
          <cell r="C404" t="str">
            <v>동관 옥내 배관</v>
          </cell>
          <cell r="D404" t="str">
            <v>D20 MM,  (M TYPE)</v>
          </cell>
          <cell r="E404" t="str">
            <v>M</v>
          </cell>
          <cell r="F404">
            <v>2824.5</v>
          </cell>
          <cell r="G404">
            <v>1200</v>
          </cell>
          <cell r="H404">
            <v>1700</v>
          </cell>
          <cell r="I404">
            <v>0</v>
          </cell>
        </row>
        <row r="405">
          <cell r="A405" t="str">
            <v>A</v>
          </cell>
          <cell r="B405" t="str">
            <v>UMA52308</v>
          </cell>
          <cell r="C405" t="str">
            <v>동관 옥내 배관</v>
          </cell>
          <cell r="D405" t="str">
            <v>D25 MM,  (M TYPE)</v>
          </cell>
          <cell r="E405" t="str">
            <v>M</v>
          </cell>
          <cell r="F405">
            <v>11.98</v>
          </cell>
          <cell r="G405">
            <v>1700</v>
          </cell>
          <cell r="H405">
            <v>2000</v>
          </cell>
          <cell r="I405">
            <v>0</v>
          </cell>
        </row>
        <row r="406">
          <cell r="A406" t="str">
            <v>A</v>
          </cell>
          <cell r="B406" t="str">
            <v>UMA52310</v>
          </cell>
          <cell r="C406" t="str">
            <v>동관 옥내 배관</v>
          </cell>
          <cell r="D406" t="str">
            <v>D32 MM, (M TYPE)</v>
          </cell>
          <cell r="E406" t="str">
            <v>M</v>
          </cell>
          <cell r="F406">
            <v>98.06</v>
          </cell>
          <cell r="G406">
            <v>2600</v>
          </cell>
          <cell r="H406">
            <v>2500</v>
          </cell>
          <cell r="I406">
            <v>100</v>
          </cell>
        </row>
        <row r="407">
          <cell r="A407" t="str">
            <v>A</v>
          </cell>
          <cell r="B407" t="str">
            <v>UMA52312</v>
          </cell>
          <cell r="C407" t="str">
            <v>동관 옥내 배관</v>
          </cell>
          <cell r="D407" t="str">
            <v>D40 MM,  (M TYPE)</v>
          </cell>
          <cell r="E407" t="str">
            <v>M</v>
          </cell>
          <cell r="F407">
            <v>5.45</v>
          </cell>
          <cell r="G407">
            <v>3500</v>
          </cell>
          <cell r="H407">
            <v>2800</v>
          </cell>
          <cell r="I407">
            <v>100</v>
          </cell>
        </row>
        <row r="408">
          <cell r="A408" t="str">
            <v>A</v>
          </cell>
          <cell r="B408" t="str">
            <v>UMA52405</v>
          </cell>
          <cell r="C408" t="str">
            <v>동관 화장실 배관</v>
          </cell>
          <cell r="D408" t="str">
            <v>D15 MM,  (M TYPE)</v>
          </cell>
          <cell r="E408" t="str">
            <v>M</v>
          </cell>
          <cell r="F408">
            <v>1813.55</v>
          </cell>
          <cell r="G408">
            <v>800</v>
          </cell>
          <cell r="H408">
            <v>1700</v>
          </cell>
          <cell r="I408">
            <v>0</v>
          </cell>
        </row>
        <row r="409">
          <cell r="A409" t="str">
            <v>A</v>
          </cell>
          <cell r="B409" t="str">
            <v>UMA52407</v>
          </cell>
          <cell r="C409" t="str">
            <v>동관 화장실 배관</v>
          </cell>
          <cell r="D409" t="str">
            <v>D20 MM,  (M TYPE)</v>
          </cell>
          <cell r="E409" t="str">
            <v>M</v>
          </cell>
          <cell r="F409">
            <v>964.18</v>
          </cell>
          <cell r="G409">
            <v>1200</v>
          </cell>
          <cell r="H409">
            <v>2000</v>
          </cell>
          <cell r="I409">
            <v>0</v>
          </cell>
        </row>
        <row r="410">
          <cell r="A410" t="str">
            <v>A</v>
          </cell>
          <cell r="B410" t="str">
            <v>UMA52408</v>
          </cell>
          <cell r="C410" t="str">
            <v>동관 화장실 배관</v>
          </cell>
          <cell r="D410" t="str">
            <v>D25 MM,  (M TYPE)</v>
          </cell>
          <cell r="E410" t="str">
            <v>M</v>
          </cell>
          <cell r="F410">
            <v>12.7</v>
          </cell>
          <cell r="G410">
            <v>1700</v>
          </cell>
          <cell r="H410">
            <v>2400</v>
          </cell>
          <cell r="I410">
            <v>0</v>
          </cell>
        </row>
        <row r="411">
          <cell r="A411" t="str">
            <v>A</v>
          </cell>
          <cell r="B411" t="str">
            <v>UMA52410</v>
          </cell>
          <cell r="C411" t="str">
            <v>동관 화장실 배관</v>
          </cell>
          <cell r="D411" t="str">
            <v>D32 MM,  (M TYPE)</v>
          </cell>
          <cell r="E411" t="str">
            <v>M</v>
          </cell>
          <cell r="F411">
            <v>2.5</v>
          </cell>
          <cell r="G411">
            <v>2552</v>
          </cell>
          <cell r="H411">
            <v>3035</v>
          </cell>
          <cell r="I411">
            <v>60</v>
          </cell>
        </row>
        <row r="412">
          <cell r="A412" t="str">
            <v>A</v>
          </cell>
          <cell r="B412" t="str">
            <v>UMA54205</v>
          </cell>
          <cell r="C412" t="str">
            <v>동관 옥내 배관</v>
          </cell>
          <cell r="D412" t="str">
            <v>D15 MM, (L TYPE)</v>
          </cell>
          <cell r="E412" t="str">
            <v>M</v>
          </cell>
          <cell r="F412">
            <v>143.58000000000001</v>
          </cell>
          <cell r="G412">
            <v>1100</v>
          </cell>
          <cell r="H412">
            <v>1400</v>
          </cell>
          <cell r="I412">
            <v>0</v>
          </cell>
        </row>
        <row r="413">
          <cell r="A413" t="str">
            <v>A</v>
          </cell>
          <cell r="B413" t="str">
            <v>UMA54207</v>
          </cell>
          <cell r="C413" t="str">
            <v>동관 옥내 배관</v>
          </cell>
          <cell r="D413" t="str">
            <v>D20 MM, (L TYPE)</v>
          </cell>
          <cell r="E413" t="str">
            <v>M</v>
          </cell>
          <cell r="F413">
            <v>365.4</v>
          </cell>
          <cell r="G413">
            <v>1700</v>
          </cell>
          <cell r="H413">
            <v>1700</v>
          </cell>
          <cell r="I413">
            <v>0</v>
          </cell>
        </row>
        <row r="414">
          <cell r="A414" t="str">
            <v>A</v>
          </cell>
          <cell r="B414" t="str">
            <v>UMA54208</v>
          </cell>
          <cell r="C414" t="str">
            <v>동관 옥내 배관</v>
          </cell>
          <cell r="D414" t="str">
            <v>D25 MM, (L TYPE)</v>
          </cell>
          <cell r="E414" t="str">
            <v>M</v>
          </cell>
          <cell r="F414">
            <v>327.60000000000002</v>
          </cell>
          <cell r="G414">
            <v>2442</v>
          </cell>
          <cell r="H414">
            <v>2025</v>
          </cell>
          <cell r="I414">
            <v>40</v>
          </cell>
        </row>
        <row r="415">
          <cell r="A415" t="str">
            <v>A</v>
          </cell>
          <cell r="B415" t="str">
            <v>UMA54210</v>
          </cell>
          <cell r="C415" t="str">
            <v>동관 옥내 배관</v>
          </cell>
          <cell r="D415" t="str">
            <v>D32 MM, (L TYPE)</v>
          </cell>
          <cell r="E415" t="str">
            <v>M</v>
          </cell>
          <cell r="F415">
            <v>709.39</v>
          </cell>
          <cell r="G415">
            <v>3300</v>
          </cell>
          <cell r="H415">
            <v>2500</v>
          </cell>
          <cell r="I415">
            <v>100</v>
          </cell>
        </row>
        <row r="416">
          <cell r="A416" t="str">
            <v>A</v>
          </cell>
          <cell r="B416" t="str">
            <v>UMA54212</v>
          </cell>
          <cell r="C416" t="str">
            <v>동관 옥내 배관</v>
          </cell>
          <cell r="D416" t="str">
            <v>D40 MM, (L TYPE)</v>
          </cell>
          <cell r="E416" t="str">
            <v>M</v>
          </cell>
          <cell r="F416">
            <v>2549.6999999999998</v>
          </cell>
          <cell r="G416">
            <v>4200</v>
          </cell>
          <cell r="H416">
            <v>2800</v>
          </cell>
          <cell r="I416">
            <v>100</v>
          </cell>
        </row>
        <row r="417">
          <cell r="A417" t="str">
            <v>A</v>
          </cell>
          <cell r="B417" t="str">
            <v>UMA54213</v>
          </cell>
          <cell r="C417" t="str">
            <v>동관 옥내 배관</v>
          </cell>
          <cell r="D417" t="str">
            <v>D50 MM, (L TYPE)</v>
          </cell>
          <cell r="E417" t="str">
            <v>M</v>
          </cell>
          <cell r="F417">
            <v>428.7</v>
          </cell>
          <cell r="G417">
            <v>6500</v>
          </cell>
          <cell r="H417">
            <v>3500</v>
          </cell>
          <cell r="I417">
            <v>100</v>
          </cell>
        </row>
        <row r="418">
          <cell r="A418" t="str">
            <v>A</v>
          </cell>
          <cell r="B418" t="str">
            <v>UMA54215</v>
          </cell>
          <cell r="C418" t="str">
            <v>동관 옥내 배관</v>
          </cell>
          <cell r="D418" t="str">
            <v>D65 MM, (L TYPE)</v>
          </cell>
          <cell r="E418" t="str">
            <v>M</v>
          </cell>
          <cell r="F418">
            <v>857.6</v>
          </cell>
          <cell r="G418">
            <v>9300</v>
          </cell>
          <cell r="H418">
            <v>4500</v>
          </cell>
          <cell r="I418">
            <v>100</v>
          </cell>
        </row>
        <row r="419">
          <cell r="A419" t="str">
            <v>A</v>
          </cell>
          <cell r="B419" t="str">
            <v>UMA54217</v>
          </cell>
          <cell r="C419" t="str">
            <v>동관 옥내 배관</v>
          </cell>
          <cell r="D419" t="str">
            <v>D80 MM, (L TYPE)</v>
          </cell>
          <cell r="E419" t="str">
            <v>M</v>
          </cell>
          <cell r="F419">
            <v>66.099999999999994</v>
          </cell>
          <cell r="G419">
            <v>12600</v>
          </cell>
          <cell r="H419">
            <v>5200</v>
          </cell>
          <cell r="I419">
            <v>100</v>
          </cell>
        </row>
        <row r="420">
          <cell r="A420" t="str">
            <v>A</v>
          </cell>
          <cell r="B420" t="str">
            <v>UMC24108</v>
          </cell>
          <cell r="C420" t="str">
            <v>동관용접 (BRAZING)</v>
          </cell>
          <cell r="D420" t="str">
            <v>D25 MM</v>
          </cell>
          <cell r="E420" t="str">
            <v>개소</v>
          </cell>
          <cell r="F420">
            <v>601</v>
          </cell>
          <cell r="G420">
            <v>174</v>
          </cell>
          <cell r="H420">
            <v>1455</v>
          </cell>
          <cell r="I420">
            <v>29</v>
          </cell>
        </row>
        <row r="421">
          <cell r="A421" t="str">
            <v>A</v>
          </cell>
          <cell r="B421" t="str">
            <v>UMC24110</v>
          </cell>
          <cell r="C421" t="str">
            <v>동관용접 (BRAZING)</v>
          </cell>
          <cell r="D421" t="str">
            <v>D32 MM</v>
          </cell>
          <cell r="E421" t="str">
            <v>개소</v>
          </cell>
          <cell r="F421">
            <v>920</v>
          </cell>
          <cell r="G421">
            <v>240</v>
          </cell>
          <cell r="H421">
            <v>1781</v>
          </cell>
          <cell r="I421">
            <v>35</v>
          </cell>
        </row>
        <row r="422">
          <cell r="A422" t="str">
            <v>A</v>
          </cell>
          <cell r="B422" t="str">
            <v>UMC24112</v>
          </cell>
          <cell r="C422" t="str">
            <v>동관용접 (BRAZING)</v>
          </cell>
          <cell r="D422" t="str">
            <v>D40 MM</v>
          </cell>
          <cell r="E422" t="str">
            <v>개소</v>
          </cell>
          <cell r="F422">
            <v>3108</v>
          </cell>
          <cell r="G422">
            <v>314</v>
          </cell>
          <cell r="H422">
            <v>1958</v>
          </cell>
          <cell r="I422">
            <v>39</v>
          </cell>
        </row>
        <row r="423">
          <cell r="A423" t="str">
            <v>A</v>
          </cell>
          <cell r="B423" t="str">
            <v>UMC24113</v>
          </cell>
          <cell r="C423" t="str">
            <v>동관용접 (BRAZING)</v>
          </cell>
          <cell r="D423" t="str">
            <v>D50 MM</v>
          </cell>
          <cell r="E423" t="str">
            <v>개소</v>
          </cell>
          <cell r="F423">
            <v>280</v>
          </cell>
          <cell r="G423">
            <v>444</v>
          </cell>
          <cell r="H423">
            <v>2462</v>
          </cell>
          <cell r="I423">
            <v>49</v>
          </cell>
        </row>
        <row r="424">
          <cell r="A424" t="str">
            <v>A</v>
          </cell>
          <cell r="B424" t="str">
            <v>UMC24115</v>
          </cell>
          <cell r="C424" t="str">
            <v>동관용접 (BRAZING)</v>
          </cell>
          <cell r="D424" t="str">
            <v>D65 MM</v>
          </cell>
          <cell r="E424" t="str">
            <v>개소</v>
          </cell>
          <cell r="F424">
            <v>685</v>
          </cell>
          <cell r="G424">
            <v>579</v>
          </cell>
          <cell r="H424">
            <v>3164</v>
          </cell>
          <cell r="I424">
            <v>63</v>
          </cell>
        </row>
        <row r="425">
          <cell r="A425" t="str">
            <v>A</v>
          </cell>
          <cell r="B425" t="str">
            <v>UMC24117</v>
          </cell>
          <cell r="C425" t="str">
            <v>동관용접 (BRAZING)</v>
          </cell>
          <cell r="D425" t="str">
            <v>D80 MM</v>
          </cell>
          <cell r="E425" t="str">
            <v>개소</v>
          </cell>
          <cell r="F425">
            <v>113</v>
          </cell>
          <cell r="G425">
            <v>800</v>
          </cell>
          <cell r="H425">
            <v>3668</v>
          </cell>
          <cell r="I425">
            <v>73</v>
          </cell>
        </row>
        <row r="426">
          <cell r="A426" t="str">
            <v>A</v>
          </cell>
          <cell r="B426" t="str">
            <v>UMC24305</v>
          </cell>
          <cell r="C426" t="str">
            <v>동관용접 (SOLDERING)</v>
          </cell>
          <cell r="D426" t="str">
            <v>D15 MM</v>
          </cell>
          <cell r="E426" t="str">
            <v>개소</v>
          </cell>
          <cell r="F426">
            <v>50038</v>
          </cell>
          <cell r="G426">
            <v>30</v>
          </cell>
          <cell r="H426">
            <v>960</v>
          </cell>
          <cell r="I426">
            <v>19</v>
          </cell>
        </row>
        <row r="427">
          <cell r="A427" t="str">
            <v>A</v>
          </cell>
          <cell r="B427" t="str">
            <v>UMC24307</v>
          </cell>
          <cell r="C427" t="str">
            <v>동관용접 (SOLDERING)</v>
          </cell>
          <cell r="D427" t="str">
            <v>D20 MM</v>
          </cell>
          <cell r="E427" t="str">
            <v>개소</v>
          </cell>
          <cell r="F427">
            <v>10551</v>
          </cell>
          <cell r="G427">
            <v>47</v>
          </cell>
          <cell r="H427">
            <v>1108</v>
          </cell>
          <cell r="I427">
            <v>22</v>
          </cell>
        </row>
        <row r="428">
          <cell r="A428" t="str">
            <v>A</v>
          </cell>
          <cell r="B428" t="str">
            <v>UMC38610</v>
          </cell>
          <cell r="C428" t="str">
            <v>절연플랜지접합 부자재</v>
          </cell>
          <cell r="D428" t="str">
            <v>D32 MM</v>
          </cell>
          <cell r="E428" t="str">
            <v>개소</v>
          </cell>
          <cell r="F428">
            <v>2</v>
          </cell>
          <cell r="G428">
            <v>2920</v>
          </cell>
          <cell r="H428">
            <v>0</v>
          </cell>
          <cell r="I428">
            <v>0</v>
          </cell>
        </row>
        <row r="429">
          <cell r="A429" t="str">
            <v>A</v>
          </cell>
          <cell r="B429" t="str">
            <v>UMC38613</v>
          </cell>
          <cell r="C429" t="str">
            <v>절연플랜지접합 부자재</v>
          </cell>
          <cell r="D429" t="str">
            <v>D50 MM</v>
          </cell>
          <cell r="E429" t="str">
            <v>개소</v>
          </cell>
          <cell r="F429">
            <v>2</v>
          </cell>
          <cell r="G429">
            <v>3237</v>
          </cell>
          <cell r="H429">
            <v>0</v>
          </cell>
          <cell r="I429">
            <v>0</v>
          </cell>
        </row>
        <row r="430">
          <cell r="A430" t="str">
            <v>A</v>
          </cell>
          <cell r="B430" t="str">
            <v>UMC38615</v>
          </cell>
          <cell r="C430" t="str">
            <v>절연플랜지접합 부자재</v>
          </cell>
          <cell r="D430" t="str">
            <v>D65 MM</v>
          </cell>
          <cell r="E430" t="str">
            <v>개소</v>
          </cell>
          <cell r="F430">
            <v>65</v>
          </cell>
          <cell r="G430">
            <v>3578</v>
          </cell>
          <cell r="H430">
            <v>0</v>
          </cell>
          <cell r="I430">
            <v>0</v>
          </cell>
        </row>
        <row r="431">
          <cell r="A431" t="str">
            <v>A</v>
          </cell>
          <cell r="B431" t="str">
            <v>UMC38617</v>
          </cell>
          <cell r="C431" t="str">
            <v>절연플랜지접합 부자재</v>
          </cell>
          <cell r="D431" t="str">
            <v>D80 MM</v>
          </cell>
          <cell r="E431" t="str">
            <v>개소</v>
          </cell>
          <cell r="F431">
            <v>25</v>
          </cell>
          <cell r="G431">
            <v>5911</v>
          </cell>
          <cell r="H431">
            <v>0</v>
          </cell>
          <cell r="I431">
            <v>0</v>
          </cell>
        </row>
        <row r="432">
          <cell r="A432" t="str">
            <v>A</v>
          </cell>
          <cell r="B432" t="str">
            <v>UMC90307</v>
          </cell>
          <cell r="C432" t="str">
            <v>동관티뽑기</v>
          </cell>
          <cell r="D432" t="str">
            <v>D20 MM 이하</v>
          </cell>
          <cell r="E432" t="str">
            <v>개소</v>
          </cell>
          <cell r="F432">
            <v>5</v>
          </cell>
          <cell r="G432">
            <v>30</v>
          </cell>
          <cell r="H432">
            <v>1513</v>
          </cell>
          <cell r="I432">
            <v>49</v>
          </cell>
        </row>
        <row r="433">
          <cell r="A433" t="str">
            <v>A</v>
          </cell>
          <cell r="B433" t="str">
            <v>UMD10112</v>
          </cell>
          <cell r="C433" t="str">
            <v>게이트밸브 설치(청동제)</v>
          </cell>
          <cell r="D433" t="str">
            <v>D40 MM, (5KG/CM2)</v>
          </cell>
          <cell r="E433" t="str">
            <v>개소</v>
          </cell>
          <cell r="F433">
            <v>68</v>
          </cell>
          <cell r="G433">
            <v>5400</v>
          </cell>
          <cell r="H433">
            <v>2119</v>
          </cell>
          <cell r="I433">
            <v>42</v>
          </cell>
        </row>
        <row r="434">
          <cell r="A434" t="str">
            <v>A</v>
          </cell>
          <cell r="B434" t="str">
            <v>UMD10113</v>
          </cell>
          <cell r="C434" t="str">
            <v>게이트밸브 설치(청동제)</v>
          </cell>
          <cell r="D434" t="str">
            <v>D50 MM, (5KG/CM2)</v>
          </cell>
          <cell r="E434" t="str">
            <v>개소</v>
          </cell>
          <cell r="F434">
            <v>2</v>
          </cell>
          <cell r="G434">
            <v>8100</v>
          </cell>
          <cell r="H434">
            <v>2119</v>
          </cell>
          <cell r="I434">
            <v>42</v>
          </cell>
        </row>
        <row r="435">
          <cell r="A435" t="str">
            <v>A</v>
          </cell>
          <cell r="B435" t="str">
            <v>UMD10210</v>
          </cell>
          <cell r="C435" t="str">
            <v>게이트밸브 설치(청동제)</v>
          </cell>
          <cell r="D435" t="str">
            <v>D32 MM, (10KG/CM2)</v>
          </cell>
          <cell r="E435" t="str">
            <v>개소</v>
          </cell>
          <cell r="F435">
            <v>2</v>
          </cell>
          <cell r="G435">
            <v>8251</v>
          </cell>
          <cell r="H435">
            <v>2119</v>
          </cell>
          <cell r="I435">
            <v>42</v>
          </cell>
        </row>
        <row r="436">
          <cell r="A436" t="str">
            <v>A</v>
          </cell>
          <cell r="B436" t="str">
            <v>UMD10212</v>
          </cell>
          <cell r="C436" t="str">
            <v>게이트밸브 설치(청동제)</v>
          </cell>
          <cell r="D436" t="str">
            <v>D40 MM, (10KG/CM2)</v>
          </cell>
          <cell r="E436" t="str">
            <v>개소</v>
          </cell>
          <cell r="F436">
            <v>64</v>
          </cell>
          <cell r="G436">
            <v>11052</v>
          </cell>
          <cell r="H436">
            <v>2119</v>
          </cell>
          <cell r="I436">
            <v>42</v>
          </cell>
        </row>
        <row r="437">
          <cell r="A437" t="str">
            <v>A</v>
          </cell>
          <cell r="B437" t="str">
            <v>UMD10815</v>
          </cell>
          <cell r="C437" t="str">
            <v>에폭시도장게이트밸브 설치(주철)</v>
          </cell>
          <cell r="D437" t="str">
            <v>D65 MM, (10KG/CM2)</v>
          </cell>
          <cell r="E437" t="str">
            <v>개소</v>
          </cell>
          <cell r="F437">
            <v>13</v>
          </cell>
          <cell r="G437">
            <v>40622</v>
          </cell>
          <cell r="H437">
            <v>8808</v>
          </cell>
          <cell r="I437">
            <v>176</v>
          </cell>
        </row>
        <row r="438">
          <cell r="A438" t="str">
            <v>A</v>
          </cell>
          <cell r="B438" t="str">
            <v>UMD10817</v>
          </cell>
          <cell r="C438" t="str">
            <v>에폭시도장게이트밸브 설치(주철)</v>
          </cell>
          <cell r="D438" t="str">
            <v>D80 MM, (10KG/CM2)</v>
          </cell>
          <cell r="E438" t="str">
            <v>개소</v>
          </cell>
          <cell r="F438">
            <v>5</v>
          </cell>
          <cell r="G438">
            <v>49140</v>
          </cell>
          <cell r="H438">
            <v>8808</v>
          </cell>
          <cell r="I438">
            <v>176</v>
          </cell>
        </row>
        <row r="439">
          <cell r="A439" t="str">
            <v>A</v>
          </cell>
          <cell r="B439" t="str">
            <v>UMD16210</v>
          </cell>
          <cell r="C439" t="str">
            <v>글로브밸브 설치(청동제)</v>
          </cell>
          <cell r="D439" t="str">
            <v>D32 MM, (10KG/CM2)</v>
          </cell>
          <cell r="E439" t="str">
            <v>개소</v>
          </cell>
          <cell r="F439">
            <v>2</v>
          </cell>
          <cell r="G439">
            <v>8050</v>
          </cell>
          <cell r="H439">
            <v>2119</v>
          </cell>
          <cell r="I439">
            <v>42</v>
          </cell>
        </row>
        <row r="440">
          <cell r="A440" t="str">
            <v>A</v>
          </cell>
          <cell r="B440" t="str">
            <v>UMD22375</v>
          </cell>
          <cell r="C440" t="str">
            <v>듀얼플레이트첵크밸브설치(충완,엑폭시)</v>
          </cell>
          <cell r="D440" t="str">
            <v>D65 MM, (10KG/CM2)</v>
          </cell>
          <cell r="E440" t="str">
            <v>개소</v>
          </cell>
          <cell r="F440">
            <v>13</v>
          </cell>
          <cell r="G440">
            <v>30600</v>
          </cell>
          <cell r="H440">
            <v>8808</v>
          </cell>
          <cell r="I440">
            <v>176</v>
          </cell>
        </row>
        <row r="441">
          <cell r="A441" t="str">
            <v>A</v>
          </cell>
          <cell r="B441" t="str">
            <v>UMD22377</v>
          </cell>
          <cell r="C441" t="str">
            <v>듀얼플레이트첵크밸브설치(충완,엑폭시)</v>
          </cell>
          <cell r="D441" t="str">
            <v>D80 MM, (10KG/CM2)</v>
          </cell>
          <cell r="E441" t="str">
            <v>개소</v>
          </cell>
          <cell r="F441">
            <v>5</v>
          </cell>
          <cell r="G441">
            <v>36720</v>
          </cell>
          <cell r="H441">
            <v>8808</v>
          </cell>
          <cell r="I441">
            <v>176</v>
          </cell>
        </row>
        <row r="442">
          <cell r="A442" t="str">
            <v>A</v>
          </cell>
          <cell r="B442" t="str">
            <v>UMD25110</v>
          </cell>
          <cell r="C442" t="str">
            <v>스트레이나일체형밸브설치(청동제)</v>
          </cell>
          <cell r="D442" t="str">
            <v>D32 MM, (10KG/CM2)</v>
          </cell>
          <cell r="E442" t="str">
            <v>개소</v>
          </cell>
          <cell r="F442">
            <v>2</v>
          </cell>
          <cell r="G442">
            <v>21168</v>
          </cell>
          <cell r="H442">
            <v>2119</v>
          </cell>
          <cell r="I442">
            <v>42</v>
          </cell>
        </row>
        <row r="443">
          <cell r="A443" t="str">
            <v>A</v>
          </cell>
          <cell r="B443" t="str">
            <v>UMD28110</v>
          </cell>
          <cell r="C443" t="str">
            <v>자동수위조절밸브 설치</v>
          </cell>
          <cell r="D443" t="str">
            <v>D32 MM</v>
          </cell>
          <cell r="F443">
            <v>2</v>
          </cell>
          <cell r="G443">
            <v>243432</v>
          </cell>
          <cell r="H443">
            <v>6160</v>
          </cell>
          <cell r="I443">
            <v>123</v>
          </cell>
        </row>
        <row r="444">
          <cell r="A444" t="str">
            <v>A</v>
          </cell>
          <cell r="B444" t="str">
            <v>UMD28705</v>
          </cell>
          <cell r="C444" t="str">
            <v>볼탑설치(청동제)(나사형)</v>
          </cell>
          <cell r="D444" t="str">
            <v>D15 MM</v>
          </cell>
          <cell r="E444" t="str">
            <v>개소</v>
          </cell>
          <cell r="F444">
            <v>2</v>
          </cell>
          <cell r="G444">
            <v>1224</v>
          </cell>
          <cell r="H444">
            <v>2119</v>
          </cell>
          <cell r="I444">
            <v>42</v>
          </cell>
        </row>
        <row r="445">
          <cell r="A445" t="str">
            <v>A</v>
          </cell>
          <cell r="B445" t="str">
            <v>UMD46205</v>
          </cell>
          <cell r="C445" t="str">
            <v>황동볼밸브 설치</v>
          </cell>
          <cell r="D445" t="str">
            <v>D15 MM, (10KG/CM2)</v>
          </cell>
          <cell r="E445" t="str">
            <v>개소</v>
          </cell>
          <cell r="F445">
            <v>18</v>
          </cell>
          <cell r="G445">
            <v>1166</v>
          </cell>
          <cell r="H445">
            <v>2119</v>
          </cell>
          <cell r="I445">
            <v>42</v>
          </cell>
        </row>
        <row r="446">
          <cell r="A446" t="str">
            <v>A</v>
          </cell>
          <cell r="B446" t="str">
            <v>UMD46401</v>
          </cell>
          <cell r="C446" t="str">
            <v>목긴볼밸브(CM유니온) 설치</v>
          </cell>
          <cell r="D446" t="str">
            <v>D15 MM, (10KG/CM2)</v>
          </cell>
          <cell r="E446" t="str">
            <v>개소</v>
          </cell>
          <cell r="F446">
            <v>929</v>
          </cell>
          <cell r="G446">
            <v>3312</v>
          </cell>
          <cell r="H446">
            <v>2119</v>
          </cell>
          <cell r="I446">
            <v>42</v>
          </cell>
        </row>
        <row r="447">
          <cell r="A447" t="str">
            <v>A</v>
          </cell>
          <cell r="B447" t="str">
            <v>UMD46402</v>
          </cell>
          <cell r="C447" t="str">
            <v>목긴볼밸브(CM유니온) 설치</v>
          </cell>
          <cell r="D447" t="str">
            <v>D20 MM, (10KG/CM2)</v>
          </cell>
          <cell r="E447" t="str">
            <v>개소</v>
          </cell>
          <cell r="F447">
            <v>4</v>
          </cell>
          <cell r="G447">
            <v>4320</v>
          </cell>
          <cell r="H447">
            <v>2119</v>
          </cell>
          <cell r="I447">
            <v>42</v>
          </cell>
        </row>
        <row r="448">
          <cell r="A448" t="str">
            <v>A</v>
          </cell>
          <cell r="B448" t="str">
            <v>UMD46405</v>
          </cell>
          <cell r="C448" t="str">
            <v>목긴볼밸브 설치</v>
          </cell>
          <cell r="D448" t="str">
            <v>D15 MM, (10KG/CM2)</v>
          </cell>
          <cell r="E448" t="str">
            <v>개소</v>
          </cell>
          <cell r="F448">
            <v>152</v>
          </cell>
          <cell r="G448">
            <v>2664</v>
          </cell>
          <cell r="H448">
            <v>2119</v>
          </cell>
          <cell r="I448">
            <v>42</v>
          </cell>
        </row>
        <row r="449">
          <cell r="A449" t="str">
            <v>A</v>
          </cell>
          <cell r="B449" t="str">
            <v>UMD46408</v>
          </cell>
          <cell r="C449" t="str">
            <v>목긴볼밸브 설치</v>
          </cell>
          <cell r="D449" t="str">
            <v>D25 MM, (10KG/CM2)</v>
          </cell>
          <cell r="E449" t="str">
            <v>개소</v>
          </cell>
          <cell r="F449">
            <v>1</v>
          </cell>
          <cell r="G449">
            <v>6772</v>
          </cell>
          <cell r="H449">
            <v>2119</v>
          </cell>
          <cell r="I449">
            <v>42</v>
          </cell>
        </row>
        <row r="450">
          <cell r="A450" t="str">
            <v>A</v>
          </cell>
          <cell r="B450" t="str">
            <v>UMD49205</v>
          </cell>
          <cell r="C450" t="str">
            <v>수도용 앵글발브 설치</v>
          </cell>
          <cell r="D450" t="str">
            <v>D15 MM</v>
          </cell>
          <cell r="E450" t="str">
            <v>개소</v>
          </cell>
          <cell r="F450">
            <v>928</v>
          </cell>
          <cell r="G450">
            <v>972</v>
          </cell>
          <cell r="H450">
            <v>2119</v>
          </cell>
          <cell r="I450">
            <v>42</v>
          </cell>
        </row>
        <row r="451">
          <cell r="A451" t="str">
            <v>A</v>
          </cell>
          <cell r="B451" t="str">
            <v>UME20205</v>
          </cell>
          <cell r="C451" t="str">
            <v>동관보온(포리마테이프)</v>
          </cell>
          <cell r="D451" t="str">
            <v>D=15MM, T=25MM</v>
          </cell>
          <cell r="E451" t="str">
            <v>M</v>
          </cell>
          <cell r="F451">
            <v>86.1</v>
          </cell>
          <cell r="G451">
            <v>600</v>
          </cell>
          <cell r="H451">
            <v>1300</v>
          </cell>
          <cell r="I451">
            <v>0</v>
          </cell>
        </row>
        <row r="452">
          <cell r="A452" t="str">
            <v>A</v>
          </cell>
          <cell r="B452" t="str">
            <v>UME20212</v>
          </cell>
          <cell r="C452" t="str">
            <v>동관보온(포리마테이프)</v>
          </cell>
          <cell r="D452" t="str">
            <v>D=40MM, T=25MM</v>
          </cell>
          <cell r="E452" t="str">
            <v>M</v>
          </cell>
          <cell r="F452">
            <v>367.3</v>
          </cell>
          <cell r="G452">
            <v>945</v>
          </cell>
          <cell r="H452">
            <v>2211</v>
          </cell>
          <cell r="I452">
            <v>44</v>
          </cell>
        </row>
        <row r="453">
          <cell r="A453" t="str">
            <v>A</v>
          </cell>
          <cell r="B453" t="str">
            <v>UME20213</v>
          </cell>
          <cell r="C453" t="str">
            <v>동관보온(포리마테이프)</v>
          </cell>
          <cell r="D453" t="str">
            <v>D=50MM, T=25MM</v>
          </cell>
          <cell r="E453" t="str">
            <v>M</v>
          </cell>
          <cell r="F453">
            <v>426.5</v>
          </cell>
          <cell r="G453">
            <v>1100</v>
          </cell>
          <cell r="H453">
            <v>2200</v>
          </cell>
          <cell r="I453">
            <v>0</v>
          </cell>
        </row>
        <row r="454">
          <cell r="A454" t="str">
            <v>A</v>
          </cell>
          <cell r="B454" t="str">
            <v>UME20215</v>
          </cell>
          <cell r="C454" t="str">
            <v>동관보온(포리마테이프)</v>
          </cell>
          <cell r="D454" t="str">
            <v>D=65MM, T=25MM</v>
          </cell>
          <cell r="E454" t="str">
            <v>M</v>
          </cell>
          <cell r="F454">
            <v>857.6</v>
          </cell>
          <cell r="G454">
            <v>1200</v>
          </cell>
          <cell r="H454">
            <v>2800</v>
          </cell>
          <cell r="I454">
            <v>100</v>
          </cell>
        </row>
        <row r="455">
          <cell r="A455" t="str">
            <v>A</v>
          </cell>
          <cell r="B455" t="str">
            <v>UME20217</v>
          </cell>
          <cell r="C455" t="str">
            <v>동관보온(포리마테이프)</v>
          </cell>
          <cell r="D455" t="str">
            <v>D=80MM, T=25MM</v>
          </cell>
          <cell r="E455" t="str">
            <v>M</v>
          </cell>
          <cell r="F455">
            <v>66.099999999999994</v>
          </cell>
          <cell r="G455">
            <v>1400</v>
          </cell>
          <cell r="H455">
            <v>3200</v>
          </cell>
          <cell r="I455">
            <v>100</v>
          </cell>
        </row>
        <row r="456">
          <cell r="A456" t="str">
            <v>A</v>
          </cell>
          <cell r="B456" t="str">
            <v>UME22205</v>
          </cell>
          <cell r="C456" t="str">
            <v>동관보온(은박)</v>
          </cell>
          <cell r="D456" t="str">
            <v>D=15MM, T=25MM</v>
          </cell>
          <cell r="E456" t="str">
            <v>M</v>
          </cell>
          <cell r="F456">
            <v>238.92</v>
          </cell>
          <cell r="G456">
            <v>600</v>
          </cell>
          <cell r="H456">
            <v>1200</v>
          </cell>
          <cell r="I456">
            <v>0</v>
          </cell>
        </row>
        <row r="457">
          <cell r="A457" t="str">
            <v>A</v>
          </cell>
          <cell r="B457" t="str">
            <v>UME22207</v>
          </cell>
          <cell r="C457" t="str">
            <v>동관보온(은박)</v>
          </cell>
          <cell r="D457" t="str">
            <v>D=20MM, T=25MM</v>
          </cell>
          <cell r="E457" t="str">
            <v>M</v>
          </cell>
          <cell r="F457">
            <v>1598.5</v>
          </cell>
          <cell r="G457">
            <v>700</v>
          </cell>
          <cell r="H457">
            <v>1500</v>
          </cell>
          <cell r="I457">
            <v>0</v>
          </cell>
        </row>
        <row r="458">
          <cell r="A458" t="str">
            <v>A</v>
          </cell>
          <cell r="B458" t="str">
            <v>UME22208</v>
          </cell>
          <cell r="C458" t="str">
            <v>동관보온(은박)</v>
          </cell>
          <cell r="D458" t="str">
            <v>D=25MM, T=25MM</v>
          </cell>
          <cell r="E458" t="str">
            <v>M</v>
          </cell>
          <cell r="F458">
            <v>352.28</v>
          </cell>
          <cell r="G458">
            <v>800</v>
          </cell>
          <cell r="H458">
            <v>1800</v>
          </cell>
          <cell r="I458">
            <v>0</v>
          </cell>
        </row>
        <row r="459">
          <cell r="A459" t="str">
            <v>A</v>
          </cell>
          <cell r="B459" t="str">
            <v>UME22210</v>
          </cell>
          <cell r="C459" t="str">
            <v>동관보온(은박)</v>
          </cell>
          <cell r="D459" t="str">
            <v>D=32MM, T=25MM</v>
          </cell>
          <cell r="E459" t="str">
            <v>M</v>
          </cell>
          <cell r="F459">
            <v>781.16</v>
          </cell>
          <cell r="G459">
            <v>900</v>
          </cell>
          <cell r="H459">
            <v>2000</v>
          </cell>
          <cell r="I459">
            <v>0</v>
          </cell>
        </row>
        <row r="460">
          <cell r="A460" t="str">
            <v>A</v>
          </cell>
          <cell r="B460" t="str">
            <v>UME22212</v>
          </cell>
          <cell r="C460" t="str">
            <v>동관보온(은박)</v>
          </cell>
          <cell r="D460" t="str">
            <v>D=40MM, T=25MM</v>
          </cell>
          <cell r="E460" t="str">
            <v>M</v>
          </cell>
          <cell r="F460">
            <v>2187.85</v>
          </cell>
          <cell r="G460">
            <v>1000</v>
          </cell>
          <cell r="H460">
            <v>2000</v>
          </cell>
          <cell r="I460">
            <v>0</v>
          </cell>
        </row>
        <row r="461">
          <cell r="A461" t="str">
            <v>A</v>
          </cell>
          <cell r="B461" t="str">
            <v>UME24505</v>
          </cell>
          <cell r="C461" t="str">
            <v>동관보온(아스팔트휄트,매직T/P)</v>
          </cell>
          <cell r="D461" t="str">
            <v>D=15MM, T=50MM</v>
          </cell>
          <cell r="E461" t="str">
            <v>M</v>
          </cell>
          <cell r="F461">
            <v>6.28</v>
          </cell>
          <cell r="G461">
            <v>2100</v>
          </cell>
          <cell r="H461">
            <v>2600</v>
          </cell>
          <cell r="I461">
            <v>100</v>
          </cell>
        </row>
        <row r="462">
          <cell r="A462" t="str">
            <v>A</v>
          </cell>
          <cell r="B462" t="str">
            <v>UME24510</v>
          </cell>
          <cell r="C462" t="str">
            <v>동관보온(아스팔트휄트,매직T/P)</v>
          </cell>
          <cell r="D462" t="str">
            <v>D=32MM, T=50MM</v>
          </cell>
          <cell r="E462" t="str">
            <v>M</v>
          </cell>
          <cell r="F462">
            <v>28.79</v>
          </cell>
          <cell r="G462">
            <v>2600</v>
          </cell>
          <cell r="H462">
            <v>3900</v>
          </cell>
          <cell r="I462">
            <v>100</v>
          </cell>
        </row>
        <row r="463">
          <cell r="A463" t="str">
            <v>A</v>
          </cell>
          <cell r="B463" t="str">
            <v>UME24513</v>
          </cell>
          <cell r="C463" t="str">
            <v>동관보온(아스팔트휄트,매직T/P)</v>
          </cell>
          <cell r="D463" t="str">
            <v>D=50MM, T=50MM</v>
          </cell>
          <cell r="E463" t="str">
            <v>M</v>
          </cell>
          <cell r="F463">
            <v>2.2000000000000002</v>
          </cell>
          <cell r="G463">
            <v>3000</v>
          </cell>
          <cell r="H463">
            <v>4000</v>
          </cell>
          <cell r="I463">
            <v>100</v>
          </cell>
        </row>
        <row r="464">
          <cell r="A464" t="str">
            <v>A</v>
          </cell>
          <cell r="B464" t="str">
            <v>UME40215</v>
          </cell>
          <cell r="C464" t="str">
            <v>밸브 보온</v>
          </cell>
          <cell r="D464" t="str">
            <v>D=65MM, T=25MM</v>
          </cell>
          <cell r="E464" t="str">
            <v>개소</v>
          </cell>
          <cell r="F464">
            <v>26</v>
          </cell>
          <cell r="G464">
            <v>1494</v>
          </cell>
          <cell r="H464">
            <v>7596</v>
          </cell>
          <cell r="I464">
            <v>0</v>
          </cell>
        </row>
        <row r="465">
          <cell r="A465" t="str">
            <v>A</v>
          </cell>
          <cell r="B465" t="str">
            <v>UME40217</v>
          </cell>
          <cell r="C465" t="str">
            <v>밸브 보온</v>
          </cell>
          <cell r="D465" t="str">
            <v>D=80MM, T=25MM</v>
          </cell>
          <cell r="E465" t="str">
            <v>개소</v>
          </cell>
          <cell r="F465">
            <v>10</v>
          </cell>
          <cell r="G465">
            <v>1566</v>
          </cell>
          <cell r="H465">
            <v>8240</v>
          </cell>
          <cell r="I465">
            <v>0</v>
          </cell>
        </row>
        <row r="466">
          <cell r="A466" t="str">
            <v>A</v>
          </cell>
          <cell r="B466" t="str">
            <v>UME40513</v>
          </cell>
          <cell r="C466" t="str">
            <v>밸브 보온</v>
          </cell>
          <cell r="D466" t="str">
            <v>D=50MM, T=50MM</v>
          </cell>
          <cell r="E466" t="str">
            <v>개소</v>
          </cell>
          <cell r="F466">
            <v>2</v>
          </cell>
          <cell r="G466">
            <v>2052</v>
          </cell>
          <cell r="H466">
            <v>11709</v>
          </cell>
          <cell r="I466">
            <v>0</v>
          </cell>
        </row>
        <row r="467">
          <cell r="A467" t="str">
            <v>A</v>
          </cell>
          <cell r="B467" t="str">
            <v>UME80205</v>
          </cell>
          <cell r="C467" t="str">
            <v>발포폴리에틸렌 보온</v>
          </cell>
          <cell r="D467" t="str">
            <v>D=15MM, T=5MM</v>
          </cell>
          <cell r="E467" t="str">
            <v>M</v>
          </cell>
          <cell r="F467">
            <v>24096.959999999999</v>
          </cell>
          <cell r="G467">
            <v>100</v>
          </cell>
          <cell r="H467">
            <v>300</v>
          </cell>
          <cell r="I467">
            <v>0</v>
          </cell>
        </row>
        <row r="468">
          <cell r="A468" t="str">
            <v>A</v>
          </cell>
          <cell r="B468" t="str">
            <v>UME80207</v>
          </cell>
          <cell r="C468" t="str">
            <v>발포폴리에틸렌 보온</v>
          </cell>
          <cell r="D468" t="str">
            <v>D=20MM, T=5MM</v>
          </cell>
          <cell r="E468" t="str">
            <v>M</v>
          </cell>
          <cell r="F468">
            <v>2555.58</v>
          </cell>
          <cell r="G468">
            <v>200</v>
          </cell>
          <cell r="H468">
            <v>500</v>
          </cell>
          <cell r="I468">
            <v>0</v>
          </cell>
        </row>
        <row r="469">
          <cell r="A469" t="str">
            <v>A</v>
          </cell>
          <cell r="B469" t="str">
            <v>UME80245</v>
          </cell>
          <cell r="C469" t="str">
            <v>발포폴리에틸렌 보온</v>
          </cell>
          <cell r="D469" t="str">
            <v>D=15MM, T=15MM</v>
          </cell>
          <cell r="E469" t="str">
            <v>M</v>
          </cell>
          <cell r="F469">
            <v>1020.8</v>
          </cell>
          <cell r="G469">
            <v>400</v>
          </cell>
          <cell r="H469">
            <v>600</v>
          </cell>
          <cell r="I469">
            <v>0</v>
          </cell>
        </row>
        <row r="470">
          <cell r="A470" t="str">
            <v>A</v>
          </cell>
          <cell r="B470" t="str">
            <v>UME90101</v>
          </cell>
          <cell r="C470" t="str">
            <v>정온전선설치(센서,접지)</v>
          </cell>
          <cell r="D470" t="str">
            <v>1M</v>
          </cell>
          <cell r="E470" t="str">
            <v>조</v>
          </cell>
          <cell r="F470">
            <v>550</v>
          </cell>
          <cell r="G470">
            <v>8748</v>
          </cell>
          <cell r="H470">
            <v>1432</v>
          </cell>
          <cell r="I470">
            <v>28</v>
          </cell>
        </row>
        <row r="471">
          <cell r="A471" t="str">
            <v>A</v>
          </cell>
          <cell r="B471" t="str">
            <v>UME90104</v>
          </cell>
          <cell r="C471" t="str">
            <v>정온전선설치(센서,접지)</v>
          </cell>
          <cell r="D471" t="str">
            <v>4M</v>
          </cell>
          <cell r="E471" t="str">
            <v>조</v>
          </cell>
          <cell r="F471">
            <v>2</v>
          </cell>
          <cell r="G471">
            <v>26136</v>
          </cell>
          <cell r="H471">
            <v>5729</v>
          </cell>
          <cell r="I471">
            <v>114</v>
          </cell>
        </row>
        <row r="472">
          <cell r="A472" t="str">
            <v>A</v>
          </cell>
          <cell r="B472" t="str">
            <v>UME90106</v>
          </cell>
          <cell r="C472" t="str">
            <v>정온전선설치(센서,접지)</v>
          </cell>
          <cell r="D472" t="str">
            <v>6M</v>
          </cell>
          <cell r="E472" t="str">
            <v>조</v>
          </cell>
          <cell r="F472">
            <v>928</v>
          </cell>
          <cell r="G472">
            <v>37656</v>
          </cell>
          <cell r="H472">
            <v>8594</v>
          </cell>
          <cell r="I472">
            <v>171</v>
          </cell>
        </row>
        <row r="473">
          <cell r="A473" t="str">
            <v>A</v>
          </cell>
          <cell r="B473" t="str">
            <v>UMG25100</v>
          </cell>
          <cell r="C473" t="str">
            <v>세면기수전설치(다용도꼭지제외)</v>
          </cell>
          <cell r="D473" t="str">
            <v>니켈크롬도장</v>
          </cell>
          <cell r="E473" t="str">
            <v>개</v>
          </cell>
          <cell r="F473">
            <v>444</v>
          </cell>
          <cell r="G473">
            <v>36936</v>
          </cell>
          <cell r="H473">
            <v>6792</v>
          </cell>
          <cell r="I473">
            <v>135</v>
          </cell>
        </row>
        <row r="474">
          <cell r="A474" t="str">
            <v>A</v>
          </cell>
          <cell r="B474" t="str">
            <v>UMG25103</v>
          </cell>
          <cell r="C474" t="str">
            <v>세면기수전설치(다용도꼭지포함)</v>
          </cell>
          <cell r="D474" t="str">
            <v>니켈크롬도장</v>
          </cell>
          <cell r="E474" t="str">
            <v>개</v>
          </cell>
          <cell r="F474">
            <v>438</v>
          </cell>
          <cell r="G474">
            <v>43416</v>
          </cell>
          <cell r="H474">
            <v>6792</v>
          </cell>
          <cell r="I474">
            <v>135</v>
          </cell>
        </row>
        <row r="475">
          <cell r="A475" t="str">
            <v>A</v>
          </cell>
          <cell r="B475" t="str">
            <v>UMG28205</v>
          </cell>
          <cell r="C475" t="str">
            <v>욕조수전 설치(안마헤드)</v>
          </cell>
          <cell r="D475" t="str">
            <v>니켈크롬도장(높이조절형)</v>
          </cell>
          <cell r="E475" t="str">
            <v>개</v>
          </cell>
          <cell r="F475">
            <v>1</v>
          </cell>
          <cell r="G475">
            <v>56808</v>
          </cell>
          <cell r="H475">
            <v>7885</v>
          </cell>
          <cell r="I475">
            <v>158</v>
          </cell>
        </row>
        <row r="476">
          <cell r="A476" t="str">
            <v>A</v>
          </cell>
          <cell r="B476" t="str">
            <v>UMG28207</v>
          </cell>
          <cell r="C476" t="str">
            <v>샤워전용수전 설치(안마헤드)</v>
          </cell>
          <cell r="D476" t="str">
            <v>니켈크롬도장(높이조절형)</v>
          </cell>
          <cell r="E476" t="str">
            <v>개</v>
          </cell>
          <cell r="F476">
            <v>438</v>
          </cell>
          <cell r="G476">
            <v>49320</v>
          </cell>
          <cell r="H476">
            <v>7885</v>
          </cell>
          <cell r="I476">
            <v>158</v>
          </cell>
        </row>
        <row r="477">
          <cell r="A477" t="str">
            <v>A</v>
          </cell>
          <cell r="B477" t="str">
            <v>UMG28212</v>
          </cell>
          <cell r="C477" t="str">
            <v>온도조절욕조수전 설치(안마헤드)</v>
          </cell>
          <cell r="D477" t="str">
            <v>니켈크롬도장(높이조절형)</v>
          </cell>
          <cell r="E477" t="str">
            <v>개</v>
          </cell>
          <cell r="F477">
            <v>438</v>
          </cell>
          <cell r="G477">
            <v>78480</v>
          </cell>
          <cell r="H477">
            <v>7885</v>
          </cell>
          <cell r="I477">
            <v>158</v>
          </cell>
        </row>
        <row r="478">
          <cell r="A478" t="str">
            <v>A</v>
          </cell>
          <cell r="B478" t="str">
            <v>UMG37107</v>
          </cell>
          <cell r="C478" t="str">
            <v>씽크수전 설치(벽붙이형,니켈크롬)</v>
          </cell>
          <cell r="D478" t="str">
            <v>핸드스프레식</v>
          </cell>
          <cell r="E478" t="str">
            <v>개</v>
          </cell>
          <cell r="F478">
            <v>2</v>
          </cell>
          <cell r="G478">
            <v>32810</v>
          </cell>
          <cell r="H478">
            <v>4088</v>
          </cell>
          <cell r="I478">
            <v>81</v>
          </cell>
        </row>
        <row r="479">
          <cell r="A479" t="str">
            <v>A</v>
          </cell>
          <cell r="B479" t="str">
            <v>UMG37109</v>
          </cell>
          <cell r="C479" t="str">
            <v>씽크수전설치(대붙이,측면개폐형,크롬)</v>
          </cell>
          <cell r="D479" t="str">
            <v>핸드스프레식</v>
          </cell>
          <cell r="E479" t="str">
            <v>개</v>
          </cell>
          <cell r="F479">
            <v>1</v>
          </cell>
          <cell r="G479">
            <v>49518</v>
          </cell>
          <cell r="H479">
            <v>8177</v>
          </cell>
          <cell r="I479">
            <v>163</v>
          </cell>
        </row>
        <row r="480">
          <cell r="A480" t="str">
            <v>A</v>
          </cell>
          <cell r="B480" t="str">
            <v>UMG37111</v>
          </cell>
          <cell r="C480" t="str">
            <v>씽크수전설치(대붙이,측면개폐형,크롬)</v>
          </cell>
          <cell r="D480" t="str">
            <v>3단절수,핸드스프레식</v>
          </cell>
          <cell r="E480" t="str">
            <v>개</v>
          </cell>
          <cell r="F480">
            <v>928</v>
          </cell>
          <cell r="G480">
            <v>51125</v>
          </cell>
          <cell r="H480">
            <v>8177</v>
          </cell>
          <cell r="I480">
            <v>163</v>
          </cell>
        </row>
        <row r="481">
          <cell r="A481" t="str">
            <v>A</v>
          </cell>
          <cell r="B481" t="str">
            <v>UMG40010</v>
          </cell>
          <cell r="C481" t="str">
            <v>손빨래수전 설치(씽글레바)</v>
          </cell>
          <cell r="D481" t="str">
            <v>니켈크롬도장</v>
          </cell>
          <cell r="E481" t="str">
            <v>개</v>
          </cell>
          <cell r="F481">
            <v>438</v>
          </cell>
          <cell r="G481">
            <v>22032</v>
          </cell>
          <cell r="H481">
            <v>4646</v>
          </cell>
          <cell r="I481">
            <v>93</v>
          </cell>
        </row>
        <row r="482">
          <cell r="A482" t="str">
            <v>A</v>
          </cell>
          <cell r="B482" t="str">
            <v>UMG40201</v>
          </cell>
          <cell r="C482" t="str">
            <v>가로꼭지 설치(카프링)</v>
          </cell>
          <cell r="D482" t="str">
            <v>D15 (화초물뿌리개 포함)</v>
          </cell>
          <cell r="E482" t="str">
            <v>개</v>
          </cell>
          <cell r="F482">
            <v>58</v>
          </cell>
          <cell r="G482">
            <v>8352</v>
          </cell>
          <cell r="H482">
            <v>2323</v>
          </cell>
          <cell r="I482">
            <v>46</v>
          </cell>
        </row>
        <row r="483">
          <cell r="A483" t="str">
            <v>A</v>
          </cell>
          <cell r="B483" t="str">
            <v>UMG40202</v>
          </cell>
          <cell r="C483" t="str">
            <v>가로꼭지 설치 (일반형)</v>
          </cell>
          <cell r="D483" t="str">
            <v>D15</v>
          </cell>
          <cell r="E483" t="str">
            <v>개</v>
          </cell>
          <cell r="F483">
            <v>786</v>
          </cell>
          <cell r="G483">
            <v>2160</v>
          </cell>
          <cell r="H483">
            <v>2323</v>
          </cell>
          <cell r="I483">
            <v>46</v>
          </cell>
        </row>
        <row r="484">
          <cell r="A484" t="str">
            <v>A</v>
          </cell>
          <cell r="B484" t="str">
            <v>UMG40204</v>
          </cell>
          <cell r="C484" t="str">
            <v>2구가로꼭지 설치(1구:카프링)</v>
          </cell>
          <cell r="D484" t="str">
            <v>D15</v>
          </cell>
          <cell r="E484" t="str">
            <v>개</v>
          </cell>
          <cell r="F484">
            <v>142</v>
          </cell>
          <cell r="G484">
            <v>5400</v>
          </cell>
          <cell r="H484">
            <v>2323</v>
          </cell>
          <cell r="I484">
            <v>46</v>
          </cell>
        </row>
        <row r="485">
          <cell r="A485" t="str">
            <v>A</v>
          </cell>
          <cell r="B485" t="str">
            <v>UMG40207</v>
          </cell>
          <cell r="C485" t="str">
            <v>2구가로꼭지 설치(1구:카프링)</v>
          </cell>
          <cell r="D485" t="str">
            <v>D15(화초물뿌리개 포함)</v>
          </cell>
          <cell r="E485" t="str">
            <v>개</v>
          </cell>
          <cell r="F485">
            <v>728</v>
          </cell>
          <cell r="G485">
            <v>11160</v>
          </cell>
          <cell r="H485">
            <v>2323</v>
          </cell>
          <cell r="I485">
            <v>46</v>
          </cell>
        </row>
        <row r="486">
          <cell r="A486" t="str">
            <v>A</v>
          </cell>
          <cell r="B486" t="str">
            <v>UMG40225</v>
          </cell>
          <cell r="C486" t="str">
            <v>긴몸통 가로꼭지 설치</v>
          </cell>
          <cell r="D486" t="str">
            <v>D20</v>
          </cell>
          <cell r="E486" t="str">
            <v>개</v>
          </cell>
          <cell r="F486">
            <v>1</v>
          </cell>
          <cell r="G486">
            <v>3600</v>
          </cell>
          <cell r="H486">
            <v>2323</v>
          </cell>
          <cell r="I486">
            <v>46</v>
          </cell>
        </row>
        <row r="487">
          <cell r="A487" t="str">
            <v>A</v>
          </cell>
          <cell r="B487" t="str">
            <v>UMG40300</v>
          </cell>
          <cell r="C487" t="str">
            <v>살수꼭지(카프링)</v>
          </cell>
          <cell r="D487" t="str">
            <v>D15</v>
          </cell>
          <cell r="E487" t="str">
            <v>개</v>
          </cell>
          <cell r="F487">
            <v>16</v>
          </cell>
          <cell r="G487">
            <v>2592</v>
          </cell>
          <cell r="H487">
            <v>2323</v>
          </cell>
          <cell r="I487">
            <v>46</v>
          </cell>
        </row>
        <row r="488">
          <cell r="A488" t="str">
            <v>A</v>
          </cell>
          <cell r="B488" t="str">
            <v>UMK32100</v>
          </cell>
          <cell r="C488" t="str">
            <v>양수기함설치(냉수용)</v>
          </cell>
          <cell r="D488" t="str">
            <v>430LX280HX200W</v>
          </cell>
          <cell r="E488" t="str">
            <v>개</v>
          </cell>
          <cell r="F488">
            <v>250</v>
          </cell>
          <cell r="G488">
            <v>21768</v>
          </cell>
          <cell r="H488">
            <v>8626</v>
          </cell>
          <cell r="I488">
            <v>172</v>
          </cell>
        </row>
        <row r="489">
          <cell r="A489" t="str">
            <v>A</v>
          </cell>
          <cell r="B489" t="str">
            <v>UMK32500</v>
          </cell>
          <cell r="C489" t="str">
            <v>양수기함설치(점검구겸용)(복도식,개별)</v>
          </cell>
          <cell r="D489" t="str">
            <v>440X600X200</v>
          </cell>
          <cell r="E489" t="str">
            <v>개</v>
          </cell>
          <cell r="F489">
            <v>120</v>
          </cell>
          <cell r="G489">
            <v>46968</v>
          </cell>
          <cell r="H489">
            <v>8626</v>
          </cell>
          <cell r="I489">
            <v>172</v>
          </cell>
        </row>
        <row r="490">
          <cell r="A490" t="str">
            <v>A</v>
          </cell>
          <cell r="B490" t="str">
            <v>UMK52101</v>
          </cell>
          <cell r="C490" t="str">
            <v>살수꼭지 철문박스(스텐)</v>
          </cell>
          <cell r="E490" t="str">
            <v>개소</v>
          </cell>
          <cell r="F490">
            <v>16</v>
          </cell>
          <cell r="G490">
            <v>14400</v>
          </cell>
          <cell r="H490">
            <v>4345</v>
          </cell>
          <cell r="I490">
            <v>86</v>
          </cell>
        </row>
        <row r="491">
          <cell r="A491" t="str">
            <v>A</v>
          </cell>
          <cell r="B491" t="str">
            <v>UMN30105</v>
          </cell>
          <cell r="C491" t="str">
            <v>워터햄머흡수기(WHA) 설치</v>
          </cell>
          <cell r="D491" t="str">
            <v>D15 (A TYPE)</v>
          </cell>
          <cell r="E491" t="str">
            <v>개</v>
          </cell>
          <cell r="F491">
            <v>438</v>
          </cell>
          <cell r="G491">
            <v>9000</v>
          </cell>
          <cell r="H491">
            <v>1052</v>
          </cell>
          <cell r="I491">
            <v>21</v>
          </cell>
        </row>
        <row r="492">
          <cell r="A492" t="str">
            <v>A</v>
          </cell>
          <cell r="B492" t="str">
            <v>UMN30106</v>
          </cell>
          <cell r="C492" t="str">
            <v>워터햄머흡수기(WHA) 설치</v>
          </cell>
          <cell r="D492" t="str">
            <v>D15(MINI TYPE)</v>
          </cell>
          <cell r="E492" t="str">
            <v>개</v>
          </cell>
          <cell r="F492">
            <v>1372</v>
          </cell>
          <cell r="G492">
            <v>8640</v>
          </cell>
          <cell r="H492">
            <v>524</v>
          </cell>
          <cell r="I492">
            <v>10</v>
          </cell>
        </row>
        <row r="493">
          <cell r="A493" t="str">
            <v>A</v>
          </cell>
          <cell r="B493" t="str">
            <v>UMN30107</v>
          </cell>
          <cell r="C493" t="str">
            <v>워터햄머흡수기(WHA) 설치</v>
          </cell>
          <cell r="D493" t="str">
            <v>D20MM</v>
          </cell>
          <cell r="E493" t="str">
            <v>개</v>
          </cell>
          <cell r="F493">
            <v>128</v>
          </cell>
          <cell r="G493">
            <v>13398</v>
          </cell>
          <cell r="H493">
            <v>4817</v>
          </cell>
          <cell r="I493">
            <v>94</v>
          </cell>
        </row>
        <row r="494">
          <cell r="A494" t="str">
            <v>A</v>
          </cell>
          <cell r="B494" t="str">
            <v>UMN30113</v>
          </cell>
          <cell r="C494" t="str">
            <v>워터햄머흡수기(WHA) 설치</v>
          </cell>
          <cell r="D494" t="str">
            <v>D50MM</v>
          </cell>
          <cell r="E494" t="str">
            <v>개</v>
          </cell>
          <cell r="F494">
            <v>18</v>
          </cell>
          <cell r="G494">
            <v>81707</v>
          </cell>
          <cell r="H494">
            <v>5759</v>
          </cell>
          <cell r="I494">
            <v>114</v>
          </cell>
        </row>
        <row r="495">
          <cell r="A495" t="str">
            <v>A</v>
          </cell>
          <cell r="B495" t="str">
            <v>UMN34215</v>
          </cell>
          <cell r="C495" t="str">
            <v>후렉시블콘넥타 설치</v>
          </cell>
          <cell r="D495" t="str">
            <v>D65MM, (20KG/CM2)</v>
          </cell>
          <cell r="E495" t="str">
            <v>개소</v>
          </cell>
          <cell r="F495">
            <v>13</v>
          </cell>
          <cell r="G495">
            <v>37800</v>
          </cell>
          <cell r="H495">
            <v>42710</v>
          </cell>
          <cell r="I495">
            <v>854</v>
          </cell>
        </row>
        <row r="496">
          <cell r="A496" t="str">
            <v>A</v>
          </cell>
          <cell r="B496" t="str">
            <v>UMN34217</v>
          </cell>
          <cell r="C496" t="str">
            <v>후렉시블콘넥타설치</v>
          </cell>
          <cell r="D496" t="str">
            <v>D80MM, (20KG/CM2)</v>
          </cell>
          <cell r="E496" t="str">
            <v>개소</v>
          </cell>
          <cell r="F496">
            <v>5</v>
          </cell>
          <cell r="G496">
            <v>45360</v>
          </cell>
          <cell r="H496">
            <v>55888</v>
          </cell>
          <cell r="I496">
            <v>1117</v>
          </cell>
        </row>
        <row r="497">
          <cell r="A497" t="str">
            <v>A</v>
          </cell>
          <cell r="B497" t="str">
            <v>UMO21100</v>
          </cell>
          <cell r="C497" t="str">
            <v>배수발브가대설치</v>
          </cell>
          <cell r="D497" t="str">
            <v>D15X2선</v>
          </cell>
          <cell r="E497" t="str">
            <v>개소</v>
          </cell>
          <cell r="F497">
            <v>64</v>
          </cell>
          <cell r="G497">
            <v>991</v>
          </cell>
          <cell r="H497">
            <v>3432</v>
          </cell>
          <cell r="I497">
            <v>68</v>
          </cell>
        </row>
        <row r="498">
          <cell r="A498" t="str">
            <v>A</v>
          </cell>
          <cell r="B498" t="str">
            <v>UMO28104</v>
          </cell>
          <cell r="C498" t="str">
            <v>벽체내고정새들설치</v>
          </cell>
          <cell r="D498" t="str">
            <v>D15 MM</v>
          </cell>
          <cell r="E498" t="str">
            <v>조</v>
          </cell>
          <cell r="F498">
            <v>3083</v>
          </cell>
          <cell r="G498">
            <v>27</v>
          </cell>
          <cell r="H498">
            <v>0</v>
          </cell>
          <cell r="I498">
            <v>0</v>
          </cell>
        </row>
        <row r="499">
          <cell r="A499" t="str">
            <v>A</v>
          </cell>
          <cell r="B499" t="str">
            <v>UMO28295</v>
          </cell>
          <cell r="C499" t="str">
            <v>배관받침대</v>
          </cell>
          <cell r="D499" t="str">
            <v>H=300 MM</v>
          </cell>
          <cell r="E499" t="str">
            <v>개소</v>
          </cell>
          <cell r="F499">
            <v>10</v>
          </cell>
          <cell r="G499">
            <v>985</v>
          </cell>
          <cell r="H499">
            <v>7404</v>
          </cell>
          <cell r="I499">
            <v>148</v>
          </cell>
        </row>
        <row r="500">
          <cell r="A500" t="str">
            <v>A</v>
          </cell>
          <cell r="B500" t="str">
            <v>UMO28921</v>
          </cell>
          <cell r="C500" t="str">
            <v>살수전고정가대설치</v>
          </cell>
          <cell r="D500" t="str">
            <v>40X40X5T</v>
          </cell>
          <cell r="E500" t="str">
            <v>개</v>
          </cell>
          <cell r="F500">
            <v>16</v>
          </cell>
          <cell r="G500">
            <v>952</v>
          </cell>
          <cell r="H500">
            <v>1777</v>
          </cell>
          <cell r="I500">
            <v>35</v>
          </cell>
        </row>
        <row r="501">
          <cell r="A501" t="str">
            <v>A</v>
          </cell>
          <cell r="B501" t="str">
            <v>UMO31157</v>
          </cell>
          <cell r="C501" t="str">
            <v>스리브강관제작(200H)</v>
          </cell>
          <cell r="D501" t="str">
            <v>D65 M/M</v>
          </cell>
          <cell r="E501" t="str">
            <v>개소</v>
          </cell>
          <cell r="F501">
            <v>1</v>
          </cell>
          <cell r="G501">
            <v>637</v>
          </cell>
          <cell r="H501">
            <v>1841</v>
          </cell>
          <cell r="I501">
            <v>36</v>
          </cell>
        </row>
        <row r="502">
          <cell r="A502" t="str">
            <v>A</v>
          </cell>
          <cell r="B502" t="str">
            <v>UMO31158</v>
          </cell>
          <cell r="C502" t="str">
            <v>스리브강관제작(200H)</v>
          </cell>
          <cell r="D502" t="str">
            <v>D80 M/M</v>
          </cell>
          <cell r="E502" t="str">
            <v>개소</v>
          </cell>
          <cell r="F502">
            <v>2</v>
          </cell>
          <cell r="G502">
            <v>801</v>
          </cell>
          <cell r="H502">
            <v>2202</v>
          </cell>
          <cell r="I502">
            <v>43</v>
          </cell>
        </row>
        <row r="503">
          <cell r="A503" t="str">
            <v>A</v>
          </cell>
          <cell r="B503" t="str">
            <v>UMO31160</v>
          </cell>
          <cell r="C503" t="str">
            <v>스리브강관제작(200H)</v>
          </cell>
          <cell r="D503" t="str">
            <v>D100 M/M</v>
          </cell>
          <cell r="E503" t="str">
            <v>개소</v>
          </cell>
          <cell r="F503">
            <v>11</v>
          </cell>
          <cell r="G503">
            <v>1159</v>
          </cell>
          <cell r="H503">
            <v>3154</v>
          </cell>
          <cell r="I503">
            <v>62</v>
          </cell>
        </row>
        <row r="504">
          <cell r="A504" t="str">
            <v>A</v>
          </cell>
          <cell r="B504" t="str">
            <v>UMO33291</v>
          </cell>
          <cell r="C504" t="str">
            <v>수전스리브설치(옹벽, PVC)</v>
          </cell>
          <cell r="D504" t="str">
            <v>D25 MM(L=100~200)</v>
          </cell>
          <cell r="E504" t="str">
            <v>개소</v>
          </cell>
          <cell r="F504">
            <v>2152</v>
          </cell>
          <cell r="G504">
            <v>389</v>
          </cell>
          <cell r="H504">
            <v>672</v>
          </cell>
          <cell r="I504">
            <v>13</v>
          </cell>
        </row>
        <row r="505">
          <cell r="A505" t="str">
            <v>A</v>
          </cell>
          <cell r="B505" t="str">
            <v>UMP10204</v>
          </cell>
          <cell r="C505" t="str">
            <v>수도미터 설치 (급수용)</v>
          </cell>
          <cell r="D505" t="str">
            <v>D13 MM</v>
          </cell>
          <cell r="E505" t="str">
            <v>개</v>
          </cell>
          <cell r="F505">
            <v>490</v>
          </cell>
          <cell r="G505">
            <v>7920</v>
          </cell>
          <cell r="H505">
            <v>6646</v>
          </cell>
          <cell r="I505">
            <v>132</v>
          </cell>
        </row>
        <row r="506">
          <cell r="A506" t="str">
            <v>A</v>
          </cell>
          <cell r="B506" t="str">
            <v>UMP10210</v>
          </cell>
          <cell r="C506" t="str">
            <v>수도미터 설치 (급수용)</v>
          </cell>
          <cell r="D506" t="str">
            <v>D32 MM</v>
          </cell>
          <cell r="E506" t="str">
            <v>개</v>
          </cell>
          <cell r="F506">
            <v>2</v>
          </cell>
          <cell r="G506">
            <v>26640</v>
          </cell>
          <cell r="H506">
            <v>8435</v>
          </cell>
          <cell r="I506">
            <v>168</v>
          </cell>
        </row>
        <row r="507">
          <cell r="A507" t="str">
            <v>A</v>
          </cell>
          <cell r="B507" t="str">
            <v>UMP10250</v>
          </cell>
          <cell r="C507" t="str">
            <v>수도미터설치(급수용)(건식PD용)</v>
          </cell>
          <cell r="D507" t="str">
            <v>D13 MM</v>
          </cell>
          <cell r="E507" t="str">
            <v>개</v>
          </cell>
          <cell r="F507">
            <v>438</v>
          </cell>
          <cell r="G507">
            <v>11520</v>
          </cell>
          <cell r="H507">
            <v>6646</v>
          </cell>
          <cell r="I507">
            <v>132</v>
          </cell>
        </row>
        <row r="508">
          <cell r="A508" t="str">
            <v>A</v>
          </cell>
          <cell r="B508" t="str">
            <v>UMP25400</v>
          </cell>
          <cell r="C508" t="str">
            <v>압력계 설치(동관용)</v>
          </cell>
          <cell r="D508" t="str">
            <v>2-35 KG/CM2 이상, D100 M/M</v>
          </cell>
          <cell r="E508" t="str">
            <v>개</v>
          </cell>
          <cell r="F508">
            <v>18</v>
          </cell>
          <cell r="G508">
            <v>3464</v>
          </cell>
          <cell r="H508">
            <v>3079</v>
          </cell>
          <cell r="I508">
            <v>80</v>
          </cell>
        </row>
        <row r="509">
          <cell r="C509" t="str">
            <v>소  계</v>
          </cell>
        </row>
        <row r="511">
          <cell r="C511" t="str">
            <v>*  급탕공사</v>
          </cell>
        </row>
        <row r="512">
          <cell r="A512" t="str">
            <v>A</v>
          </cell>
          <cell r="B512" t="str">
            <v>MGF11251</v>
          </cell>
          <cell r="C512" t="str">
            <v>행가지지봉</v>
          </cell>
          <cell r="D512" t="str">
            <v>9MM(3/8")</v>
          </cell>
          <cell r="E512" t="str">
            <v>M</v>
          </cell>
          <cell r="F512">
            <v>79.2</v>
          </cell>
          <cell r="G512">
            <v>225</v>
          </cell>
          <cell r="H512">
            <v>0</v>
          </cell>
          <cell r="I512">
            <v>0</v>
          </cell>
        </row>
        <row r="513">
          <cell r="A513" t="str">
            <v>A</v>
          </cell>
          <cell r="B513" t="str">
            <v>MGF30505</v>
          </cell>
          <cell r="C513" t="str">
            <v>인서트</v>
          </cell>
          <cell r="D513" t="str">
            <v>D9</v>
          </cell>
          <cell r="E513" t="str">
            <v>개</v>
          </cell>
          <cell r="F513">
            <v>174</v>
          </cell>
          <cell r="G513">
            <v>26</v>
          </cell>
          <cell r="H513">
            <v>0</v>
          </cell>
          <cell r="I513">
            <v>0</v>
          </cell>
        </row>
        <row r="514">
          <cell r="A514" t="str">
            <v>A</v>
          </cell>
          <cell r="B514" t="str">
            <v>MMB40105</v>
          </cell>
          <cell r="C514" t="str">
            <v>동 엘보</v>
          </cell>
          <cell r="D514" t="str">
            <v>D15 MM</v>
          </cell>
          <cell r="E514" t="str">
            <v>개</v>
          </cell>
          <cell r="F514">
            <v>3693</v>
          </cell>
          <cell r="G514">
            <v>112</v>
          </cell>
          <cell r="H514">
            <v>0</v>
          </cell>
          <cell r="I514">
            <v>0</v>
          </cell>
        </row>
        <row r="515">
          <cell r="A515" t="str">
            <v>A</v>
          </cell>
          <cell r="B515" t="str">
            <v>MMB40107</v>
          </cell>
          <cell r="C515" t="str">
            <v>동 엘보</v>
          </cell>
          <cell r="D515" t="str">
            <v>D20 MM</v>
          </cell>
          <cell r="E515" t="str">
            <v>개</v>
          </cell>
          <cell r="F515">
            <v>22</v>
          </cell>
          <cell r="G515">
            <v>228</v>
          </cell>
          <cell r="H515">
            <v>0</v>
          </cell>
          <cell r="I515">
            <v>0</v>
          </cell>
        </row>
        <row r="516">
          <cell r="A516" t="str">
            <v>A</v>
          </cell>
          <cell r="B516" t="str">
            <v>MMB40108</v>
          </cell>
          <cell r="C516" t="str">
            <v>동 엘보</v>
          </cell>
          <cell r="D516" t="str">
            <v>D25 MM</v>
          </cell>
          <cell r="E516" t="str">
            <v>개</v>
          </cell>
          <cell r="F516">
            <v>4</v>
          </cell>
          <cell r="G516">
            <v>395</v>
          </cell>
          <cell r="H516">
            <v>0</v>
          </cell>
          <cell r="I516">
            <v>0</v>
          </cell>
        </row>
        <row r="517">
          <cell r="A517" t="str">
            <v>A</v>
          </cell>
          <cell r="B517" t="str">
            <v>MMB40205</v>
          </cell>
          <cell r="C517" t="str">
            <v>동 티</v>
          </cell>
          <cell r="D517" t="str">
            <v>D15 MM</v>
          </cell>
          <cell r="E517" t="str">
            <v>개</v>
          </cell>
          <cell r="F517">
            <v>3608</v>
          </cell>
          <cell r="G517">
            <v>243</v>
          </cell>
          <cell r="H517">
            <v>0</v>
          </cell>
          <cell r="I517">
            <v>0</v>
          </cell>
        </row>
        <row r="518">
          <cell r="A518" t="str">
            <v>A</v>
          </cell>
          <cell r="B518" t="str">
            <v>MMB40207</v>
          </cell>
          <cell r="C518" t="str">
            <v>동 티</v>
          </cell>
          <cell r="D518" t="str">
            <v>D20 MM</v>
          </cell>
          <cell r="E518" t="str">
            <v>개</v>
          </cell>
          <cell r="F518">
            <v>14</v>
          </cell>
          <cell r="G518">
            <v>359</v>
          </cell>
          <cell r="H518">
            <v>0</v>
          </cell>
          <cell r="I518">
            <v>0</v>
          </cell>
        </row>
        <row r="519">
          <cell r="A519" t="str">
            <v>A</v>
          </cell>
          <cell r="B519" t="str">
            <v>MMB40208</v>
          </cell>
          <cell r="C519" t="str">
            <v>동 티</v>
          </cell>
          <cell r="D519" t="str">
            <v>D25 MM</v>
          </cell>
          <cell r="E519" t="str">
            <v>개</v>
          </cell>
          <cell r="F519">
            <v>2</v>
          </cell>
          <cell r="G519">
            <v>553</v>
          </cell>
          <cell r="H519">
            <v>0</v>
          </cell>
          <cell r="I519">
            <v>0</v>
          </cell>
        </row>
        <row r="520">
          <cell r="A520" t="str">
            <v>A</v>
          </cell>
          <cell r="B520" t="str">
            <v>MMB40307</v>
          </cell>
          <cell r="C520" t="str">
            <v>동 레듀샤</v>
          </cell>
          <cell r="D520" t="str">
            <v>D20 MM</v>
          </cell>
          <cell r="E520" t="str">
            <v>개</v>
          </cell>
          <cell r="F520">
            <v>3</v>
          </cell>
          <cell r="G520">
            <v>143</v>
          </cell>
          <cell r="H520">
            <v>0</v>
          </cell>
          <cell r="I520">
            <v>0</v>
          </cell>
        </row>
        <row r="521">
          <cell r="A521" t="str">
            <v>A</v>
          </cell>
          <cell r="B521" t="str">
            <v>MMB40308</v>
          </cell>
          <cell r="C521" t="str">
            <v>동 레듀샤</v>
          </cell>
          <cell r="D521" t="str">
            <v>D25 MM</v>
          </cell>
          <cell r="E521" t="str">
            <v>개</v>
          </cell>
          <cell r="F521">
            <v>2</v>
          </cell>
          <cell r="G521">
            <v>212</v>
          </cell>
          <cell r="H521">
            <v>0</v>
          </cell>
          <cell r="I521">
            <v>0</v>
          </cell>
        </row>
        <row r="522">
          <cell r="A522" t="str">
            <v>A</v>
          </cell>
          <cell r="B522" t="str">
            <v>MMB40405</v>
          </cell>
          <cell r="C522" t="str">
            <v>동 소켓</v>
          </cell>
          <cell r="D522" t="str">
            <v>D15 MM</v>
          </cell>
          <cell r="E522" t="str">
            <v>개</v>
          </cell>
          <cell r="F522">
            <v>4618</v>
          </cell>
          <cell r="G522">
            <v>73</v>
          </cell>
          <cell r="H522">
            <v>0</v>
          </cell>
          <cell r="I522">
            <v>0</v>
          </cell>
        </row>
        <row r="523">
          <cell r="A523" t="str">
            <v>A</v>
          </cell>
          <cell r="B523" t="str">
            <v>MMB40407</v>
          </cell>
          <cell r="C523" t="str">
            <v>동 소켓</v>
          </cell>
          <cell r="D523" t="str">
            <v>D20 MM</v>
          </cell>
          <cell r="E523" t="str">
            <v>개</v>
          </cell>
          <cell r="F523">
            <v>1</v>
          </cell>
          <cell r="G523">
            <v>110</v>
          </cell>
          <cell r="H523">
            <v>0</v>
          </cell>
          <cell r="I523">
            <v>0</v>
          </cell>
        </row>
        <row r="524">
          <cell r="A524" t="str">
            <v>A</v>
          </cell>
          <cell r="B524" t="str">
            <v>MMB40507</v>
          </cell>
          <cell r="C524" t="str">
            <v>동 캡</v>
          </cell>
          <cell r="D524" t="str">
            <v>D20 MM</v>
          </cell>
          <cell r="E524" t="str">
            <v>개</v>
          </cell>
          <cell r="F524">
            <v>6</v>
          </cell>
          <cell r="G524">
            <v>133</v>
          </cell>
          <cell r="H524">
            <v>0</v>
          </cell>
          <cell r="I524">
            <v>0</v>
          </cell>
        </row>
        <row r="525">
          <cell r="A525" t="str">
            <v>A</v>
          </cell>
          <cell r="B525" t="str">
            <v>MMB50205</v>
          </cell>
          <cell r="C525" t="str">
            <v>CF아답타</v>
          </cell>
          <cell r="D525" t="str">
            <v>D15 MM</v>
          </cell>
          <cell r="E525" t="str">
            <v>개</v>
          </cell>
          <cell r="F525">
            <v>1804</v>
          </cell>
          <cell r="G525">
            <v>246</v>
          </cell>
          <cell r="H525">
            <v>0</v>
          </cell>
          <cell r="I525">
            <v>0</v>
          </cell>
        </row>
        <row r="526">
          <cell r="A526" t="str">
            <v>A</v>
          </cell>
          <cell r="B526" t="str">
            <v>MMB51405</v>
          </cell>
          <cell r="C526" t="str">
            <v>장티아답타</v>
          </cell>
          <cell r="D526" t="str">
            <v>D15 MM</v>
          </cell>
          <cell r="E526" t="str">
            <v>개</v>
          </cell>
          <cell r="F526">
            <v>438</v>
          </cell>
          <cell r="G526">
            <v>606</v>
          </cell>
          <cell r="H526">
            <v>0</v>
          </cell>
          <cell r="I526">
            <v>0</v>
          </cell>
        </row>
        <row r="527">
          <cell r="A527" t="str">
            <v>A</v>
          </cell>
          <cell r="B527" t="str">
            <v>MMB51450</v>
          </cell>
          <cell r="C527" t="str">
            <v>단티아답타</v>
          </cell>
          <cell r="D527" t="str">
            <v>D15 MM</v>
          </cell>
          <cell r="E527" t="str">
            <v>개</v>
          </cell>
          <cell r="F527">
            <v>438</v>
          </cell>
          <cell r="G527">
            <v>510</v>
          </cell>
          <cell r="H527">
            <v>0</v>
          </cell>
          <cell r="I527">
            <v>0</v>
          </cell>
        </row>
        <row r="528">
          <cell r="A528" t="str">
            <v>A</v>
          </cell>
          <cell r="B528" t="str">
            <v>MMB51505</v>
          </cell>
          <cell r="C528" t="str">
            <v>장암엘보아답타</v>
          </cell>
          <cell r="D528" t="str">
            <v>D15 MM</v>
          </cell>
          <cell r="E528" t="str">
            <v>개</v>
          </cell>
          <cell r="F528">
            <v>2252</v>
          </cell>
          <cell r="G528">
            <v>487</v>
          </cell>
          <cell r="H528">
            <v>0</v>
          </cell>
          <cell r="I528">
            <v>0</v>
          </cell>
        </row>
        <row r="529">
          <cell r="A529" t="str">
            <v>A</v>
          </cell>
          <cell r="B529" t="str">
            <v>MMO10505</v>
          </cell>
          <cell r="C529" t="str">
            <v>절연 행가</v>
          </cell>
          <cell r="D529" t="str">
            <v>D15 MM</v>
          </cell>
          <cell r="E529" t="str">
            <v>개</v>
          </cell>
          <cell r="F529">
            <v>133</v>
          </cell>
          <cell r="G529">
            <v>360</v>
          </cell>
          <cell r="H529">
            <v>0</v>
          </cell>
          <cell r="I529">
            <v>0</v>
          </cell>
        </row>
        <row r="530">
          <cell r="A530" t="str">
            <v>A</v>
          </cell>
          <cell r="B530" t="str">
            <v>MMO10507</v>
          </cell>
          <cell r="C530" t="str">
            <v>절연 행가</v>
          </cell>
          <cell r="D530" t="str">
            <v>D20 MM</v>
          </cell>
          <cell r="E530" t="str">
            <v>개</v>
          </cell>
          <cell r="F530">
            <v>35</v>
          </cell>
          <cell r="G530">
            <v>396</v>
          </cell>
          <cell r="H530">
            <v>0</v>
          </cell>
          <cell r="I530">
            <v>0</v>
          </cell>
        </row>
        <row r="531">
          <cell r="A531" t="str">
            <v>A</v>
          </cell>
          <cell r="B531" t="str">
            <v>MMO10508</v>
          </cell>
          <cell r="C531" t="str">
            <v>절연 행가</v>
          </cell>
          <cell r="D531" t="str">
            <v>D25 MM</v>
          </cell>
          <cell r="E531" t="str">
            <v>개</v>
          </cell>
          <cell r="F531">
            <v>6</v>
          </cell>
          <cell r="G531">
            <v>432</v>
          </cell>
          <cell r="H531">
            <v>0</v>
          </cell>
          <cell r="I531">
            <v>0</v>
          </cell>
        </row>
        <row r="532">
          <cell r="A532" t="str">
            <v>A</v>
          </cell>
          <cell r="B532" t="str">
            <v>MMO31208</v>
          </cell>
          <cell r="C532" t="str">
            <v>스리브(PVC제)</v>
          </cell>
          <cell r="D532" t="str">
            <v>D25 MM</v>
          </cell>
          <cell r="E532" t="str">
            <v>M</v>
          </cell>
          <cell r="F532">
            <v>462.84</v>
          </cell>
          <cell r="G532">
            <v>300</v>
          </cell>
          <cell r="H532">
            <v>0</v>
          </cell>
          <cell r="I532">
            <v>0</v>
          </cell>
        </row>
        <row r="533">
          <cell r="A533" t="str">
            <v>A</v>
          </cell>
          <cell r="B533" t="str">
            <v>UAC10950</v>
          </cell>
          <cell r="C533" t="str">
            <v>철제거푸집 15회(기계)</v>
          </cell>
          <cell r="E533" t="str">
            <v>M</v>
          </cell>
          <cell r="F533">
            <v>313.32</v>
          </cell>
          <cell r="G533">
            <v>100</v>
          </cell>
          <cell r="H533">
            <v>200</v>
          </cell>
          <cell r="I533">
            <v>0</v>
          </cell>
        </row>
        <row r="534">
          <cell r="A534" t="str">
            <v>A</v>
          </cell>
          <cell r="B534" t="str">
            <v>UMA52305</v>
          </cell>
          <cell r="C534" t="str">
            <v>동관 옥내 배관</v>
          </cell>
          <cell r="D534" t="str">
            <v>D15 MM,  (M TYPE)</v>
          </cell>
          <cell r="E534" t="str">
            <v>M</v>
          </cell>
          <cell r="F534">
            <v>19582.43</v>
          </cell>
          <cell r="G534">
            <v>700</v>
          </cell>
          <cell r="H534">
            <v>1600</v>
          </cell>
          <cell r="I534">
            <v>0</v>
          </cell>
        </row>
        <row r="535">
          <cell r="A535" t="str">
            <v>A</v>
          </cell>
          <cell r="B535" t="str">
            <v>UMA52307</v>
          </cell>
          <cell r="C535" t="str">
            <v>동관 옥내 배관</v>
          </cell>
          <cell r="D535" t="str">
            <v>D20 MM,  (M TYPE)</v>
          </cell>
          <cell r="E535" t="str">
            <v>M</v>
          </cell>
          <cell r="F535">
            <v>39.31</v>
          </cell>
          <cell r="G535">
            <v>1200</v>
          </cell>
          <cell r="H535">
            <v>1700</v>
          </cell>
          <cell r="I535">
            <v>0</v>
          </cell>
        </row>
        <row r="536">
          <cell r="A536" t="str">
            <v>A</v>
          </cell>
          <cell r="B536" t="str">
            <v>UMA52308</v>
          </cell>
          <cell r="C536" t="str">
            <v>동관 옥내 배관</v>
          </cell>
          <cell r="D536" t="str">
            <v>D25 MM,  (M TYPE)</v>
          </cell>
          <cell r="E536" t="str">
            <v>M</v>
          </cell>
          <cell r="F536">
            <v>9.4600000000000009</v>
          </cell>
          <cell r="G536">
            <v>1700</v>
          </cell>
          <cell r="H536">
            <v>2000</v>
          </cell>
          <cell r="I536">
            <v>0</v>
          </cell>
        </row>
        <row r="537">
          <cell r="A537" t="str">
            <v>A</v>
          </cell>
          <cell r="B537" t="str">
            <v>UMA52405</v>
          </cell>
          <cell r="C537" t="str">
            <v>동관 화장실 배관</v>
          </cell>
          <cell r="D537" t="str">
            <v>D15 MM,  (M TYPE)</v>
          </cell>
          <cell r="E537" t="str">
            <v>M</v>
          </cell>
          <cell r="F537">
            <v>2190.9499999999998</v>
          </cell>
          <cell r="G537">
            <v>800</v>
          </cell>
          <cell r="H537">
            <v>1700</v>
          </cell>
          <cell r="I537">
            <v>0</v>
          </cell>
        </row>
        <row r="538">
          <cell r="A538" t="str">
            <v>A</v>
          </cell>
          <cell r="B538" t="str">
            <v>UMA52407</v>
          </cell>
          <cell r="C538" t="str">
            <v>동관 화장실 배관</v>
          </cell>
          <cell r="D538" t="str">
            <v>D20 MM,  (M TYPE)</v>
          </cell>
          <cell r="E538" t="str">
            <v>M</v>
          </cell>
          <cell r="F538">
            <v>14.8</v>
          </cell>
          <cell r="G538">
            <v>1200</v>
          </cell>
          <cell r="H538">
            <v>2000</v>
          </cell>
          <cell r="I538">
            <v>0</v>
          </cell>
        </row>
        <row r="539">
          <cell r="A539" t="str">
            <v>A</v>
          </cell>
          <cell r="B539" t="str">
            <v>UMC24108</v>
          </cell>
          <cell r="C539" t="str">
            <v>동관용접 (BRAZING)</v>
          </cell>
          <cell r="D539" t="str">
            <v>D25 MM</v>
          </cell>
          <cell r="E539" t="str">
            <v>개소</v>
          </cell>
          <cell r="F539">
            <v>15</v>
          </cell>
          <cell r="G539">
            <v>174</v>
          </cell>
          <cell r="H539">
            <v>1455</v>
          </cell>
          <cell r="I539">
            <v>29</v>
          </cell>
        </row>
        <row r="540">
          <cell r="A540" t="str">
            <v>A</v>
          </cell>
          <cell r="B540" t="str">
            <v>UMC24305</v>
          </cell>
          <cell r="C540" t="str">
            <v>동관용접 (SOLDERING)</v>
          </cell>
          <cell r="D540" t="str">
            <v>D15 MM</v>
          </cell>
          <cell r="E540" t="str">
            <v>개소</v>
          </cell>
          <cell r="F540">
            <v>34196</v>
          </cell>
          <cell r="G540">
            <v>30</v>
          </cell>
          <cell r="H540">
            <v>960</v>
          </cell>
          <cell r="I540">
            <v>19</v>
          </cell>
        </row>
        <row r="541">
          <cell r="A541" t="str">
            <v>A</v>
          </cell>
          <cell r="B541" t="str">
            <v>UMC24307</v>
          </cell>
          <cell r="C541" t="str">
            <v>동관용접 (SOLDERING)</v>
          </cell>
          <cell r="D541" t="str">
            <v>D20 MM</v>
          </cell>
          <cell r="E541" t="str">
            <v>개소</v>
          </cell>
          <cell r="F541">
            <v>92</v>
          </cell>
          <cell r="G541">
            <v>47</v>
          </cell>
          <cell r="H541">
            <v>1108</v>
          </cell>
          <cell r="I541">
            <v>22</v>
          </cell>
        </row>
        <row r="542">
          <cell r="A542" t="str">
            <v>A</v>
          </cell>
          <cell r="B542" t="str">
            <v>UMD46401</v>
          </cell>
          <cell r="C542" t="str">
            <v>목긴볼밸브(CM유니온) 설치</v>
          </cell>
          <cell r="D542" t="str">
            <v>D15 MM, (10KG/CM2)</v>
          </cell>
          <cell r="E542" t="str">
            <v>개소</v>
          </cell>
          <cell r="F542">
            <v>928</v>
          </cell>
          <cell r="G542">
            <v>3312</v>
          </cell>
          <cell r="H542">
            <v>2119</v>
          </cell>
          <cell r="I542">
            <v>42</v>
          </cell>
        </row>
        <row r="543">
          <cell r="A543" t="str">
            <v>A</v>
          </cell>
          <cell r="B543" t="str">
            <v>UMD46402</v>
          </cell>
          <cell r="C543" t="str">
            <v>목긴볼밸브(CM유니온) 설치</v>
          </cell>
          <cell r="D543" t="str">
            <v>D20 MM, (10KG/CM2)</v>
          </cell>
          <cell r="E543" t="str">
            <v>개소</v>
          </cell>
          <cell r="F543">
            <v>3</v>
          </cell>
          <cell r="G543">
            <v>4320</v>
          </cell>
          <cell r="H543">
            <v>2119</v>
          </cell>
          <cell r="I543">
            <v>42</v>
          </cell>
        </row>
        <row r="544">
          <cell r="A544" t="str">
            <v>A</v>
          </cell>
          <cell r="B544" t="str">
            <v>UMD46408</v>
          </cell>
          <cell r="C544" t="str">
            <v>목긴볼밸브 설치</v>
          </cell>
          <cell r="D544" t="str">
            <v>D25 MM, (10KG/CM2)</v>
          </cell>
          <cell r="E544" t="str">
            <v>개소</v>
          </cell>
          <cell r="F544">
            <v>1</v>
          </cell>
          <cell r="G544">
            <v>6772</v>
          </cell>
          <cell r="H544">
            <v>2119</v>
          </cell>
          <cell r="I544">
            <v>42</v>
          </cell>
        </row>
        <row r="545">
          <cell r="A545" t="str">
            <v>A</v>
          </cell>
          <cell r="B545" t="str">
            <v>UME22205</v>
          </cell>
          <cell r="C545" t="str">
            <v>동관보온(은박)</v>
          </cell>
          <cell r="D545" t="str">
            <v>D=15MM, T=25MM</v>
          </cell>
          <cell r="E545" t="str">
            <v>M</v>
          </cell>
          <cell r="F545">
            <v>253.31</v>
          </cell>
          <cell r="G545">
            <v>600</v>
          </cell>
          <cell r="H545">
            <v>1200</v>
          </cell>
          <cell r="I545">
            <v>0</v>
          </cell>
        </row>
        <row r="546">
          <cell r="A546" t="str">
            <v>A</v>
          </cell>
          <cell r="B546" t="str">
            <v>UME22207</v>
          </cell>
          <cell r="C546" t="str">
            <v>동관보온(은박)</v>
          </cell>
          <cell r="D546" t="str">
            <v>D=20MM, T=25MM</v>
          </cell>
          <cell r="E546" t="str">
            <v>M</v>
          </cell>
          <cell r="F546">
            <v>54.11</v>
          </cell>
          <cell r="G546">
            <v>700</v>
          </cell>
          <cell r="H546">
            <v>1500</v>
          </cell>
          <cell r="I546">
            <v>0</v>
          </cell>
        </row>
        <row r="547">
          <cell r="A547" t="str">
            <v>A</v>
          </cell>
          <cell r="B547" t="str">
            <v>UME22208</v>
          </cell>
          <cell r="C547" t="str">
            <v>동관보온(은박)</v>
          </cell>
          <cell r="D547" t="str">
            <v>D=25MM, T=25MM</v>
          </cell>
          <cell r="E547" t="str">
            <v>M</v>
          </cell>
          <cell r="F547">
            <v>9.4600000000000009</v>
          </cell>
          <cell r="G547">
            <v>800</v>
          </cell>
          <cell r="H547">
            <v>1800</v>
          </cell>
          <cell r="I547">
            <v>0</v>
          </cell>
        </row>
        <row r="548">
          <cell r="A548" t="str">
            <v>A</v>
          </cell>
          <cell r="B548" t="str">
            <v>UME80205</v>
          </cell>
          <cell r="C548" t="str">
            <v>발포폴리에틸렌 보온</v>
          </cell>
          <cell r="D548" t="str">
            <v>D=15MM, T=5MM</v>
          </cell>
          <cell r="E548" t="str">
            <v>M</v>
          </cell>
          <cell r="F548">
            <v>20497.669999999998</v>
          </cell>
          <cell r="G548">
            <v>100</v>
          </cell>
          <cell r="H548">
            <v>300</v>
          </cell>
          <cell r="I548">
            <v>0</v>
          </cell>
        </row>
        <row r="549">
          <cell r="A549" t="str">
            <v>A</v>
          </cell>
          <cell r="B549" t="str">
            <v>UME80245</v>
          </cell>
          <cell r="C549" t="str">
            <v>발포폴리에틸렌 보온</v>
          </cell>
          <cell r="D549" t="str">
            <v>D=15MM, T=15MM</v>
          </cell>
          <cell r="E549" t="str">
            <v>M</v>
          </cell>
          <cell r="F549">
            <v>1020.8</v>
          </cell>
          <cell r="G549">
            <v>400</v>
          </cell>
          <cell r="H549">
            <v>600</v>
          </cell>
          <cell r="I549">
            <v>0</v>
          </cell>
        </row>
        <row r="550">
          <cell r="A550" t="str">
            <v>A</v>
          </cell>
          <cell r="B550" t="str">
            <v>UMG40202</v>
          </cell>
          <cell r="C550" t="str">
            <v>가로꼭지 설치 (일반형)</v>
          </cell>
          <cell r="D550" t="str">
            <v>D15</v>
          </cell>
          <cell r="E550" t="str">
            <v>개</v>
          </cell>
          <cell r="F550">
            <v>928</v>
          </cell>
          <cell r="G550">
            <v>2160</v>
          </cell>
          <cell r="H550">
            <v>2323</v>
          </cell>
          <cell r="I550">
            <v>46</v>
          </cell>
        </row>
        <row r="551">
          <cell r="A551" t="str">
            <v>A</v>
          </cell>
          <cell r="B551" t="str">
            <v>UMN30105</v>
          </cell>
          <cell r="C551" t="str">
            <v>워터햄머흡수기(WHA) 설치</v>
          </cell>
          <cell r="D551" t="str">
            <v>D15 (A TYPE)</v>
          </cell>
          <cell r="E551" t="str">
            <v>개</v>
          </cell>
          <cell r="F551">
            <v>438</v>
          </cell>
          <cell r="G551">
            <v>9000</v>
          </cell>
          <cell r="H551">
            <v>1052</v>
          </cell>
          <cell r="I551">
            <v>21</v>
          </cell>
        </row>
        <row r="552">
          <cell r="A552" t="str">
            <v>A</v>
          </cell>
          <cell r="B552" t="str">
            <v>UMN30106</v>
          </cell>
          <cell r="C552" t="str">
            <v>워터햄머흡수기(WHA) 설치</v>
          </cell>
          <cell r="D552" t="str">
            <v>D15(MINI TYPE)</v>
          </cell>
          <cell r="E552" t="str">
            <v>개</v>
          </cell>
          <cell r="F552">
            <v>438</v>
          </cell>
          <cell r="G552">
            <v>8640</v>
          </cell>
          <cell r="H552">
            <v>524</v>
          </cell>
          <cell r="I552">
            <v>10</v>
          </cell>
        </row>
        <row r="553">
          <cell r="A553" t="str">
            <v>A</v>
          </cell>
          <cell r="B553" t="str">
            <v>UMO28104</v>
          </cell>
          <cell r="C553" t="str">
            <v>벽체내고정새들설치</v>
          </cell>
          <cell r="D553" t="str">
            <v>D15 MM</v>
          </cell>
          <cell r="E553" t="str">
            <v>조</v>
          </cell>
          <cell r="F553">
            <v>2297</v>
          </cell>
          <cell r="G553">
            <v>27</v>
          </cell>
          <cell r="H553">
            <v>0</v>
          </cell>
          <cell r="I553">
            <v>0</v>
          </cell>
        </row>
        <row r="554">
          <cell r="A554" t="str">
            <v>A</v>
          </cell>
          <cell r="B554" t="str">
            <v>UMO31158</v>
          </cell>
          <cell r="C554" t="str">
            <v>스리브강관제작(200H)</v>
          </cell>
          <cell r="D554" t="str">
            <v>D80 M/M</v>
          </cell>
          <cell r="E554" t="str">
            <v>개소</v>
          </cell>
          <cell r="F554">
            <v>2</v>
          </cell>
          <cell r="G554">
            <v>801</v>
          </cell>
          <cell r="H554">
            <v>2202</v>
          </cell>
          <cell r="I554">
            <v>43</v>
          </cell>
        </row>
        <row r="555">
          <cell r="A555" t="str">
            <v>A</v>
          </cell>
          <cell r="B555" t="str">
            <v>UMO33291</v>
          </cell>
          <cell r="C555" t="str">
            <v>수전스리브설치(옹벽, PVC)</v>
          </cell>
          <cell r="D555" t="str">
            <v>D25 MM(L=100~200)</v>
          </cell>
          <cell r="E555" t="str">
            <v>개소</v>
          </cell>
          <cell r="F555">
            <v>1366</v>
          </cell>
          <cell r="G555">
            <v>389</v>
          </cell>
          <cell r="H555">
            <v>672</v>
          </cell>
          <cell r="I555">
            <v>13</v>
          </cell>
        </row>
        <row r="556">
          <cell r="C556" t="str">
            <v>소  계</v>
          </cell>
        </row>
        <row r="558">
          <cell r="C558" t="str">
            <v>*  오배수공사</v>
          </cell>
        </row>
        <row r="559">
          <cell r="A559" t="str">
            <v>A</v>
          </cell>
          <cell r="B559" t="str">
            <v>MGD10351</v>
          </cell>
          <cell r="C559" t="str">
            <v>동망</v>
          </cell>
          <cell r="E559" t="str">
            <v>M2</v>
          </cell>
          <cell r="F559">
            <v>6.62</v>
          </cell>
          <cell r="G559">
            <v>1800</v>
          </cell>
          <cell r="H559">
            <v>0</v>
          </cell>
          <cell r="I559">
            <v>0</v>
          </cell>
        </row>
        <row r="560">
          <cell r="A560" t="str">
            <v>A</v>
          </cell>
          <cell r="B560" t="str">
            <v>MGF11251</v>
          </cell>
          <cell r="C560" t="str">
            <v>행가지지봉</v>
          </cell>
          <cell r="D560" t="str">
            <v>9MM(3/8")</v>
          </cell>
          <cell r="E560" t="str">
            <v>M</v>
          </cell>
          <cell r="F560">
            <v>4061.6</v>
          </cell>
          <cell r="G560">
            <v>225</v>
          </cell>
          <cell r="H560">
            <v>0</v>
          </cell>
          <cell r="I560">
            <v>0</v>
          </cell>
        </row>
        <row r="561">
          <cell r="A561" t="str">
            <v>A</v>
          </cell>
          <cell r="B561" t="str">
            <v>MGF11253</v>
          </cell>
          <cell r="C561" t="str">
            <v>행가지지봉</v>
          </cell>
          <cell r="D561" t="str">
            <v>12MM(1/2")</v>
          </cell>
          <cell r="E561" t="str">
            <v>M</v>
          </cell>
          <cell r="F561">
            <v>424</v>
          </cell>
          <cell r="G561">
            <v>432</v>
          </cell>
          <cell r="H561">
            <v>0</v>
          </cell>
          <cell r="I561">
            <v>0</v>
          </cell>
        </row>
        <row r="562">
          <cell r="A562" t="str">
            <v>A</v>
          </cell>
          <cell r="B562" t="str">
            <v>MGF11506</v>
          </cell>
          <cell r="C562" t="str">
            <v>U볼 트(D9)</v>
          </cell>
          <cell r="D562" t="str">
            <v>M 50</v>
          </cell>
          <cell r="E562" t="str">
            <v>개</v>
          </cell>
          <cell r="F562">
            <v>192</v>
          </cell>
          <cell r="G562">
            <v>77</v>
          </cell>
          <cell r="H562">
            <v>0</v>
          </cell>
          <cell r="I562">
            <v>0</v>
          </cell>
        </row>
        <row r="563">
          <cell r="A563" t="str">
            <v>A</v>
          </cell>
          <cell r="B563" t="str">
            <v>MGF11508</v>
          </cell>
          <cell r="C563" t="str">
            <v>U볼 트(D9)</v>
          </cell>
          <cell r="D563" t="str">
            <v>M 80</v>
          </cell>
          <cell r="E563" t="str">
            <v>개</v>
          </cell>
          <cell r="F563">
            <v>1638</v>
          </cell>
          <cell r="G563">
            <v>96</v>
          </cell>
          <cell r="H563">
            <v>0</v>
          </cell>
          <cell r="I563">
            <v>0</v>
          </cell>
        </row>
        <row r="564">
          <cell r="A564" t="str">
            <v>A</v>
          </cell>
          <cell r="B564" t="str">
            <v>MGF11509</v>
          </cell>
          <cell r="C564" t="str">
            <v>U볼 트(D9)</v>
          </cell>
          <cell r="D564" t="str">
            <v>M100</v>
          </cell>
          <cell r="E564" t="str">
            <v>개</v>
          </cell>
          <cell r="F564">
            <v>2180</v>
          </cell>
          <cell r="G564">
            <v>122</v>
          </cell>
          <cell r="H564">
            <v>0</v>
          </cell>
          <cell r="I564">
            <v>0</v>
          </cell>
        </row>
        <row r="565">
          <cell r="A565" t="str">
            <v>A</v>
          </cell>
          <cell r="B565" t="str">
            <v>MGF12010</v>
          </cell>
          <cell r="C565" t="str">
            <v>앙카볼트</v>
          </cell>
          <cell r="D565" t="str">
            <v>10X150</v>
          </cell>
          <cell r="E565" t="str">
            <v>개</v>
          </cell>
          <cell r="F565">
            <v>8780</v>
          </cell>
          <cell r="G565">
            <v>41</v>
          </cell>
          <cell r="H565">
            <v>0</v>
          </cell>
          <cell r="I565">
            <v>0</v>
          </cell>
        </row>
        <row r="566">
          <cell r="A566" t="str">
            <v>A</v>
          </cell>
          <cell r="B566" t="str">
            <v>MGF30505</v>
          </cell>
          <cell r="C566" t="str">
            <v>인서트</v>
          </cell>
          <cell r="D566" t="str">
            <v>D9</v>
          </cell>
          <cell r="E566" t="str">
            <v>개</v>
          </cell>
          <cell r="F566">
            <v>8707</v>
          </cell>
          <cell r="G566">
            <v>26</v>
          </cell>
          <cell r="H566">
            <v>0</v>
          </cell>
          <cell r="I566">
            <v>0</v>
          </cell>
        </row>
        <row r="567">
          <cell r="A567" t="str">
            <v>A</v>
          </cell>
          <cell r="B567" t="str">
            <v>MGF30507</v>
          </cell>
          <cell r="C567" t="str">
            <v>인서트</v>
          </cell>
          <cell r="D567" t="str">
            <v>D12</v>
          </cell>
          <cell r="E567" t="str">
            <v>개</v>
          </cell>
          <cell r="F567">
            <v>424</v>
          </cell>
          <cell r="G567">
            <v>50</v>
          </cell>
          <cell r="H567">
            <v>0</v>
          </cell>
          <cell r="I567">
            <v>0</v>
          </cell>
        </row>
        <row r="568">
          <cell r="A568" t="str">
            <v>A</v>
          </cell>
          <cell r="B568" t="str">
            <v>MMB12213</v>
          </cell>
          <cell r="C568" t="str">
            <v>엘보 (백강관용, 나사식)</v>
          </cell>
          <cell r="D568" t="str">
            <v>D50 MM</v>
          </cell>
          <cell r="E568" t="str">
            <v>개</v>
          </cell>
          <cell r="F568">
            <v>70</v>
          </cell>
          <cell r="G568">
            <v>1176</v>
          </cell>
          <cell r="H568">
            <v>0</v>
          </cell>
          <cell r="I568">
            <v>0</v>
          </cell>
        </row>
        <row r="569">
          <cell r="A569" t="str">
            <v>A</v>
          </cell>
          <cell r="B569" t="str">
            <v>MMB13113</v>
          </cell>
          <cell r="C569" t="str">
            <v>소켓 (백강관용, 나사식) (KSB1531)</v>
          </cell>
          <cell r="D569" t="str">
            <v>D50 MM</v>
          </cell>
          <cell r="E569" t="str">
            <v>개</v>
          </cell>
          <cell r="F569">
            <v>5</v>
          </cell>
          <cell r="G569">
            <v>901</v>
          </cell>
          <cell r="H569">
            <v>0</v>
          </cell>
          <cell r="I569">
            <v>0</v>
          </cell>
        </row>
        <row r="570">
          <cell r="A570" t="str">
            <v>A</v>
          </cell>
          <cell r="B570" t="str">
            <v>MMC37111</v>
          </cell>
          <cell r="C570" t="str">
            <v>PVC 45도 곡관</v>
          </cell>
          <cell r="D570" t="str">
            <v>D35 MM</v>
          </cell>
          <cell r="E570" t="str">
            <v>개</v>
          </cell>
          <cell r="F570">
            <v>54</v>
          </cell>
          <cell r="G570">
            <v>354</v>
          </cell>
          <cell r="H570">
            <v>0</v>
          </cell>
          <cell r="I570">
            <v>0</v>
          </cell>
        </row>
        <row r="571">
          <cell r="A571" t="str">
            <v>A</v>
          </cell>
          <cell r="B571" t="str">
            <v>MMC37113</v>
          </cell>
          <cell r="C571" t="str">
            <v>PVC 45도 곡관</v>
          </cell>
          <cell r="D571" t="str">
            <v>D50 MM</v>
          </cell>
          <cell r="E571" t="str">
            <v>개</v>
          </cell>
          <cell r="F571">
            <v>69</v>
          </cell>
          <cell r="G571">
            <v>681</v>
          </cell>
          <cell r="H571">
            <v>0</v>
          </cell>
          <cell r="I571">
            <v>0</v>
          </cell>
        </row>
        <row r="572">
          <cell r="A572" t="str">
            <v>A</v>
          </cell>
          <cell r="B572" t="str">
            <v>MMC37116</v>
          </cell>
          <cell r="C572" t="str">
            <v>PVC 45도 곡관</v>
          </cell>
          <cell r="D572" t="str">
            <v>D75 MM</v>
          </cell>
          <cell r="E572" t="str">
            <v>개</v>
          </cell>
          <cell r="F572">
            <v>174</v>
          </cell>
          <cell r="G572">
            <v>1237</v>
          </cell>
          <cell r="H572">
            <v>0</v>
          </cell>
          <cell r="I572">
            <v>0</v>
          </cell>
        </row>
        <row r="573">
          <cell r="A573" t="str">
            <v>A</v>
          </cell>
          <cell r="B573" t="str">
            <v>MMC37119</v>
          </cell>
          <cell r="C573" t="str">
            <v>PVC 45도 곡관</v>
          </cell>
          <cell r="D573" t="str">
            <v>D100 MM</v>
          </cell>
          <cell r="E573" t="str">
            <v>개</v>
          </cell>
          <cell r="F573">
            <v>262</v>
          </cell>
          <cell r="G573">
            <v>2082</v>
          </cell>
          <cell r="H573">
            <v>0</v>
          </cell>
          <cell r="I573">
            <v>0</v>
          </cell>
        </row>
        <row r="574">
          <cell r="A574" t="str">
            <v>A</v>
          </cell>
          <cell r="B574" t="str">
            <v>MMC37211</v>
          </cell>
          <cell r="C574" t="str">
            <v>PVC 90도 곡관</v>
          </cell>
          <cell r="D574" t="str">
            <v>D35 MM</v>
          </cell>
          <cell r="E574" t="str">
            <v>개</v>
          </cell>
          <cell r="F574">
            <v>948</v>
          </cell>
          <cell r="G574">
            <v>437</v>
          </cell>
          <cell r="H574">
            <v>0</v>
          </cell>
          <cell r="I574">
            <v>0</v>
          </cell>
        </row>
        <row r="575">
          <cell r="A575" t="str">
            <v>A</v>
          </cell>
          <cell r="B575" t="str">
            <v>MMC37212</v>
          </cell>
          <cell r="C575" t="str">
            <v>PVC 90도 곡관</v>
          </cell>
          <cell r="D575" t="str">
            <v>D40 MM</v>
          </cell>
          <cell r="E575" t="str">
            <v>개</v>
          </cell>
          <cell r="F575">
            <v>408</v>
          </cell>
          <cell r="G575">
            <v>628</v>
          </cell>
          <cell r="H575">
            <v>0</v>
          </cell>
          <cell r="I575">
            <v>0</v>
          </cell>
        </row>
        <row r="576">
          <cell r="A576" t="str">
            <v>A</v>
          </cell>
          <cell r="B576" t="str">
            <v>MMC37213</v>
          </cell>
          <cell r="C576" t="str">
            <v>PVC 90도 곡관</v>
          </cell>
          <cell r="D576" t="str">
            <v>D50 MM</v>
          </cell>
          <cell r="E576" t="str">
            <v>개</v>
          </cell>
          <cell r="F576">
            <v>1812</v>
          </cell>
          <cell r="G576">
            <v>830</v>
          </cell>
          <cell r="H576">
            <v>0</v>
          </cell>
          <cell r="I576">
            <v>0</v>
          </cell>
        </row>
        <row r="577">
          <cell r="A577" t="str">
            <v>A</v>
          </cell>
          <cell r="B577" t="str">
            <v>MMC37216</v>
          </cell>
          <cell r="C577" t="str">
            <v>PVC 90도 곡관</v>
          </cell>
          <cell r="D577" t="str">
            <v>D75 MM</v>
          </cell>
          <cell r="E577" t="str">
            <v>개</v>
          </cell>
          <cell r="F577">
            <v>314</v>
          </cell>
          <cell r="G577">
            <v>1657</v>
          </cell>
          <cell r="H577">
            <v>0</v>
          </cell>
          <cell r="I577">
            <v>0</v>
          </cell>
        </row>
        <row r="578">
          <cell r="A578" t="str">
            <v>A</v>
          </cell>
          <cell r="B578" t="str">
            <v>MMC37219</v>
          </cell>
          <cell r="C578" t="str">
            <v>PVC 90도 곡관</v>
          </cell>
          <cell r="D578" t="str">
            <v>D100 MM</v>
          </cell>
          <cell r="E578" t="str">
            <v>개</v>
          </cell>
          <cell r="F578">
            <v>299</v>
          </cell>
          <cell r="G578">
            <v>3141</v>
          </cell>
          <cell r="H578">
            <v>0</v>
          </cell>
          <cell r="I578">
            <v>0</v>
          </cell>
        </row>
        <row r="579">
          <cell r="A579" t="str">
            <v>A</v>
          </cell>
          <cell r="B579" t="str">
            <v>MMC37342</v>
          </cell>
          <cell r="C579" t="str">
            <v>PVC Y 관</v>
          </cell>
          <cell r="D579" t="str">
            <v>D50 X 35</v>
          </cell>
          <cell r="E579" t="str">
            <v>개</v>
          </cell>
          <cell r="F579">
            <v>36</v>
          </cell>
          <cell r="G579">
            <v>948</v>
          </cell>
          <cell r="H579">
            <v>0</v>
          </cell>
          <cell r="I579">
            <v>0</v>
          </cell>
        </row>
        <row r="580">
          <cell r="A580" t="str">
            <v>A</v>
          </cell>
          <cell r="B580" t="str">
            <v>MMC37344</v>
          </cell>
          <cell r="C580" t="str">
            <v>PVC Y 관</v>
          </cell>
          <cell r="D580" t="str">
            <v>D50 X 50</v>
          </cell>
          <cell r="E580" t="str">
            <v>개</v>
          </cell>
          <cell r="F580">
            <v>30</v>
          </cell>
          <cell r="G580">
            <v>1220</v>
          </cell>
          <cell r="H580">
            <v>0</v>
          </cell>
          <cell r="I580">
            <v>0</v>
          </cell>
        </row>
        <row r="581">
          <cell r="A581" t="str">
            <v>A</v>
          </cell>
          <cell r="B581" t="str">
            <v>MMC37352</v>
          </cell>
          <cell r="C581" t="str">
            <v>PVC Y 관</v>
          </cell>
          <cell r="D581" t="str">
            <v>D100X 75</v>
          </cell>
          <cell r="E581" t="str">
            <v>개</v>
          </cell>
          <cell r="F581">
            <v>46</v>
          </cell>
          <cell r="G581">
            <v>2918</v>
          </cell>
          <cell r="H581">
            <v>0</v>
          </cell>
          <cell r="I581">
            <v>0</v>
          </cell>
        </row>
        <row r="582">
          <cell r="A582" t="str">
            <v>A</v>
          </cell>
          <cell r="B582" t="str">
            <v>MMC37353</v>
          </cell>
          <cell r="C582" t="str">
            <v>PVC Y 관</v>
          </cell>
          <cell r="D582" t="str">
            <v>D100X100</v>
          </cell>
          <cell r="E582" t="str">
            <v>개</v>
          </cell>
          <cell r="F582">
            <v>50</v>
          </cell>
          <cell r="G582">
            <v>3442</v>
          </cell>
          <cell r="H582">
            <v>0</v>
          </cell>
          <cell r="I582">
            <v>0</v>
          </cell>
        </row>
        <row r="583">
          <cell r="A583" t="str">
            <v>A</v>
          </cell>
          <cell r="B583" t="str">
            <v>MMC37442</v>
          </cell>
          <cell r="C583" t="str">
            <v>PVC YT 관</v>
          </cell>
          <cell r="D583" t="str">
            <v>D50 X 35</v>
          </cell>
          <cell r="E583" t="str">
            <v>개</v>
          </cell>
          <cell r="F583">
            <v>28</v>
          </cell>
          <cell r="G583">
            <v>959</v>
          </cell>
          <cell r="H583">
            <v>0</v>
          </cell>
          <cell r="I583">
            <v>0</v>
          </cell>
        </row>
        <row r="584">
          <cell r="A584" t="str">
            <v>A</v>
          </cell>
          <cell r="B584" t="str">
            <v>MMC37444</v>
          </cell>
          <cell r="C584" t="str">
            <v>PVC YT 관</v>
          </cell>
          <cell r="D584" t="str">
            <v>D50 X 50</v>
          </cell>
          <cell r="E584" t="str">
            <v>개</v>
          </cell>
          <cell r="F584">
            <v>231</v>
          </cell>
          <cell r="G584">
            <v>1459</v>
          </cell>
          <cell r="H584">
            <v>0</v>
          </cell>
          <cell r="I584">
            <v>0</v>
          </cell>
        </row>
        <row r="585">
          <cell r="A585" t="str">
            <v>A</v>
          </cell>
          <cell r="B585" t="str">
            <v>MMC37446</v>
          </cell>
          <cell r="C585" t="str">
            <v>PVC YT 관</v>
          </cell>
          <cell r="D585" t="str">
            <v>D75 X 40</v>
          </cell>
          <cell r="E585" t="str">
            <v>개</v>
          </cell>
          <cell r="F585">
            <v>408</v>
          </cell>
          <cell r="G585">
            <v>1749</v>
          </cell>
          <cell r="H585">
            <v>0</v>
          </cell>
          <cell r="I585">
            <v>0</v>
          </cell>
        </row>
        <row r="586">
          <cell r="A586" t="str">
            <v>A</v>
          </cell>
          <cell r="B586" t="str">
            <v>MMC37447</v>
          </cell>
          <cell r="C586" t="str">
            <v>PVC YT 관</v>
          </cell>
          <cell r="D586" t="str">
            <v>D75 X 50</v>
          </cell>
          <cell r="E586" t="str">
            <v>개</v>
          </cell>
          <cell r="F586">
            <v>551</v>
          </cell>
          <cell r="G586">
            <v>1795</v>
          </cell>
          <cell r="H586">
            <v>0</v>
          </cell>
          <cell r="I586">
            <v>0</v>
          </cell>
        </row>
        <row r="587">
          <cell r="A587" t="str">
            <v>A</v>
          </cell>
          <cell r="B587" t="str">
            <v>MMC37448</v>
          </cell>
          <cell r="C587" t="str">
            <v>PVC YT 관</v>
          </cell>
          <cell r="D587" t="str">
            <v>D75 X 75</v>
          </cell>
          <cell r="E587" t="str">
            <v>개</v>
          </cell>
          <cell r="F587">
            <v>2</v>
          </cell>
          <cell r="G587">
            <v>3213</v>
          </cell>
          <cell r="H587">
            <v>0</v>
          </cell>
          <cell r="I587">
            <v>0</v>
          </cell>
        </row>
        <row r="588">
          <cell r="A588" t="str">
            <v>A</v>
          </cell>
          <cell r="B588" t="str">
            <v>MMC37451</v>
          </cell>
          <cell r="C588" t="str">
            <v>PVC YT 관</v>
          </cell>
          <cell r="D588" t="str">
            <v>D100X 50</v>
          </cell>
          <cell r="E588" t="str">
            <v>개</v>
          </cell>
          <cell r="F588">
            <v>462</v>
          </cell>
          <cell r="G588">
            <v>2375</v>
          </cell>
          <cell r="H588">
            <v>0</v>
          </cell>
          <cell r="I588">
            <v>0</v>
          </cell>
        </row>
        <row r="589">
          <cell r="A589" t="str">
            <v>A</v>
          </cell>
          <cell r="B589" t="str">
            <v>MMC37453</v>
          </cell>
          <cell r="C589" t="str">
            <v>PVC YT 관</v>
          </cell>
          <cell r="D589" t="str">
            <v>D100X100</v>
          </cell>
          <cell r="E589" t="str">
            <v>개</v>
          </cell>
          <cell r="F589">
            <v>823</v>
          </cell>
          <cell r="G589">
            <v>3626</v>
          </cell>
          <cell r="H589">
            <v>0</v>
          </cell>
          <cell r="I589">
            <v>0</v>
          </cell>
        </row>
        <row r="590">
          <cell r="A590" t="str">
            <v>A</v>
          </cell>
          <cell r="B590" t="str">
            <v>MMC37644</v>
          </cell>
          <cell r="C590" t="str">
            <v>PVC C-Y 관</v>
          </cell>
          <cell r="D590" t="str">
            <v>D50  X 50</v>
          </cell>
          <cell r="E590" t="str">
            <v>개</v>
          </cell>
          <cell r="F590">
            <v>59</v>
          </cell>
          <cell r="G590">
            <v>1961</v>
          </cell>
          <cell r="H590">
            <v>0</v>
          </cell>
          <cell r="I590">
            <v>0</v>
          </cell>
        </row>
        <row r="591">
          <cell r="A591" t="str">
            <v>A</v>
          </cell>
          <cell r="B591" t="str">
            <v>MMC37651</v>
          </cell>
          <cell r="C591" t="str">
            <v>PVC C-Y 관</v>
          </cell>
          <cell r="D591" t="str">
            <v>D100 X 50</v>
          </cell>
          <cell r="E591" t="str">
            <v>개</v>
          </cell>
          <cell r="F591">
            <v>1</v>
          </cell>
          <cell r="G591">
            <v>3401</v>
          </cell>
          <cell r="H591">
            <v>0</v>
          </cell>
          <cell r="I591">
            <v>0</v>
          </cell>
        </row>
        <row r="592">
          <cell r="A592" t="str">
            <v>A</v>
          </cell>
          <cell r="B592" t="str">
            <v>MMC37653</v>
          </cell>
          <cell r="C592" t="str">
            <v>PVC C-Y 관</v>
          </cell>
          <cell r="D592" t="str">
            <v>D100 X100</v>
          </cell>
          <cell r="E592" t="str">
            <v>개</v>
          </cell>
          <cell r="F592">
            <v>49</v>
          </cell>
          <cell r="G592">
            <v>3800</v>
          </cell>
          <cell r="H592">
            <v>0</v>
          </cell>
          <cell r="I592">
            <v>0</v>
          </cell>
        </row>
        <row r="593">
          <cell r="A593" t="str">
            <v>A</v>
          </cell>
          <cell r="B593" t="str">
            <v>MMC37743</v>
          </cell>
          <cell r="C593" t="str">
            <v>PVC C-YT 관</v>
          </cell>
          <cell r="D593" t="str">
            <v>D50 X 40</v>
          </cell>
          <cell r="E593" t="str">
            <v>개</v>
          </cell>
          <cell r="F593">
            <v>30</v>
          </cell>
          <cell r="G593">
            <v>1829</v>
          </cell>
          <cell r="H593">
            <v>0</v>
          </cell>
          <cell r="I593">
            <v>0</v>
          </cell>
        </row>
        <row r="594">
          <cell r="A594" t="str">
            <v>A</v>
          </cell>
          <cell r="B594" t="str">
            <v>MMC37744</v>
          </cell>
          <cell r="C594" t="str">
            <v>PVC C-YT 관</v>
          </cell>
          <cell r="D594" t="str">
            <v>D50 X 50</v>
          </cell>
          <cell r="E594" t="str">
            <v>개</v>
          </cell>
          <cell r="F594">
            <v>186</v>
          </cell>
          <cell r="G594">
            <v>1961</v>
          </cell>
          <cell r="H594">
            <v>0</v>
          </cell>
          <cell r="I594">
            <v>0</v>
          </cell>
        </row>
        <row r="595">
          <cell r="A595" t="str">
            <v>A</v>
          </cell>
          <cell r="B595" t="str">
            <v>MMC37747</v>
          </cell>
          <cell r="C595" t="str">
            <v>PVC C-YT 관</v>
          </cell>
          <cell r="D595" t="str">
            <v>D75 X 50</v>
          </cell>
          <cell r="E595" t="str">
            <v>개</v>
          </cell>
          <cell r="F595">
            <v>1</v>
          </cell>
          <cell r="G595">
            <v>2549</v>
          </cell>
          <cell r="H595">
            <v>0</v>
          </cell>
          <cell r="I595">
            <v>0</v>
          </cell>
        </row>
        <row r="596">
          <cell r="A596" t="str">
            <v>A</v>
          </cell>
          <cell r="B596" t="str">
            <v>MMC37748</v>
          </cell>
          <cell r="C596" t="str">
            <v>PVC C-YT 관</v>
          </cell>
          <cell r="D596" t="str">
            <v>D75 X 75</v>
          </cell>
          <cell r="E596" t="str">
            <v>개</v>
          </cell>
          <cell r="F596">
            <v>94</v>
          </cell>
          <cell r="G596">
            <v>3727</v>
          </cell>
          <cell r="H596">
            <v>0</v>
          </cell>
          <cell r="I596">
            <v>0</v>
          </cell>
        </row>
        <row r="597">
          <cell r="A597" t="str">
            <v>A</v>
          </cell>
          <cell r="B597" t="str">
            <v>MMC37753</v>
          </cell>
          <cell r="C597" t="str">
            <v>PVC C-YT 관</v>
          </cell>
          <cell r="D597" t="str">
            <v>D100X100</v>
          </cell>
          <cell r="E597" t="str">
            <v>개</v>
          </cell>
          <cell r="F597">
            <v>52</v>
          </cell>
          <cell r="G597">
            <v>3626</v>
          </cell>
          <cell r="H597">
            <v>0</v>
          </cell>
          <cell r="I597">
            <v>0</v>
          </cell>
        </row>
        <row r="598">
          <cell r="A598" t="str">
            <v>A</v>
          </cell>
          <cell r="B598" t="str">
            <v>MMC37842</v>
          </cell>
          <cell r="C598" t="str">
            <v>PVC 레듀샤</v>
          </cell>
          <cell r="D598" t="str">
            <v>D50 X 35</v>
          </cell>
          <cell r="E598" t="str">
            <v>개</v>
          </cell>
          <cell r="F598">
            <v>2</v>
          </cell>
          <cell r="G598">
            <v>746</v>
          </cell>
          <cell r="H598">
            <v>0</v>
          </cell>
          <cell r="I598">
            <v>0</v>
          </cell>
        </row>
        <row r="599">
          <cell r="A599" t="str">
            <v>A</v>
          </cell>
          <cell r="B599" t="str">
            <v>MMC37847</v>
          </cell>
          <cell r="C599" t="str">
            <v>PVC 레듀샤</v>
          </cell>
          <cell r="D599" t="str">
            <v>D75 X 50</v>
          </cell>
          <cell r="E599" t="str">
            <v>개</v>
          </cell>
          <cell r="F599">
            <v>1</v>
          </cell>
          <cell r="G599">
            <v>985</v>
          </cell>
          <cell r="H599">
            <v>0</v>
          </cell>
          <cell r="I599">
            <v>0</v>
          </cell>
        </row>
        <row r="600">
          <cell r="A600" t="str">
            <v>A</v>
          </cell>
          <cell r="B600" t="str">
            <v>MMC37912</v>
          </cell>
          <cell r="C600" t="str">
            <v>PVC P-트랩</v>
          </cell>
          <cell r="D600" t="str">
            <v>D40 MM</v>
          </cell>
          <cell r="E600" t="str">
            <v>개</v>
          </cell>
          <cell r="F600">
            <v>28</v>
          </cell>
          <cell r="G600">
            <v>1130</v>
          </cell>
          <cell r="H600">
            <v>0</v>
          </cell>
          <cell r="I600">
            <v>0</v>
          </cell>
        </row>
        <row r="601">
          <cell r="A601" t="str">
            <v>A</v>
          </cell>
          <cell r="B601" t="str">
            <v>MMC38301</v>
          </cell>
          <cell r="C601" t="str">
            <v>섹스티아밴드(소제구유)</v>
          </cell>
          <cell r="D601" t="str">
            <v>D75X 75</v>
          </cell>
          <cell r="E601" t="str">
            <v>개</v>
          </cell>
          <cell r="F601">
            <v>44</v>
          </cell>
          <cell r="G601">
            <v>5990</v>
          </cell>
          <cell r="H601">
            <v>0</v>
          </cell>
          <cell r="I601">
            <v>0</v>
          </cell>
        </row>
        <row r="602">
          <cell r="A602" t="str">
            <v>A</v>
          </cell>
          <cell r="B602" t="str">
            <v>MMC38303</v>
          </cell>
          <cell r="C602" t="str">
            <v>섹스티아밴드(소제구유)</v>
          </cell>
          <cell r="D602" t="str">
            <v>D100X100</v>
          </cell>
          <cell r="E602" t="str">
            <v>개</v>
          </cell>
          <cell r="F602">
            <v>58</v>
          </cell>
          <cell r="G602">
            <v>8564</v>
          </cell>
          <cell r="H602">
            <v>0</v>
          </cell>
          <cell r="I602">
            <v>0</v>
          </cell>
        </row>
        <row r="603">
          <cell r="A603" t="str">
            <v>A</v>
          </cell>
          <cell r="B603" t="str">
            <v>MMC38311</v>
          </cell>
          <cell r="C603" t="str">
            <v>섹스티아(화장실배수)</v>
          </cell>
          <cell r="D603" t="str">
            <v>D100X50</v>
          </cell>
          <cell r="E603" t="str">
            <v>개</v>
          </cell>
          <cell r="F603">
            <v>394</v>
          </cell>
          <cell r="G603">
            <v>3802</v>
          </cell>
          <cell r="H603">
            <v>0</v>
          </cell>
          <cell r="I603">
            <v>0</v>
          </cell>
        </row>
        <row r="604">
          <cell r="A604" t="str">
            <v>A</v>
          </cell>
          <cell r="B604" t="str">
            <v>MMC38312</v>
          </cell>
          <cell r="C604" t="str">
            <v>섹스티아(화장실오수)</v>
          </cell>
          <cell r="D604" t="str">
            <v>D100X100</v>
          </cell>
          <cell r="E604" t="str">
            <v>개</v>
          </cell>
          <cell r="F604">
            <v>456</v>
          </cell>
          <cell r="G604">
            <v>4032</v>
          </cell>
          <cell r="H604">
            <v>0</v>
          </cell>
          <cell r="I604">
            <v>0</v>
          </cell>
        </row>
        <row r="605">
          <cell r="A605" t="str">
            <v>A</v>
          </cell>
          <cell r="B605" t="str">
            <v>MMC38321</v>
          </cell>
          <cell r="C605" t="str">
            <v>섹스티아(주방,화장실)</v>
          </cell>
          <cell r="D605" t="str">
            <v>D75X50</v>
          </cell>
          <cell r="E605" t="str">
            <v>개</v>
          </cell>
          <cell r="F605">
            <v>620</v>
          </cell>
          <cell r="G605">
            <v>2938</v>
          </cell>
          <cell r="H605">
            <v>0</v>
          </cell>
          <cell r="I605">
            <v>0</v>
          </cell>
        </row>
        <row r="606">
          <cell r="A606" t="str">
            <v>A</v>
          </cell>
          <cell r="B606" t="str">
            <v>MMC39211</v>
          </cell>
          <cell r="C606" t="str">
            <v>이중90도엘보</v>
          </cell>
          <cell r="D606" t="str">
            <v>D35</v>
          </cell>
          <cell r="E606" t="str">
            <v>개</v>
          </cell>
          <cell r="F606">
            <v>816</v>
          </cell>
          <cell r="G606">
            <v>572</v>
          </cell>
          <cell r="H606">
            <v>0</v>
          </cell>
          <cell r="I606">
            <v>0</v>
          </cell>
        </row>
        <row r="607">
          <cell r="A607" t="str">
            <v>A</v>
          </cell>
          <cell r="B607" t="str">
            <v>MMC39213</v>
          </cell>
          <cell r="C607" t="str">
            <v>이중90도엘보</v>
          </cell>
          <cell r="D607" t="str">
            <v>D50</v>
          </cell>
          <cell r="E607" t="str">
            <v>개</v>
          </cell>
          <cell r="F607">
            <v>816</v>
          </cell>
          <cell r="G607">
            <v>982</v>
          </cell>
          <cell r="H607">
            <v>0</v>
          </cell>
          <cell r="I607">
            <v>0</v>
          </cell>
        </row>
        <row r="608">
          <cell r="A608" t="str">
            <v>A</v>
          </cell>
          <cell r="B608" t="str">
            <v>MMC39342</v>
          </cell>
          <cell r="C608" t="str">
            <v>이중Y관</v>
          </cell>
          <cell r="D608" t="str">
            <v>D50X35</v>
          </cell>
          <cell r="E608" t="str">
            <v>개</v>
          </cell>
          <cell r="F608">
            <v>84</v>
          </cell>
          <cell r="G608">
            <v>1370</v>
          </cell>
          <cell r="H608">
            <v>0</v>
          </cell>
          <cell r="I608">
            <v>0</v>
          </cell>
        </row>
        <row r="609">
          <cell r="A609" t="str">
            <v>A</v>
          </cell>
          <cell r="B609" t="str">
            <v>MMC39343</v>
          </cell>
          <cell r="C609" t="str">
            <v>이중Y관</v>
          </cell>
          <cell r="D609" t="str">
            <v>D50X40</v>
          </cell>
          <cell r="E609" t="str">
            <v>개</v>
          </cell>
          <cell r="F609">
            <v>408</v>
          </cell>
          <cell r="G609">
            <v>1531</v>
          </cell>
          <cell r="H609">
            <v>0</v>
          </cell>
          <cell r="I609">
            <v>0</v>
          </cell>
        </row>
        <row r="610">
          <cell r="A610" t="str">
            <v>A</v>
          </cell>
          <cell r="B610" t="str">
            <v>MMC39444</v>
          </cell>
          <cell r="C610" t="str">
            <v>이중YT관</v>
          </cell>
          <cell r="D610" t="str">
            <v>D50</v>
          </cell>
          <cell r="E610" t="str">
            <v>개</v>
          </cell>
          <cell r="F610">
            <v>732</v>
          </cell>
          <cell r="G610">
            <v>1954</v>
          </cell>
          <cell r="H610">
            <v>0</v>
          </cell>
          <cell r="I610">
            <v>0</v>
          </cell>
        </row>
        <row r="611">
          <cell r="A611" t="str">
            <v>A</v>
          </cell>
          <cell r="B611" t="str">
            <v>MMC39447</v>
          </cell>
          <cell r="C611" t="str">
            <v>이중YT관</v>
          </cell>
          <cell r="D611" t="str">
            <v>D75X50</v>
          </cell>
          <cell r="E611" t="str">
            <v>개</v>
          </cell>
          <cell r="F611">
            <v>64</v>
          </cell>
          <cell r="G611">
            <v>3266</v>
          </cell>
          <cell r="H611">
            <v>0</v>
          </cell>
          <cell r="I611">
            <v>0</v>
          </cell>
        </row>
        <row r="612">
          <cell r="A612" t="str">
            <v>A</v>
          </cell>
          <cell r="B612" t="str">
            <v>MMC39519</v>
          </cell>
          <cell r="C612" t="str">
            <v>삼중엘보(양변기용)</v>
          </cell>
          <cell r="D612" t="str">
            <v>D100</v>
          </cell>
          <cell r="E612" t="str">
            <v>개</v>
          </cell>
          <cell r="F612">
            <v>816</v>
          </cell>
          <cell r="G612">
            <v>5573</v>
          </cell>
          <cell r="H612">
            <v>0</v>
          </cell>
          <cell r="I612">
            <v>0</v>
          </cell>
        </row>
        <row r="613">
          <cell r="A613" t="str">
            <v>A</v>
          </cell>
          <cell r="B613" t="str">
            <v>MMC39642</v>
          </cell>
          <cell r="C613" t="str">
            <v>이중CY관</v>
          </cell>
          <cell r="D613" t="str">
            <v>D50X35</v>
          </cell>
          <cell r="E613" t="str">
            <v>개</v>
          </cell>
          <cell r="F613">
            <v>324</v>
          </cell>
          <cell r="G613">
            <v>1812</v>
          </cell>
          <cell r="H613">
            <v>0</v>
          </cell>
          <cell r="I613">
            <v>0</v>
          </cell>
        </row>
        <row r="614">
          <cell r="A614" t="str">
            <v>A</v>
          </cell>
          <cell r="B614" t="str">
            <v>MMC39644</v>
          </cell>
          <cell r="C614" t="str">
            <v>이중CY관</v>
          </cell>
          <cell r="D614" t="str">
            <v>D50</v>
          </cell>
          <cell r="E614" t="str">
            <v>개</v>
          </cell>
          <cell r="F614">
            <v>216</v>
          </cell>
          <cell r="G614">
            <v>2486</v>
          </cell>
          <cell r="H614">
            <v>0</v>
          </cell>
          <cell r="I614">
            <v>0</v>
          </cell>
        </row>
        <row r="615">
          <cell r="A615" t="str">
            <v>A</v>
          </cell>
          <cell r="B615" t="str">
            <v>MMC39653</v>
          </cell>
          <cell r="C615" t="str">
            <v>이중CY관</v>
          </cell>
          <cell r="D615" t="str">
            <v>D100</v>
          </cell>
          <cell r="E615" t="str">
            <v>개</v>
          </cell>
          <cell r="F615">
            <v>596</v>
          </cell>
          <cell r="G615">
            <v>5637</v>
          </cell>
          <cell r="H615">
            <v>0</v>
          </cell>
          <cell r="I615">
            <v>0</v>
          </cell>
        </row>
        <row r="616">
          <cell r="A616" t="str">
            <v>A</v>
          </cell>
          <cell r="B616" t="str">
            <v>MMC39742</v>
          </cell>
          <cell r="C616" t="str">
            <v>이중CYT관</v>
          </cell>
          <cell r="D616" t="str">
            <v>D50X35</v>
          </cell>
          <cell r="E616" t="str">
            <v>개</v>
          </cell>
          <cell r="F616">
            <v>408</v>
          </cell>
          <cell r="G616">
            <v>1711</v>
          </cell>
          <cell r="H616">
            <v>0</v>
          </cell>
          <cell r="I616">
            <v>0</v>
          </cell>
        </row>
        <row r="617">
          <cell r="A617" t="str">
            <v>A</v>
          </cell>
          <cell r="B617" t="str">
            <v>MMC39744</v>
          </cell>
          <cell r="C617" t="str">
            <v>이중CYT관</v>
          </cell>
          <cell r="D617" t="str">
            <v>D50</v>
          </cell>
          <cell r="E617" t="str">
            <v>개</v>
          </cell>
          <cell r="F617">
            <v>732</v>
          </cell>
          <cell r="G617">
            <v>3033</v>
          </cell>
          <cell r="H617">
            <v>0</v>
          </cell>
          <cell r="I617">
            <v>0</v>
          </cell>
        </row>
        <row r="618">
          <cell r="A618" t="str">
            <v>A</v>
          </cell>
          <cell r="B618" t="str">
            <v>MMC39753</v>
          </cell>
          <cell r="C618" t="str">
            <v>이중CYT관</v>
          </cell>
          <cell r="D618" t="str">
            <v>D100</v>
          </cell>
          <cell r="E618" t="str">
            <v>개</v>
          </cell>
          <cell r="F618">
            <v>56</v>
          </cell>
          <cell r="G618">
            <v>5657</v>
          </cell>
          <cell r="H618">
            <v>0</v>
          </cell>
          <cell r="I618">
            <v>0</v>
          </cell>
        </row>
        <row r="619">
          <cell r="A619" t="str">
            <v>A</v>
          </cell>
          <cell r="B619" t="str">
            <v>MMC39870</v>
          </cell>
          <cell r="C619" t="str">
            <v>이중P-트랩</v>
          </cell>
          <cell r="D619" t="str">
            <v>D 40</v>
          </cell>
          <cell r="E619" t="str">
            <v>개</v>
          </cell>
          <cell r="F619">
            <v>408</v>
          </cell>
          <cell r="G619">
            <v>2624</v>
          </cell>
          <cell r="H619">
            <v>0</v>
          </cell>
          <cell r="I619">
            <v>0</v>
          </cell>
        </row>
        <row r="620">
          <cell r="A620" t="str">
            <v>A</v>
          </cell>
          <cell r="B620" t="str">
            <v>MMG10405</v>
          </cell>
          <cell r="C620" t="str">
            <v>양변기(도기몸체,원피스형 투피스,유색)</v>
          </cell>
          <cell r="D620" t="str">
            <v>KSVC-1210CR(로탱크포함)</v>
          </cell>
          <cell r="E620" t="str">
            <v>조</v>
          </cell>
          <cell r="F620">
            <v>8.76</v>
          </cell>
          <cell r="G620">
            <v>66500</v>
          </cell>
          <cell r="H620">
            <v>0</v>
          </cell>
          <cell r="I620">
            <v>0</v>
          </cell>
        </row>
        <row r="621">
          <cell r="A621" t="str">
            <v>A</v>
          </cell>
          <cell r="B621" t="str">
            <v>MMJ56319</v>
          </cell>
          <cell r="C621" t="str">
            <v>흡음알루미늄후랙시블관</v>
          </cell>
          <cell r="D621" t="str">
            <v>D100 MM</v>
          </cell>
          <cell r="E621" t="str">
            <v>M</v>
          </cell>
          <cell r="F621">
            <v>4.2</v>
          </cell>
          <cell r="G621">
            <v>1300</v>
          </cell>
          <cell r="H621">
            <v>0</v>
          </cell>
          <cell r="I621">
            <v>0</v>
          </cell>
        </row>
        <row r="622">
          <cell r="A622" t="str">
            <v>A</v>
          </cell>
          <cell r="B622" t="str">
            <v>MMJ65231</v>
          </cell>
          <cell r="C622" t="str">
            <v>스파이럴캡 (AD용)</v>
          </cell>
          <cell r="D622" t="str">
            <v>D125 (동망포함)</v>
          </cell>
          <cell r="E622" t="str">
            <v>개</v>
          </cell>
          <cell r="F622">
            <v>6</v>
          </cell>
          <cell r="G622">
            <v>3771</v>
          </cell>
          <cell r="H622">
            <v>0</v>
          </cell>
          <cell r="I622">
            <v>0</v>
          </cell>
        </row>
        <row r="623">
          <cell r="A623" t="str">
            <v>A</v>
          </cell>
          <cell r="B623" t="str">
            <v>MMJ65232</v>
          </cell>
          <cell r="C623" t="str">
            <v>스파이럴캡 (AD용)</v>
          </cell>
          <cell r="D623" t="str">
            <v>D150 (동망포함)</v>
          </cell>
          <cell r="E623" t="str">
            <v>개</v>
          </cell>
          <cell r="F623">
            <v>88</v>
          </cell>
          <cell r="G623">
            <v>3981</v>
          </cell>
          <cell r="H623">
            <v>0</v>
          </cell>
          <cell r="I623">
            <v>0</v>
          </cell>
        </row>
        <row r="624">
          <cell r="A624" t="str">
            <v>A</v>
          </cell>
          <cell r="B624" t="str">
            <v>MMJ65233</v>
          </cell>
          <cell r="C624" t="str">
            <v>스파이럴캡 (AD용)</v>
          </cell>
          <cell r="D624" t="str">
            <v>D200 (동망포함)</v>
          </cell>
          <cell r="E624" t="str">
            <v>개</v>
          </cell>
          <cell r="F624">
            <v>64</v>
          </cell>
          <cell r="G624">
            <v>5168</v>
          </cell>
          <cell r="H624">
            <v>0</v>
          </cell>
          <cell r="I624">
            <v>0</v>
          </cell>
        </row>
        <row r="625">
          <cell r="A625" t="str">
            <v>A</v>
          </cell>
          <cell r="B625" t="str">
            <v>MMJ65322</v>
          </cell>
          <cell r="C625" t="str">
            <v>스파이럴티 (AD용)</v>
          </cell>
          <cell r="D625" t="str">
            <v>D125X100 (커프링포함)</v>
          </cell>
          <cell r="E625" t="str">
            <v>개</v>
          </cell>
          <cell r="F625">
            <v>90</v>
          </cell>
          <cell r="G625">
            <v>6495</v>
          </cell>
          <cell r="H625">
            <v>0</v>
          </cell>
          <cell r="I625">
            <v>0</v>
          </cell>
        </row>
        <row r="626">
          <cell r="A626" t="str">
            <v>A</v>
          </cell>
          <cell r="B626" t="str">
            <v>MMJ65323</v>
          </cell>
          <cell r="C626" t="str">
            <v>스파이럴티 (AD용)</v>
          </cell>
          <cell r="D626" t="str">
            <v>D150X100 (커프링포함)</v>
          </cell>
          <cell r="E626" t="str">
            <v>개</v>
          </cell>
          <cell r="F626">
            <v>1276</v>
          </cell>
          <cell r="G626">
            <v>6495</v>
          </cell>
          <cell r="H626">
            <v>0</v>
          </cell>
          <cell r="I626">
            <v>0</v>
          </cell>
        </row>
        <row r="627">
          <cell r="A627" t="str">
            <v>A</v>
          </cell>
          <cell r="B627" t="str">
            <v>MMJ65324</v>
          </cell>
          <cell r="C627" t="str">
            <v>스파이럴티 (AD용)</v>
          </cell>
          <cell r="D627" t="str">
            <v>D200X100 (커프링포함)</v>
          </cell>
          <cell r="E627" t="str">
            <v>개</v>
          </cell>
          <cell r="F627">
            <v>928</v>
          </cell>
          <cell r="G627">
            <v>6495</v>
          </cell>
          <cell r="H627">
            <v>0</v>
          </cell>
          <cell r="I627">
            <v>0</v>
          </cell>
        </row>
        <row r="628">
          <cell r="A628" t="str">
            <v>A</v>
          </cell>
          <cell r="B628" t="str">
            <v>MMJ65422</v>
          </cell>
          <cell r="C628" t="str">
            <v>AD용 드레인</v>
          </cell>
          <cell r="D628" t="str">
            <v>D125 MM</v>
          </cell>
          <cell r="E628" t="str">
            <v>개</v>
          </cell>
          <cell r="F628">
            <v>6</v>
          </cell>
          <cell r="G628">
            <v>3981</v>
          </cell>
          <cell r="H628">
            <v>0</v>
          </cell>
          <cell r="I628">
            <v>0</v>
          </cell>
        </row>
        <row r="629">
          <cell r="A629" t="str">
            <v>A</v>
          </cell>
          <cell r="B629" t="str">
            <v>MMJ65423</v>
          </cell>
          <cell r="C629" t="str">
            <v>AD용 드레인</v>
          </cell>
          <cell r="D629" t="str">
            <v>D150 MM</v>
          </cell>
          <cell r="E629" t="str">
            <v>개</v>
          </cell>
          <cell r="F629">
            <v>88</v>
          </cell>
          <cell r="G629">
            <v>3981</v>
          </cell>
          <cell r="H629">
            <v>0</v>
          </cell>
          <cell r="I629">
            <v>0</v>
          </cell>
        </row>
        <row r="630">
          <cell r="A630" t="str">
            <v>A</v>
          </cell>
          <cell r="B630" t="str">
            <v>MMJ65424</v>
          </cell>
          <cell r="C630" t="str">
            <v>AD용 드레인</v>
          </cell>
          <cell r="D630" t="str">
            <v>D200 MM</v>
          </cell>
          <cell r="E630" t="str">
            <v>개</v>
          </cell>
          <cell r="F630">
            <v>64</v>
          </cell>
          <cell r="G630">
            <v>3981</v>
          </cell>
          <cell r="H630">
            <v>0</v>
          </cell>
          <cell r="I630">
            <v>0</v>
          </cell>
        </row>
        <row r="631">
          <cell r="A631" t="str">
            <v>A</v>
          </cell>
          <cell r="B631" t="str">
            <v>MMJ65520</v>
          </cell>
          <cell r="C631" t="str">
            <v>AD용 U-BAND (앵글포함)</v>
          </cell>
          <cell r="D631" t="str">
            <v>D125 MM</v>
          </cell>
          <cell r="E631" t="str">
            <v>개</v>
          </cell>
          <cell r="F631">
            <v>96</v>
          </cell>
          <cell r="G631">
            <v>2444</v>
          </cell>
          <cell r="H631">
            <v>0</v>
          </cell>
          <cell r="I631">
            <v>0</v>
          </cell>
        </row>
        <row r="632">
          <cell r="A632" t="str">
            <v>A</v>
          </cell>
          <cell r="B632" t="str">
            <v>MMJ65522</v>
          </cell>
          <cell r="C632" t="str">
            <v>AD용 U-BAND (앵글포함)</v>
          </cell>
          <cell r="D632" t="str">
            <v>D200 MM</v>
          </cell>
          <cell r="E632" t="str">
            <v>개</v>
          </cell>
          <cell r="F632">
            <v>992</v>
          </cell>
          <cell r="G632">
            <v>2444</v>
          </cell>
          <cell r="H632">
            <v>0</v>
          </cell>
          <cell r="I632">
            <v>0</v>
          </cell>
        </row>
        <row r="633">
          <cell r="A633" t="str">
            <v>A</v>
          </cell>
          <cell r="B633" t="str">
            <v>MMJ65523</v>
          </cell>
          <cell r="C633" t="str">
            <v>AD용 U-BAND (앵글포함)</v>
          </cell>
          <cell r="D633" t="str">
            <v>D150 MM</v>
          </cell>
          <cell r="E633" t="str">
            <v>개</v>
          </cell>
          <cell r="F633">
            <v>1364</v>
          </cell>
          <cell r="G633">
            <v>2444</v>
          </cell>
          <cell r="H633">
            <v>0</v>
          </cell>
          <cell r="I633">
            <v>0</v>
          </cell>
        </row>
        <row r="634">
          <cell r="A634" t="str">
            <v>A</v>
          </cell>
          <cell r="B634" t="str">
            <v>MMJ65622</v>
          </cell>
          <cell r="C634" t="str">
            <v>AD용 V-BAND (실란트포함)</v>
          </cell>
          <cell r="D634" t="str">
            <v>D125 MM</v>
          </cell>
          <cell r="E634" t="str">
            <v>개</v>
          </cell>
          <cell r="F634">
            <v>192</v>
          </cell>
          <cell r="G634">
            <v>1397</v>
          </cell>
          <cell r="H634">
            <v>0</v>
          </cell>
          <cell r="I634">
            <v>0</v>
          </cell>
        </row>
        <row r="635">
          <cell r="A635" t="str">
            <v>A</v>
          </cell>
          <cell r="B635" t="str">
            <v>MMJ65623</v>
          </cell>
          <cell r="C635" t="str">
            <v>AD용 V-BAND (실란트포함)</v>
          </cell>
          <cell r="D635" t="str">
            <v>D150 MM</v>
          </cell>
          <cell r="E635" t="str">
            <v>개</v>
          </cell>
          <cell r="F635">
            <v>2728</v>
          </cell>
          <cell r="G635">
            <v>1397</v>
          </cell>
          <cell r="H635">
            <v>0</v>
          </cell>
          <cell r="I635">
            <v>0</v>
          </cell>
        </row>
        <row r="636">
          <cell r="A636" t="str">
            <v>A</v>
          </cell>
          <cell r="B636" t="str">
            <v>MMJ65624</v>
          </cell>
          <cell r="C636" t="str">
            <v>AD용 V-BAND (실란트포함)</v>
          </cell>
          <cell r="D636" t="str">
            <v>D200 MM</v>
          </cell>
          <cell r="E636" t="str">
            <v>개</v>
          </cell>
          <cell r="F636">
            <v>1984</v>
          </cell>
          <cell r="G636">
            <v>1397</v>
          </cell>
          <cell r="H636">
            <v>0</v>
          </cell>
          <cell r="I636">
            <v>0</v>
          </cell>
        </row>
        <row r="637">
          <cell r="A637" t="str">
            <v>A</v>
          </cell>
          <cell r="B637" t="str">
            <v>MMJ65722</v>
          </cell>
          <cell r="C637" t="str">
            <v>AD용 스리브</v>
          </cell>
          <cell r="D637" t="str">
            <v>D150 MM</v>
          </cell>
          <cell r="E637" t="str">
            <v>개</v>
          </cell>
          <cell r="F637">
            <v>96</v>
          </cell>
          <cell r="G637">
            <v>1536</v>
          </cell>
          <cell r="H637">
            <v>0</v>
          </cell>
          <cell r="I637">
            <v>0</v>
          </cell>
        </row>
        <row r="638">
          <cell r="A638" t="str">
            <v>A</v>
          </cell>
          <cell r="B638" t="str">
            <v>MMJ65723</v>
          </cell>
          <cell r="C638" t="str">
            <v>AD용 스리브</v>
          </cell>
          <cell r="D638" t="str">
            <v>D175 MM</v>
          </cell>
          <cell r="E638" t="str">
            <v>개</v>
          </cell>
          <cell r="F638">
            <v>1364</v>
          </cell>
          <cell r="G638">
            <v>1606</v>
          </cell>
          <cell r="H638">
            <v>0</v>
          </cell>
          <cell r="I638">
            <v>0</v>
          </cell>
        </row>
        <row r="639">
          <cell r="A639" t="str">
            <v>A</v>
          </cell>
          <cell r="B639" t="str">
            <v>MMJ65724</v>
          </cell>
          <cell r="C639" t="str">
            <v>AD용 스리브</v>
          </cell>
          <cell r="D639" t="str">
            <v>D225 MM</v>
          </cell>
          <cell r="E639" t="str">
            <v>개</v>
          </cell>
          <cell r="F639">
            <v>992</v>
          </cell>
          <cell r="G639">
            <v>1956</v>
          </cell>
          <cell r="H639">
            <v>0</v>
          </cell>
          <cell r="I639">
            <v>0</v>
          </cell>
        </row>
        <row r="640">
          <cell r="A640" t="str">
            <v>A</v>
          </cell>
          <cell r="B640" t="str">
            <v>MMO10110</v>
          </cell>
          <cell r="C640" t="str">
            <v>파이프 행가</v>
          </cell>
          <cell r="D640" t="str">
            <v>D32 MM</v>
          </cell>
          <cell r="E640" t="str">
            <v>개</v>
          </cell>
          <cell r="F640">
            <v>882</v>
          </cell>
          <cell r="G640">
            <v>190</v>
          </cell>
          <cell r="H640">
            <v>0</v>
          </cell>
          <cell r="I640">
            <v>0</v>
          </cell>
        </row>
        <row r="641">
          <cell r="A641" t="str">
            <v>A</v>
          </cell>
          <cell r="B641" t="str">
            <v>MMO10112</v>
          </cell>
          <cell r="C641" t="str">
            <v>파이프 행가</v>
          </cell>
          <cell r="D641" t="str">
            <v>D40 MM</v>
          </cell>
          <cell r="E641" t="str">
            <v>개</v>
          </cell>
          <cell r="F641">
            <v>408</v>
          </cell>
          <cell r="G641">
            <v>213</v>
          </cell>
          <cell r="H641">
            <v>0</v>
          </cell>
          <cell r="I641">
            <v>0</v>
          </cell>
        </row>
        <row r="642">
          <cell r="A642" t="str">
            <v>A</v>
          </cell>
          <cell r="B642" t="str">
            <v>MMO10113</v>
          </cell>
          <cell r="C642" t="str">
            <v>파이프 행가</v>
          </cell>
          <cell r="D642" t="str">
            <v>D50 MM</v>
          </cell>
          <cell r="E642" t="str">
            <v>개</v>
          </cell>
          <cell r="F642">
            <v>4219</v>
          </cell>
          <cell r="G642">
            <v>288</v>
          </cell>
          <cell r="H642">
            <v>0</v>
          </cell>
          <cell r="I642">
            <v>0</v>
          </cell>
        </row>
        <row r="643">
          <cell r="A643" t="str">
            <v>A</v>
          </cell>
          <cell r="B643" t="str">
            <v>MMO10117</v>
          </cell>
          <cell r="C643" t="str">
            <v>파이프 행가</v>
          </cell>
          <cell r="D643" t="str">
            <v>D80 MM</v>
          </cell>
          <cell r="E643" t="str">
            <v>개</v>
          </cell>
          <cell r="F643">
            <v>294</v>
          </cell>
          <cell r="G643">
            <v>432</v>
          </cell>
          <cell r="H643">
            <v>0</v>
          </cell>
          <cell r="I643">
            <v>0</v>
          </cell>
        </row>
        <row r="644">
          <cell r="A644" t="str">
            <v>A</v>
          </cell>
          <cell r="B644" t="str">
            <v>MMO10119</v>
          </cell>
          <cell r="C644" t="str">
            <v>파이프 행가</v>
          </cell>
          <cell r="D644" t="str">
            <v>D100 MM</v>
          </cell>
          <cell r="E644" t="str">
            <v>개</v>
          </cell>
          <cell r="F644">
            <v>2904</v>
          </cell>
          <cell r="G644">
            <v>576</v>
          </cell>
          <cell r="H644">
            <v>0</v>
          </cell>
          <cell r="I644">
            <v>0</v>
          </cell>
        </row>
        <row r="645">
          <cell r="A645" t="str">
            <v>A</v>
          </cell>
          <cell r="B645" t="str">
            <v>MMO10120</v>
          </cell>
          <cell r="C645" t="str">
            <v>파이프 행가</v>
          </cell>
          <cell r="D645" t="str">
            <v>D125 MM</v>
          </cell>
          <cell r="E645" t="str">
            <v>개</v>
          </cell>
          <cell r="F645">
            <v>306</v>
          </cell>
          <cell r="G645">
            <v>720</v>
          </cell>
          <cell r="H645">
            <v>0</v>
          </cell>
          <cell r="I645">
            <v>0</v>
          </cell>
        </row>
        <row r="646">
          <cell r="A646" t="str">
            <v>A</v>
          </cell>
          <cell r="B646" t="str">
            <v>MMO10121</v>
          </cell>
          <cell r="C646" t="str">
            <v>파이프 행가</v>
          </cell>
          <cell r="D646" t="str">
            <v>D150 MM</v>
          </cell>
          <cell r="E646" t="str">
            <v>개</v>
          </cell>
          <cell r="F646">
            <v>108</v>
          </cell>
          <cell r="G646">
            <v>1440</v>
          </cell>
          <cell r="H646">
            <v>0</v>
          </cell>
          <cell r="I646">
            <v>0</v>
          </cell>
        </row>
        <row r="647">
          <cell r="A647" t="str">
            <v>A</v>
          </cell>
          <cell r="B647" t="str">
            <v>MMO10122</v>
          </cell>
          <cell r="C647" t="str">
            <v>파이프 행가</v>
          </cell>
          <cell r="D647" t="str">
            <v>D200 MM</v>
          </cell>
          <cell r="E647" t="str">
            <v>개</v>
          </cell>
          <cell r="F647">
            <v>10</v>
          </cell>
          <cell r="G647">
            <v>1728</v>
          </cell>
          <cell r="H647">
            <v>0</v>
          </cell>
          <cell r="I647">
            <v>0</v>
          </cell>
        </row>
        <row r="648">
          <cell r="A648" t="str">
            <v>A</v>
          </cell>
          <cell r="B648" t="str">
            <v>MMO20113</v>
          </cell>
          <cell r="C648" t="str">
            <v>P형 밴드</v>
          </cell>
          <cell r="D648" t="str">
            <v>D50 MM</v>
          </cell>
          <cell r="E648" t="str">
            <v>개</v>
          </cell>
          <cell r="F648">
            <v>566</v>
          </cell>
          <cell r="G648">
            <v>553</v>
          </cell>
          <cell r="H648">
            <v>0</v>
          </cell>
          <cell r="I648">
            <v>0</v>
          </cell>
        </row>
        <row r="649">
          <cell r="A649" t="str">
            <v>A</v>
          </cell>
          <cell r="B649" t="str">
            <v>MMO20117</v>
          </cell>
          <cell r="C649" t="str">
            <v>P형 밴드</v>
          </cell>
          <cell r="D649" t="str">
            <v>D80 MM</v>
          </cell>
          <cell r="E649" t="str">
            <v>개</v>
          </cell>
          <cell r="F649">
            <v>960</v>
          </cell>
          <cell r="G649">
            <v>818</v>
          </cell>
          <cell r="H649">
            <v>0</v>
          </cell>
          <cell r="I649">
            <v>0</v>
          </cell>
        </row>
        <row r="650">
          <cell r="A650" t="str">
            <v>A</v>
          </cell>
          <cell r="B650" t="str">
            <v>MMO31311</v>
          </cell>
          <cell r="C650" t="str">
            <v>스리브(PVC제)</v>
          </cell>
          <cell r="D650" t="str">
            <v>D35 X 120H</v>
          </cell>
          <cell r="E650" t="str">
            <v>개</v>
          </cell>
          <cell r="F650">
            <v>354</v>
          </cell>
          <cell r="G650">
            <v>432</v>
          </cell>
          <cell r="H650">
            <v>0</v>
          </cell>
          <cell r="I650">
            <v>0</v>
          </cell>
        </row>
        <row r="651">
          <cell r="A651" t="str">
            <v>A</v>
          </cell>
          <cell r="B651" t="str">
            <v>MMO31312</v>
          </cell>
          <cell r="C651" t="str">
            <v>스리브(PVC제)</v>
          </cell>
          <cell r="D651" t="str">
            <v>D40 X 120H</v>
          </cell>
          <cell r="E651" t="str">
            <v>개</v>
          </cell>
          <cell r="F651">
            <v>438</v>
          </cell>
          <cell r="G651">
            <v>432</v>
          </cell>
          <cell r="H651">
            <v>0</v>
          </cell>
          <cell r="I651">
            <v>0</v>
          </cell>
        </row>
        <row r="652">
          <cell r="A652" t="str">
            <v>A</v>
          </cell>
          <cell r="B652" t="str">
            <v>MMO31313</v>
          </cell>
          <cell r="C652" t="str">
            <v>스리브(PVC제)</v>
          </cell>
          <cell r="D652" t="str">
            <v>D50 X 120H</v>
          </cell>
          <cell r="E652" t="str">
            <v>개</v>
          </cell>
          <cell r="F652">
            <v>67</v>
          </cell>
          <cell r="G652">
            <v>504</v>
          </cell>
          <cell r="H652">
            <v>0</v>
          </cell>
          <cell r="I652">
            <v>0</v>
          </cell>
        </row>
        <row r="653">
          <cell r="A653" t="str">
            <v>A</v>
          </cell>
          <cell r="B653" t="str">
            <v>MMO31319</v>
          </cell>
          <cell r="C653" t="str">
            <v>스리브(PVC제)</v>
          </cell>
          <cell r="D653" t="str">
            <v>D100X 120H</v>
          </cell>
          <cell r="E653" t="str">
            <v>개</v>
          </cell>
          <cell r="F653">
            <v>888</v>
          </cell>
          <cell r="G653">
            <v>828</v>
          </cell>
          <cell r="H653">
            <v>0</v>
          </cell>
          <cell r="I653">
            <v>0</v>
          </cell>
        </row>
        <row r="654">
          <cell r="A654" t="str">
            <v>A</v>
          </cell>
          <cell r="B654" t="str">
            <v>MMO31321</v>
          </cell>
          <cell r="C654" t="str">
            <v>스리브(PVC제)</v>
          </cell>
          <cell r="D654" t="str">
            <v>D35 X 220H</v>
          </cell>
          <cell r="E654" t="str">
            <v>개</v>
          </cell>
          <cell r="F654">
            <v>528</v>
          </cell>
          <cell r="G654">
            <v>576</v>
          </cell>
          <cell r="H654">
            <v>0</v>
          </cell>
          <cell r="I654">
            <v>0</v>
          </cell>
        </row>
        <row r="655">
          <cell r="A655" t="str">
            <v>A</v>
          </cell>
          <cell r="B655" t="str">
            <v>MMO31716</v>
          </cell>
          <cell r="C655" t="str">
            <v>노출입상관 성형스리브</v>
          </cell>
          <cell r="D655" t="str">
            <v>D75 X 220H</v>
          </cell>
          <cell r="E655" t="str">
            <v>개</v>
          </cell>
          <cell r="F655">
            <v>30</v>
          </cell>
          <cell r="G655">
            <v>792</v>
          </cell>
          <cell r="H655">
            <v>0</v>
          </cell>
          <cell r="I655">
            <v>0</v>
          </cell>
        </row>
        <row r="656">
          <cell r="A656" t="str">
            <v>A</v>
          </cell>
          <cell r="B656" t="str">
            <v>MMO31718</v>
          </cell>
          <cell r="C656" t="str">
            <v>노출입상관 성형스리브</v>
          </cell>
          <cell r="D656" t="str">
            <v>D100 X 220H</v>
          </cell>
          <cell r="E656" t="str">
            <v>개</v>
          </cell>
          <cell r="F656">
            <v>192</v>
          </cell>
          <cell r="G656">
            <v>1044</v>
          </cell>
          <cell r="H656">
            <v>0</v>
          </cell>
          <cell r="I656">
            <v>0</v>
          </cell>
        </row>
        <row r="657">
          <cell r="A657" t="str">
            <v>A</v>
          </cell>
          <cell r="B657" t="str">
            <v>MMO31815</v>
          </cell>
          <cell r="C657" t="str">
            <v>PD입상관 성형스리브</v>
          </cell>
          <cell r="D657" t="str">
            <v>D65 X 135H</v>
          </cell>
          <cell r="E657" t="str">
            <v>개</v>
          </cell>
          <cell r="F657">
            <v>192</v>
          </cell>
          <cell r="G657">
            <v>540</v>
          </cell>
          <cell r="H657">
            <v>0</v>
          </cell>
          <cell r="I657">
            <v>0</v>
          </cell>
        </row>
        <row r="658">
          <cell r="A658" t="str">
            <v>A</v>
          </cell>
          <cell r="B658" t="str">
            <v>MMO31818</v>
          </cell>
          <cell r="C658" t="str">
            <v>PD입상관 성형스리브</v>
          </cell>
          <cell r="D658" t="str">
            <v>D100 X 135H</v>
          </cell>
          <cell r="E658" t="str">
            <v>개</v>
          </cell>
          <cell r="F658">
            <v>654</v>
          </cell>
          <cell r="G658">
            <v>720</v>
          </cell>
          <cell r="H658">
            <v>0</v>
          </cell>
          <cell r="I658">
            <v>0</v>
          </cell>
        </row>
        <row r="659">
          <cell r="A659" t="str">
            <v>A</v>
          </cell>
          <cell r="B659" t="str">
            <v>MMO31820</v>
          </cell>
          <cell r="C659" t="str">
            <v>PD입상관 성형스리브</v>
          </cell>
          <cell r="D659" t="str">
            <v>D125 X 135H</v>
          </cell>
          <cell r="E659" t="str">
            <v>개</v>
          </cell>
          <cell r="F659">
            <v>884</v>
          </cell>
          <cell r="G659">
            <v>864</v>
          </cell>
          <cell r="H659">
            <v>0</v>
          </cell>
          <cell r="I659">
            <v>0</v>
          </cell>
        </row>
        <row r="660">
          <cell r="A660" t="str">
            <v>A</v>
          </cell>
          <cell r="B660" t="str">
            <v>MMO31821</v>
          </cell>
          <cell r="C660" t="str">
            <v>PD입상관 성형스리브</v>
          </cell>
          <cell r="D660" t="str">
            <v>D150 X 135H</v>
          </cell>
          <cell r="E660" t="str">
            <v>개</v>
          </cell>
          <cell r="F660">
            <v>2280</v>
          </cell>
          <cell r="G660">
            <v>1008</v>
          </cell>
          <cell r="H660">
            <v>0</v>
          </cell>
          <cell r="I660">
            <v>0</v>
          </cell>
        </row>
        <row r="661">
          <cell r="A661" t="str">
            <v>A</v>
          </cell>
          <cell r="B661" t="str">
            <v>MMO42905</v>
          </cell>
          <cell r="C661" t="str">
            <v>욕조자바라팩킹</v>
          </cell>
          <cell r="D661" t="str">
            <v>D40</v>
          </cell>
          <cell r="E661" t="str">
            <v>개</v>
          </cell>
          <cell r="F661">
            <v>436</v>
          </cell>
          <cell r="G661">
            <v>216</v>
          </cell>
          <cell r="H661">
            <v>0</v>
          </cell>
          <cell r="I661">
            <v>0</v>
          </cell>
        </row>
        <row r="662">
          <cell r="A662" t="str">
            <v>A</v>
          </cell>
          <cell r="B662" t="str">
            <v>SMS11558</v>
          </cell>
          <cell r="C662" t="str">
            <v>주철90도 곡관(커프링)</v>
          </cell>
          <cell r="D662" t="str">
            <v>D100</v>
          </cell>
          <cell r="E662" t="str">
            <v>개</v>
          </cell>
          <cell r="F662">
            <v>57</v>
          </cell>
          <cell r="G662">
            <v>5171</v>
          </cell>
          <cell r="H662">
            <v>0</v>
          </cell>
          <cell r="I662">
            <v>0</v>
          </cell>
        </row>
        <row r="663">
          <cell r="A663" t="str">
            <v>A</v>
          </cell>
          <cell r="B663" t="str">
            <v>SMS11559</v>
          </cell>
          <cell r="C663" t="str">
            <v>주철90도 곡관(커프링)</v>
          </cell>
          <cell r="D663" t="str">
            <v>D 75</v>
          </cell>
          <cell r="E663" t="str">
            <v>개</v>
          </cell>
          <cell r="F663">
            <v>59</v>
          </cell>
          <cell r="G663">
            <v>3856</v>
          </cell>
          <cell r="H663">
            <v>0</v>
          </cell>
          <cell r="I663">
            <v>0</v>
          </cell>
        </row>
        <row r="664">
          <cell r="A664" t="str">
            <v>A</v>
          </cell>
          <cell r="B664" t="str">
            <v>SMS11561</v>
          </cell>
          <cell r="C664" t="str">
            <v>주철45도 곡관(커프링)</v>
          </cell>
          <cell r="D664" t="str">
            <v>D200</v>
          </cell>
          <cell r="E664" t="str">
            <v>개</v>
          </cell>
          <cell r="F664">
            <v>6</v>
          </cell>
          <cell r="G664">
            <v>11096</v>
          </cell>
          <cell r="H664">
            <v>0</v>
          </cell>
          <cell r="I664">
            <v>0</v>
          </cell>
        </row>
        <row r="665">
          <cell r="A665" t="str">
            <v>A</v>
          </cell>
          <cell r="B665" t="str">
            <v>SMS11562</v>
          </cell>
          <cell r="C665" t="str">
            <v>주철45도 곡관(커프링)</v>
          </cell>
          <cell r="D665" t="str">
            <v>D150</v>
          </cell>
          <cell r="E665" t="str">
            <v>개</v>
          </cell>
          <cell r="F665">
            <v>66</v>
          </cell>
          <cell r="G665">
            <v>6683</v>
          </cell>
          <cell r="H665">
            <v>0</v>
          </cell>
          <cell r="I665">
            <v>0</v>
          </cell>
        </row>
        <row r="666">
          <cell r="A666" t="str">
            <v>A</v>
          </cell>
          <cell r="B666" t="str">
            <v>SMS11563</v>
          </cell>
          <cell r="C666" t="str">
            <v>주철45도 곡관(커프링)</v>
          </cell>
          <cell r="D666" t="str">
            <v>D125</v>
          </cell>
          <cell r="E666" t="str">
            <v>개</v>
          </cell>
          <cell r="F666">
            <v>100</v>
          </cell>
          <cell r="G666">
            <v>5569</v>
          </cell>
          <cell r="H666">
            <v>0</v>
          </cell>
          <cell r="I666">
            <v>0</v>
          </cell>
        </row>
        <row r="667">
          <cell r="A667" t="str">
            <v>A</v>
          </cell>
          <cell r="B667" t="str">
            <v>SMS11564</v>
          </cell>
          <cell r="C667" t="str">
            <v>주철45도 곡관(커프링)</v>
          </cell>
          <cell r="D667" t="str">
            <v>D100</v>
          </cell>
          <cell r="E667" t="str">
            <v>개</v>
          </cell>
          <cell r="F667">
            <v>457</v>
          </cell>
          <cell r="G667">
            <v>3618</v>
          </cell>
          <cell r="H667">
            <v>0</v>
          </cell>
          <cell r="I667">
            <v>0</v>
          </cell>
        </row>
        <row r="668">
          <cell r="A668" t="str">
            <v>A</v>
          </cell>
          <cell r="B668" t="str">
            <v>SMS11565</v>
          </cell>
          <cell r="C668" t="str">
            <v>주철45도 곡관(커프링)</v>
          </cell>
          <cell r="D668" t="str">
            <v>D 75</v>
          </cell>
          <cell r="E668" t="str">
            <v>개</v>
          </cell>
          <cell r="F668">
            <v>89</v>
          </cell>
          <cell r="G668">
            <v>2466</v>
          </cell>
          <cell r="H668">
            <v>0</v>
          </cell>
          <cell r="I668">
            <v>0</v>
          </cell>
        </row>
        <row r="669">
          <cell r="A669" t="str">
            <v>A</v>
          </cell>
          <cell r="B669" t="str">
            <v>SMS11567</v>
          </cell>
          <cell r="C669" t="str">
            <v>주철소제구(커프링)</v>
          </cell>
          <cell r="D669" t="str">
            <v>D200</v>
          </cell>
          <cell r="E669" t="str">
            <v>개</v>
          </cell>
          <cell r="F669">
            <v>4</v>
          </cell>
          <cell r="G669">
            <v>20583</v>
          </cell>
          <cell r="H669">
            <v>0</v>
          </cell>
          <cell r="I669">
            <v>0</v>
          </cell>
        </row>
        <row r="670">
          <cell r="A670" t="str">
            <v>A</v>
          </cell>
          <cell r="B670" t="str">
            <v>SMS11568</v>
          </cell>
          <cell r="C670" t="str">
            <v>주철소제구(커프링)</v>
          </cell>
          <cell r="D670" t="str">
            <v>D150</v>
          </cell>
          <cell r="E670" t="str">
            <v>개</v>
          </cell>
          <cell r="F670">
            <v>40</v>
          </cell>
          <cell r="G670">
            <v>6084</v>
          </cell>
          <cell r="H670">
            <v>0</v>
          </cell>
          <cell r="I670">
            <v>0</v>
          </cell>
        </row>
        <row r="671">
          <cell r="A671" t="str">
            <v>A</v>
          </cell>
          <cell r="B671" t="str">
            <v>SMS11569</v>
          </cell>
          <cell r="C671" t="str">
            <v>주철소제구(커프링)</v>
          </cell>
          <cell r="D671" t="str">
            <v>D125</v>
          </cell>
          <cell r="E671" t="str">
            <v>개</v>
          </cell>
          <cell r="F671">
            <v>59</v>
          </cell>
          <cell r="G671">
            <v>3936</v>
          </cell>
          <cell r="H671">
            <v>0</v>
          </cell>
          <cell r="I671">
            <v>0</v>
          </cell>
        </row>
        <row r="672">
          <cell r="A672" t="str">
            <v>A</v>
          </cell>
          <cell r="B672" t="str">
            <v>SMS11570</v>
          </cell>
          <cell r="C672" t="str">
            <v>주철소제구(커프링)</v>
          </cell>
          <cell r="D672" t="str">
            <v>D100</v>
          </cell>
          <cell r="E672" t="str">
            <v>개</v>
          </cell>
          <cell r="F672">
            <v>358</v>
          </cell>
          <cell r="G672">
            <v>2424</v>
          </cell>
          <cell r="H672">
            <v>0</v>
          </cell>
          <cell r="I672">
            <v>0</v>
          </cell>
        </row>
        <row r="673">
          <cell r="A673" t="str">
            <v>A</v>
          </cell>
          <cell r="B673" t="str">
            <v>SMS11571</v>
          </cell>
          <cell r="C673" t="str">
            <v>주철소제구(커프링)</v>
          </cell>
          <cell r="D673" t="str">
            <v>D 75</v>
          </cell>
          <cell r="E673" t="str">
            <v>개</v>
          </cell>
          <cell r="F673">
            <v>47</v>
          </cell>
          <cell r="G673">
            <v>2106</v>
          </cell>
          <cell r="H673">
            <v>0</v>
          </cell>
          <cell r="I673">
            <v>0</v>
          </cell>
        </row>
        <row r="674">
          <cell r="A674" t="str">
            <v>A</v>
          </cell>
          <cell r="B674" t="str">
            <v>SMS11579</v>
          </cell>
          <cell r="C674" t="str">
            <v>주철 Y관(커프링)</v>
          </cell>
          <cell r="D674" t="str">
            <v>D200X200</v>
          </cell>
          <cell r="E674" t="str">
            <v>개</v>
          </cell>
          <cell r="F674">
            <v>2</v>
          </cell>
          <cell r="G674">
            <v>24107</v>
          </cell>
          <cell r="H674">
            <v>0</v>
          </cell>
          <cell r="I674">
            <v>0</v>
          </cell>
        </row>
        <row r="675">
          <cell r="A675" t="str">
            <v>A</v>
          </cell>
          <cell r="B675" t="str">
            <v>SMS11581</v>
          </cell>
          <cell r="C675" t="str">
            <v>주철 Y관(커프링)</v>
          </cell>
          <cell r="D675" t="str">
            <v>D200X125</v>
          </cell>
          <cell r="E675" t="str">
            <v>개</v>
          </cell>
          <cell r="F675">
            <v>2</v>
          </cell>
          <cell r="G675">
            <v>18252</v>
          </cell>
          <cell r="H675">
            <v>0</v>
          </cell>
          <cell r="I675">
            <v>0</v>
          </cell>
        </row>
        <row r="676">
          <cell r="A676" t="str">
            <v>A</v>
          </cell>
          <cell r="B676" t="str">
            <v>SMS11583</v>
          </cell>
          <cell r="C676" t="str">
            <v>주철 Y관(커프링)</v>
          </cell>
          <cell r="D676" t="str">
            <v>D150X150</v>
          </cell>
          <cell r="E676" t="str">
            <v>개</v>
          </cell>
          <cell r="F676">
            <v>26</v>
          </cell>
          <cell r="G676">
            <v>13881</v>
          </cell>
          <cell r="H676">
            <v>0</v>
          </cell>
          <cell r="I676">
            <v>0</v>
          </cell>
        </row>
        <row r="677">
          <cell r="A677" t="str">
            <v>A</v>
          </cell>
          <cell r="B677" t="str">
            <v>SMS11584</v>
          </cell>
          <cell r="C677" t="str">
            <v>주철 Y관(커프링)</v>
          </cell>
          <cell r="D677" t="str">
            <v>D150X125</v>
          </cell>
          <cell r="E677" t="str">
            <v>개</v>
          </cell>
          <cell r="F677">
            <v>2</v>
          </cell>
          <cell r="G677">
            <v>12093</v>
          </cell>
          <cell r="H677">
            <v>0</v>
          </cell>
          <cell r="I677">
            <v>0</v>
          </cell>
        </row>
        <row r="678">
          <cell r="A678" t="str">
            <v>A</v>
          </cell>
          <cell r="B678" t="str">
            <v>SMS11585</v>
          </cell>
          <cell r="C678" t="str">
            <v>주철 Y관(커프링)</v>
          </cell>
          <cell r="D678" t="str">
            <v>D150X100</v>
          </cell>
          <cell r="E678" t="str">
            <v>개</v>
          </cell>
          <cell r="F678">
            <v>24</v>
          </cell>
          <cell r="G678">
            <v>10979</v>
          </cell>
          <cell r="H678">
            <v>0</v>
          </cell>
          <cell r="I678">
            <v>0</v>
          </cell>
        </row>
        <row r="679">
          <cell r="A679" t="str">
            <v>A</v>
          </cell>
          <cell r="B679" t="str">
            <v>SMS11588</v>
          </cell>
          <cell r="C679" t="str">
            <v>주철 Y관(커프링)</v>
          </cell>
          <cell r="D679" t="str">
            <v>D125X125</v>
          </cell>
          <cell r="E679" t="str">
            <v>개</v>
          </cell>
          <cell r="F679">
            <v>37</v>
          </cell>
          <cell r="G679">
            <v>11092</v>
          </cell>
          <cell r="H679">
            <v>0</v>
          </cell>
          <cell r="I679">
            <v>0</v>
          </cell>
        </row>
        <row r="680">
          <cell r="A680" t="str">
            <v>A</v>
          </cell>
          <cell r="B680" t="str">
            <v>SMS11589</v>
          </cell>
          <cell r="C680" t="str">
            <v>주철 Y관(커프링)</v>
          </cell>
          <cell r="D680" t="str">
            <v>D125X100</v>
          </cell>
          <cell r="E680" t="str">
            <v>개</v>
          </cell>
          <cell r="F680">
            <v>64</v>
          </cell>
          <cell r="G680">
            <v>9229</v>
          </cell>
          <cell r="H680">
            <v>0</v>
          </cell>
          <cell r="I680">
            <v>0</v>
          </cell>
        </row>
        <row r="681">
          <cell r="A681" t="str">
            <v>A</v>
          </cell>
          <cell r="B681" t="str">
            <v>SMS11590</v>
          </cell>
          <cell r="C681" t="str">
            <v>주철 Y관(커프링)</v>
          </cell>
          <cell r="D681" t="str">
            <v>D125X75</v>
          </cell>
          <cell r="E681" t="str">
            <v>개</v>
          </cell>
          <cell r="F681">
            <v>2</v>
          </cell>
          <cell r="G681">
            <v>8592</v>
          </cell>
          <cell r="H681">
            <v>0</v>
          </cell>
          <cell r="I681">
            <v>0</v>
          </cell>
        </row>
        <row r="682">
          <cell r="A682" t="str">
            <v>A</v>
          </cell>
          <cell r="B682" t="str">
            <v>SMS11591</v>
          </cell>
          <cell r="C682" t="str">
            <v>주철 Y관(커프링)</v>
          </cell>
          <cell r="D682" t="str">
            <v>D125X50</v>
          </cell>
          <cell r="E682" t="str">
            <v>개</v>
          </cell>
          <cell r="F682">
            <v>16</v>
          </cell>
          <cell r="G682">
            <v>6683</v>
          </cell>
          <cell r="H682">
            <v>0</v>
          </cell>
          <cell r="I682">
            <v>0</v>
          </cell>
        </row>
        <row r="683">
          <cell r="A683" t="str">
            <v>A</v>
          </cell>
          <cell r="B683" t="str">
            <v>SMS11592</v>
          </cell>
          <cell r="C683" t="str">
            <v>주철 Y관(커프링)</v>
          </cell>
          <cell r="D683" t="str">
            <v>D100X100</v>
          </cell>
          <cell r="E683" t="str">
            <v>개</v>
          </cell>
          <cell r="F683">
            <v>103</v>
          </cell>
          <cell r="G683">
            <v>7240</v>
          </cell>
          <cell r="H683">
            <v>0</v>
          </cell>
          <cell r="I683">
            <v>0</v>
          </cell>
        </row>
        <row r="684">
          <cell r="A684" t="str">
            <v>A</v>
          </cell>
          <cell r="B684" t="str">
            <v>SMS11593</v>
          </cell>
          <cell r="C684" t="str">
            <v>주철 Y관(커프링)</v>
          </cell>
          <cell r="D684" t="str">
            <v>D100X75</v>
          </cell>
          <cell r="E684" t="str">
            <v>개</v>
          </cell>
          <cell r="F684">
            <v>65</v>
          </cell>
          <cell r="G684">
            <v>6084</v>
          </cell>
          <cell r="H684">
            <v>0</v>
          </cell>
          <cell r="I684">
            <v>0</v>
          </cell>
        </row>
        <row r="685">
          <cell r="A685" t="str">
            <v>A</v>
          </cell>
          <cell r="B685" t="str">
            <v>SMS11594</v>
          </cell>
          <cell r="C685" t="str">
            <v>주철 Y관(커프링)</v>
          </cell>
          <cell r="D685" t="str">
            <v>D100X50</v>
          </cell>
          <cell r="E685" t="str">
            <v>개</v>
          </cell>
          <cell r="F685">
            <v>56</v>
          </cell>
          <cell r="G685">
            <v>5490</v>
          </cell>
          <cell r="H685">
            <v>0</v>
          </cell>
          <cell r="I685">
            <v>0</v>
          </cell>
        </row>
        <row r="686">
          <cell r="A686" t="str">
            <v>A</v>
          </cell>
          <cell r="B686" t="str">
            <v>SMS11595</v>
          </cell>
          <cell r="C686" t="str">
            <v>주철 Y관(커프링)</v>
          </cell>
          <cell r="D686" t="str">
            <v>D75X75</v>
          </cell>
          <cell r="E686" t="str">
            <v>개</v>
          </cell>
          <cell r="F686">
            <v>38</v>
          </cell>
          <cell r="G686">
            <v>5251</v>
          </cell>
          <cell r="H686">
            <v>0</v>
          </cell>
          <cell r="I686">
            <v>0</v>
          </cell>
        </row>
        <row r="687">
          <cell r="A687" t="str">
            <v>A</v>
          </cell>
          <cell r="B687" t="str">
            <v>SMS11599</v>
          </cell>
          <cell r="C687" t="str">
            <v>주철 90도Y관(커프링)</v>
          </cell>
          <cell r="D687" t="str">
            <v>D200X150</v>
          </cell>
          <cell r="E687" t="str">
            <v>개</v>
          </cell>
          <cell r="F687">
            <v>2</v>
          </cell>
          <cell r="G687">
            <v>21322</v>
          </cell>
          <cell r="H687">
            <v>0</v>
          </cell>
          <cell r="I687">
            <v>0</v>
          </cell>
        </row>
        <row r="688">
          <cell r="A688" t="str">
            <v>A</v>
          </cell>
          <cell r="B688" t="str">
            <v>SMS11601</v>
          </cell>
          <cell r="C688" t="str">
            <v>주철 90도Y관(커프링)</v>
          </cell>
          <cell r="D688" t="str">
            <v>D200X100</v>
          </cell>
          <cell r="E688" t="str">
            <v>개</v>
          </cell>
          <cell r="F688">
            <v>4</v>
          </cell>
          <cell r="G688">
            <v>17026</v>
          </cell>
          <cell r="H688">
            <v>0</v>
          </cell>
          <cell r="I688">
            <v>0</v>
          </cell>
        </row>
        <row r="689">
          <cell r="A689" t="str">
            <v>A</v>
          </cell>
          <cell r="B689" t="str">
            <v>SMS11603</v>
          </cell>
          <cell r="C689" t="str">
            <v>주철 90도Y관(커프링)</v>
          </cell>
          <cell r="D689" t="str">
            <v>D150X125</v>
          </cell>
          <cell r="E689" t="str">
            <v>개</v>
          </cell>
          <cell r="F689">
            <v>14</v>
          </cell>
          <cell r="G689">
            <v>13525</v>
          </cell>
          <cell r="H689">
            <v>0</v>
          </cell>
          <cell r="I689">
            <v>0</v>
          </cell>
        </row>
        <row r="690">
          <cell r="A690" t="str">
            <v>A</v>
          </cell>
          <cell r="B690" t="str">
            <v>SMS11604</v>
          </cell>
          <cell r="C690" t="str">
            <v>주철 90도Y관(커프링)</v>
          </cell>
          <cell r="D690" t="str">
            <v>D150X100</v>
          </cell>
          <cell r="E690" t="str">
            <v>개</v>
          </cell>
          <cell r="F690">
            <v>14</v>
          </cell>
          <cell r="G690">
            <v>12168</v>
          </cell>
          <cell r="H690">
            <v>0</v>
          </cell>
          <cell r="I690">
            <v>0</v>
          </cell>
        </row>
        <row r="691">
          <cell r="A691" t="str">
            <v>A</v>
          </cell>
          <cell r="B691" t="str">
            <v>SMS11605</v>
          </cell>
          <cell r="C691" t="str">
            <v>주철 90도Y관(커프링)</v>
          </cell>
          <cell r="D691" t="str">
            <v>D150X75</v>
          </cell>
          <cell r="E691" t="str">
            <v>개</v>
          </cell>
          <cell r="F691">
            <v>32</v>
          </cell>
          <cell r="G691">
            <v>9781</v>
          </cell>
          <cell r="H691">
            <v>0</v>
          </cell>
          <cell r="I691">
            <v>0</v>
          </cell>
        </row>
        <row r="692">
          <cell r="A692" t="str">
            <v>A</v>
          </cell>
          <cell r="B692" t="str">
            <v>SMS11607</v>
          </cell>
          <cell r="C692" t="str">
            <v>주철 90도Y관(커프링)</v>
          </cell>
          <cell r="D692" t="str">
            <v>D125X125</v>
          </cell>
          <cell r="E692" t="str">
            <v>개</v>
          </cell>
          <cell r="F692">
            <v>8</v>
          </cell>
          <cell r="G692">
            <v>11372</v>
          </cell>
          <cell r="H692">
            <v>0</v>
          </cell>
          <cell r="I692">
            <v>0</v>
          </cell>
        </row>
        <row r="693">
          <cell r="A693" t="str">
            <v>A</v>
          </cell>
          <cell r="B693" t="str">
            <v>SMS11608</v>
          </cell>
          <cell r="C693" t="str">
            <v>주철 90도Y관(커프링)</v>
          </cell>
          <cell r="D693" t="str">
            <v>D125X100</v>
          </cell>
          <cell r="E693" t="str">
            <v>개</v>
          </cell>
          <cell r="F693">
            <v>91</v>
          </cell>
          <cell r="G693">
            <v>9706</v>
          </cell>
          <cell r="H693">
            <v>0</v>
          </cell>
          <cell r="I693">
            <v>0</v>
          </cell>
        </row>
        <row r="694">
          <cell r="A694" t="str">
            <v>A</v>
          </cell>
          <cell r="B694" t="str">
            <v>SMS11609</v>
          </cell>
          <cell r="C694" t="str">
            <v>주철 90도Y관(커프링)</v>
          </cell>
          <cell r="D694" t="str">
            <v>D125X75</v>
          </cell>
          <cell r="E694" t="str">
            <v>개</v>
          </cell>
          <cell r="F694">
            <v>29</v>
          </cell>
          <cell r="G694">
            <v>9028</v>
          </cell>
          <cell r="H694">
            <v>0</v>
          </cell>
          <cell r="I694">
            <v>0</v>
          </cell>
        </row>
        <row r="695">
          <cell r="A695" t="str">
            <v>A</v>
          </cell>
          <cell r="B695" t="str">
            <v>SMS11610</v>
          </cell>
          <cell r="C695" t="str">
            <v>주철 90도Y관(커프링)</v>
          </cell>
          <cell r="D695" t="str">
            <v>D125X50</v>
          </cell>
          <cell r="E695" t="str">
            <v>개</v>
          </cell>
          <cell r="F695">
            <v>61</v>
          </cell>
          <cell r="G695">
            <v>8115</v>
          </cell>
          <cell r="H695">
            <v>0</v>
          </cell>
          <cell r="I695">
            <v>0</v>
          </cell>
        </row>
        <row r="696">
          <cell r="A696" t="str">
            <v>A</v>
          </cell>
          <cell r="B696" t="str">
            <v>SMS11611</v>
          </cell>
          <cell r="C696" t="str">
            <v>주철 90도Y관(커프링)</v>
          </cell>
          <cell r="D696" t="str">
            <v>D100X100</v>
          </cell>
          <cell r="E696" t="str">
            <v>개</v>
          </cell>
          <cell r="F696">
            <v>256</v>
          </cell>
          <cell r="G696">
            <v>6595</v>
          </cell>
          <cell r="H696">
            <v>0</v>
          </cell>
          <cell r="I696">
            <v>0</v>
          </cell>
        </row>
        <row r="697">
          <cell r="A697" t="str">
            <v>A</v>
          </cell>
          <cell r="B697" t="str">
            <v>SMS11612</v>
          </cell>
          <cell r="C697" t="str">
            <v>주철 90도Y관(커프링)</v>
          </cell>
          <cell r="D697" t="str">
            <v>D100X75</v>
          </cell>
          <cell r="E697" t="str">
            <v>개</v>
          </cell>
          <cell r="F697">
            <v>56</v>
          </cell>
          <cell r="G697">
            <v>7320</v>
          </cell>
          <cell r="H697">
            <v>0</v>
          </cell>
          <cell r="I697">
            <v>0</v>
          </cell>
        </row>
        <row r="698">
          <cell r="A698" t="str">
            <v>A</v>
          </cell>
          <cell r="B698" t="str">
            <v>SMS11613</v>
          </cell>
          <cell r="C698" t="str">
            <v>주철 90도Y관(커프링)</v>
          </cell>
          <cell r="D698" t="str">
            <v>D100X50</v>
          </cell>
          <cell r="E698" t="str">
            <v>개</v>
          </cell>
          <cell r="F698">
            <v>101</v>
          </cell>
          <cell r="G698">
            <v>5803</v>
          </cell>
          <cell r="H698">
            <v>0</v>
          </cell>
          <cell r="I698">
            <v>0</v>
          </cell>
        </row>
        <row r="699">
          <cell r="A699" t="str">
            <v>A</v>
          </cell>
          <cell r="B699" t="str">
            <v>SMS11614</v>
          </cell>
          <cell r="C699" t="str">
            <v>주철 90도Y관(커프링)</v>
          </cell>
          <cell r="D699" t="str">
            <v>D75X75</v>
          </cell>
          <cell r="E699" t="str">
            <v>개</v>
          </cell>
          <cell r="F699">
            <v>9</v>
          </cell>
          <cell r="G699">
            <v>5803</v>
          </cell>
          <cell r="H699">
            <v>0</v>
          </cell>
          <cell r="I699">
            <v>0</v>
          </cell>
        </row>
        <row r="700">
          <cell r="A700" t="str">
            <v>A</v>
          </cell>
          <cell r="B700" t="str">
            <v>SMS11620</v>
          </cell>
          <cell r="C700" t="str">
            <v>주철 확대관(커프링)</v>
          </cell>
          <cell r="D700" t="str">
            <v>D150X125</v>
          </cell>
          <cell r="E700" t="str">
            <v>개</v>
          </cell>
          <cell r="F700">
            <v>8</v>
          </cell>
          <cell r="G700">
            <v>4652</v>
          </cell>
          <cell r="H700">
            <v>0</v>
          </cell>
          <cell r="I700">
            <v>0</v>
          </cell>
        </row>
        <row r="701">
          <cell r="A701" t="str">
            <v>A</v>
          </cell>
          <cell r="B701" t="str">
            <v>SMS11624</v>
          </cell>
          <cell r="C701" t="str">
            <v>주철 확대관(커프링)</v>
          </cell>
          <cell r="D701" t="str">
            <v>D125X100</v>
          </cell>
          <cell r="E701" t="str">
            <v>개</v>
          </cell>
          <cell r="F701">
            <v>43</v>
          </cell>
          <cell r="G701">
            <v>4175</v>
          </cell>
          <cell r="H701">
            <v>0</v>
          </cell>
          <cell r="I701">
            <v>0</v>
          </cell>
        </row>
        <row r="702">
          <cell r="A702" t="str">
            <v>A</v>
          </cell>
          <cell r="B702" t="str">
            <v>SMS11627</v>
          </cell>
          <cell r="C702" t="str">
            <v>주철 확대관(커프링)</v>
          </cell>
          <cell r="D702" t="str">
            <v>D100X75</v>
          </cell>
          <cell r="E702" t="str">
            <v>개</v>
          </cell>
          <cell r="F702">
            <v>2</v>
          </cell>
          <cell r="G702">
            <v>2902</v>
          </cell>
          <cell r="H702">
            <v>0</v>
          </cell>
          <cell r="I702">
            <v>0</v>
          </cell>
        </row>
        <row r="703">
          <cell r="A703" t="str">
            <v>A</v>
          </cell>
          <cell r="B703" t="str">
            <v>SMS11629</v>
          </cell>
          <cell r="C703" t="str">
            <v>주철 확대관(커프링)</v>
          </cell>
          <cell r="D703" t="str">
            <v>D75X50</v>
          </cell>
          <cell r="E703" t="str">
            <v>개</v>
          </cell>
          <cell r="F703">
            <v>18</v>
          </cell>
          <cell r="G703">
            <v>2873</v>
          </cell>
          <cell r="H703">
            <v>0</v>
          </cell>
          <cell r="I703">
            <v>0</v>
          </cell>
        </row>
        <row r="704">
          <cell r="A704" t="str">
            <v>A</v>
          </cell>
          <cell r="B704" t="str">
            <v>SMS11637</v>
          </cell>
          <cell r="C704" t="str">
            <v>카프링(오배수용)</v>
          </cell>
          <cell r="D704" t="str">
            <v>D50</v>
          </cell>
          <cell r="E704" t="str">
            <v>개</v>
          </cell>
          <cell r="F704">
            <v>36</v>
          </cell>
          <cell r="G704">
            <v>3240</v>
          </cell>
          <cell r="H704">
            <v>0</v>
          </cell>
          <cell r="I704">
            <v>0</v>
          </cell>
        </row>
        <row r="705">
          <cell r="A705" t="str">
            <v>A</v>
          </cell>
          <cell r="B705" t="str">
            <v>SMS11638</v>
          </cell>
          <cell r="C705" t="str">
            <v>카프링(오배수용)</v>
          </cell>
          <cell r="D705" t="str">
            <v>D75</v>
          </cell>
          <cell r="E705" t="str">
            <v>개</v>
          </cell>
          <cell r="F705">
            <v>118</v>
          </cell>
          <cell r="G705">
            <v>3730</v>
          </cell>
          <cell r="H705">
            <v>0</v>
          </cell>
          <cell r="I705">
            <v>0</v>
          </cell>
        </row>
        <row r="706">
          <cell r="A706" t="str">
            <v>A</v>
          </cell>
          <cell r="B706" t="str">
            <v>SMS11639</v>
          </cell>
          <cell r="C706" t="str">
            <v>카프링(오배수용)</v>
          </cell>
          <cell r="D706" t="str">
            <v>D100</v>
          </cell>
          <cell r="E706" t="str">
            <v>개</v>
          </cell>
          <cell r="F706">
            <v>56</v>
          </cell>
          <cell r="G706">
            <v>4406</v>
          </cell>
          <cell r="H706">
            <v>0</v>
          </cell>
          <cell r="I706">
            <v>0</v>
          </cell>
        </row>
        <row r="707">
          <cell r="A707" t="str">
            <v>A</v>
          </cell>
          <cell r="B707" t="str">
            <v>SMS11640</v>
          </cell>
          <cell r="C707" t="str">
            <v>카프링(오배수용)</v>
          </cell>
          <cell r="D707" t="str">
            <v>D125</v>
          </cell>
          <cell r="E707" t="str">
            <v>개</v>
          </cell>
          <cell r="F707">
            <v>16</v>
          </cell>
          <cell r="G707">
            <v>10339</v>
          </cell>
          <cell r="H707">
            <v>0</v>
          </cell>
          <cell r="I707">
            <v>0</v>
          </cell>
        </row>
        <row r="708">
          <cell r="A708" t="str">
            <v>A</v>
          </cell>
          <cell r="B708" t="str">
            <v>SMS13612</v>
          </cell>
          <cell r="C708" t="str">
            <v>아크릴카운터세면기설치(중앙볼형)</v>
          </cell>
          <cell r="D708" t="str">
            <v>770L x 440W(대리석무늬,수전제외)</v>
          </cell>
          <cell r="E708" t="str">
            <v>조</v>
          </cell>
          <cell r="F708">
            <v>348</v>
          </cell>
          <cell r="G708">
            <v>107054</v>
          </cell>
          <cell r="H708">
            <v>10181</v>
          </cell>
          <cell r="I708">
            <v>203</v>
          </cell>
        </row>
        <row r="709">
          <cell r="A709" t="str">
            <v>A</v>
          </cell>
          <cell r="B709" t="str">
            <v>SMS13614</v>
          </cell>
          <cell r="C709" t="str">
            <v>아크릴카운터세면기설치(중앙볼형)</v>
          </cell>
          <cell r="D709" t="str">
            <v>800L x 470W(대리석무늬,수전제외)</v>
          </cell>
          <cell r="E709" t="str">
            <v>조</v>
          </cell>
          <cell r="F709">
            <v>90</v>
          </cell>
          <cell r="G709">
            <v>108155</v>
          </cell>
          <cell r="H709">
            <v>10181</v>
          </cell>
          <cell r="I709">
            <v>203</v>
          </cell>
        </row>
        <row r="710">
          <cell r="A710" t="str">
            <v>A</v>
          </cell>
          <cell r="B710" t="str">
            <v>UAJ14855</v>
          </cell>
          <cell r="C710" t="str">
            <v>시멘트 몰탈 덮기 (1:7)(기계)</v>
          </cell>
          <cell r="E710" t="str">
            <v>M3</v>
          </cell>
          <cell r="F710">
            <v>27.3</v>
          </cell>
          <cell r="G710">
            <v>13900</v>
          </cell>
          <cell r="H710">
            <v>24300</v>
          </cell>
          <cell r="I710">
            <v>500</v>
          </cell>
        </row>
        <row r="711">
          <cell r="A711" t="str">
            <v>A</v>
          </cell>
          <cell r="B711" t="str">
            <v>UCA62815</v>
          </cell>
          <cell r="C711" t="str">
            <v>배수관 보호몰탈덮기(150X70)(기계공사)</v>
          </cell>
          <cell r="D711" t="str">
            <v>(SINK 배수관)</v>
          </cell>
          <cell r="E711" t="str">
            <v>M</v>
          </cell>
          <cell r="F711">
            <v>1580.1</v>
          </cell>
          <cell r="G711">
            <v>400</v>
          </cell>
          <cell r="H711">
            <v>1200</v>
          </cell>
          <cell r="I711">
            <v>0</v>
          </cell>
        </row>
        <row r="712">
          <cell r="A712" t="str">
            <v>A</v>
          </cell>
          <cell r="B712" t="str">
            <v>UMA13213</v>
          </cell>
          <cell r="C712" t="str">
            <v>백강관 옥내 배관(은분2회)</v>
          </cell>
          <cell r="D712" t="str">
            <v>D50 MM</v>
          </cell>
          <cell r="E712" t="str">
            <v>M</v>
          </cell>
          <cell r="F712">
            <v>208</v>
          </cell>
          <cell r="G712">
            <v>2396</v>
          </cell>
          <cell r="H712">
            <v>8540</v>
          </cell>
          <cell r="I712">
            <v>171</v>
          </cell>
        </row>
        <row r="713">
          <cell r="A713" t="str">
            <v>A</v>
          </cell>
          <cell r="B713" t="str">
            <v>UMB28013</v>
          </cell>
          <cell r="C713" t="str">
            <v>주철관배관(NO HUB,도장포함)</v>
          </cell>
          <cell r="D713" t="str">
            <v>D50 MM(84m2미만)</v>
          </cell>
          <cell r="E713" t="str">
            <v>M</v>
          </cell>
          <cell r="F713">
            <v>21</v>
          </cell>
          <cell r="G713">
            <v>3807</v>
          </cell>
          <cell r="H713">
            <v>8383</v>
          </cell>
          <cell r="I713">
            <v>167</v>
          </cell>
        </row>
        <row r="714">
          <cell r="A714" t="str">
            <v>A</v>
          </cell>
          <cell r="B714" t="str">
            <v>UMB28016</v>
          </cell>
          <cell r="C714" t="str">
            <v>주철관배관(NO HUB,도장포함)</v>
          </cell>
          <cell r="D714" t="str">
            <v>D75 MM(84m2미만)</v>
          </cell>
          <cell r="E714" t="str">
            <v>M</v>
          </cell>
          <cell r="F714">
            <v>224.6</v>
          </cell>
          <cell r="G714">
            <v>5500</v>
          </cell>
          <cell r="H714">
            <v>23700</v>
          </cell>
          <cell r="I714">
            <v>500</v>
          </cell>
        </row>
        <row r="715">
          <cell r="A715" t="str">
            <v>A</v>
          </cell>
          <cell r="B715" t="str">
            <v>UMB28019</v>
          </cell>
          <cell r="C715" t="str">
            <v>주철관배관(NO HUB,도장포함)</v>
          </cell>
          <cell r="D715" t="str">
            <v>D100 MM(84m2미만)</v>
          </cell>
          <cell r="E715" t="str">
            <v>M</v>
          </cell>
          <cell r="F715">
            <v>523.9</v>
          </cell>
          <cell r="G715">
            <v>7600</v>
          </cell>
          <cell r="H715">
            <v>25200</v>
          </cell>
          <cell r="I715">
            <v>500</v>
          </cell>
        </row>
        <row r="716">
          <cell r="A716" t="str">
            <v>A</v>
          </cell>
          <cell r="B716" t="str">
            <v>UMB28020</v>
          </cell>
          <cell r="C716" t="str">
            <v>주철관배관(NO HUB,도장포함)</v>
          </cell>
          <cell r="D716" t="str">
            <v>D125 MM(84m2미만)</v>
          </cell>
          <cell r="E716" t="str">
            <v>M</v>
          </cell>
          <cell r="F716">
            <v>262</v>
          </cell>
          <cell r="G716">
            <v>9512</v>
          </cell>
          <cell r="H716">
            <v>30885</v>
          </cell>
          <cell r="I716">
            <v>565</v>
          </cell>
        </row>
        <row r="717">
          <cell r="A717" t="str">
            <v>A</v>
          </cell>
          <cell r="B717" t="str">
            <v>UMB28021</v>
          </cell>
          <cell r="C717" t="str">
            <v>주철관배관(NO HUB,도장포함)</v>
          </cell>
          <cell r="D717" t="str">
            <v>D150 MM(84m2미만)</v>
          </cell>
          <cell r="E717" t="str">
            <v>M</v>
          </cell>
          <cell r="F717">
            <v>141.19999999999999</v>
          </cell>
          <cell r="G717">
            <v>11210</v>
          </cell>
          <cell r="H717">
            <v>32710</v>
          </cell>
          <cell r="I717">
            <v>652</v>
          </cell>
        </row>
        <row r="718">
          <cell r="A718" t="str">
            <v>A</v>
          </cell>
          <cell r="B718" t="str">
            <v>UMB28022</v>
          </cell>
          <cell r="C718" t="str">
            <v>주철관배관(NO HUB,도장포함))</v>
          </cell>
          <cell r="D718" t="str">
            <v>D200 MM(84m2미만)</v>
          </cell>
          <cell r="E718" t="str">
            <v>M</v>
          </cell>
          <cell r="F718">
            <v>19.2</v>
          </cell>
          <cell r="G718">
            <v>17500</v>
          </cell>
          <cell r="H718">
            <v>45000</v>
          </cell>
          <cell r="I718">
            <v>900</v>
          </cell>
        </row>
        <row r="719">
          <cell r="A719" t="str">
            <v>A</v>
          </cell>
          <cell r="B719" t="str">
            <v>UMB28113</v>
          </cell>
          <cell r="C719" t="str">
            <v>주철관배관(NO HUB,도장포함)</v>
          </cell>
          <cell r="D719" t="str">
            <v>D50 MM(84m2이상)</v>
          </cell>
          <cell r="E719" t="str">
            <v>M</v>
          </cell>
          <cell r="F719">
            <v>81.599999999999994</v>
          </cell>
          <cell r="G719">
            <v>3800</v>
          </cell>
          <cell r="H719">
            <v>5500</v>
          </cell>
          <cell r="I719">
            <v>100</v>
          </cell>
        </row>
        <row r="720">
          <cell r="A720" t="str">
            <v>A</v>
          </cell>
          <cell r="B720" t="str">
            <v>UMB28116</v>
          </cell>
          <cell r="C720" t="str">
            <v>주철관배관(NO HUB,도장포함)</v>
          </cell>
          <cell r="D720" t="str">
            <v>D75 MM(84m2이상)</v>
          </cell>
          <cell r="E720" t="str">
            <v>M</v>
          </cell>
          <cell r="F720">
            <v>143.19999999999999</v>
          </cell>
          <cell r="G720">
            <v>5500</v>
          </cell>
          <cell r="H720">
            <v>23300</v>
          </cell>
          <cell r="I720">
            <v>500</v>
          </cell>
        </row>
        <row r="721">
          <cell r="A721" t="str">
            <v>A</v>
          </cell>
          <cell r="B721" t="str">
            <v>UMB28119</v>
          </cell>
          <cell r="C721" t="str">
            <v>주철관배관(NO HUB,도장포함)</v>
          </cell>
          <cell r="D721" t="str">
            <v>D100 MM(84m2이상)</v>
          </cell>
          <cell r="E721" t="str">
            <v>M</v>
          </cell>
          <cell r="F721">
            <v>642.4</v>
          </cell>
          <cell r="G721">
            <v>7610</v>
          </cell>
          <cell r="H721">
            <v>25182</v>
          </cell>
          <cell r="I721">
            <v>502</v>
          </cell>
        </row>
        <row r="722">
          <cell r="A722" t="str">
            <v>A</v>
          </cell>
          <cell r="B722" t="str">
            <v>UMB28120</v>
          </cell>
          <cell r="C722" t="str">
            <v>주철관배관(NO HUB,도장포함)</v>
          </cell>
          <cell r="D722" t="str">
            <v>D125 MM(84m2이상)</v>
          </cell>
          <cell r="E722" t="str">
            <v>M</v>
          </cell>
          <cell r="F722">
            <v>268</v>
          </cell>
          <cell r="G722">
            <v>9500</v>
          </cell>
          <cell r="H722">
            <v>26800</v>
          </cell>
          <cell r="I722">
            <v>500</v>
          </cell>
        </row>
        <row r="723">
          <cell r="A723" t="str">
            <v>A</v>
          </cell>
          <cell r="B723" t="str">
            <v>UMB28121</v>
          </cell>
          <cell r="C723" t="str">
            <v>주철관배관(NO HUB,도장포함)</v>
          </cell>
          <cell r="D723" t="str">
            <v>D150 MM(84m2이상)</v>
          </cell>
          <cell r="E723" t="str">
            <v>M</v>
          </cell>
          <cell r="F723">
            <v>60.8</v>
          </cell>
          <cell r="G723">
            <v>11200</v>
          </cell>
          <cell r="H723">
            <v>34000</v>
          </cell>
          <cell r="I723">
            <v>700</v>
          </cell>
        </row>
        <row r="724">
          <cell r="A724" t="str">
            <v>A</v>
          </cell>
          <cell r="B724" t="str">
            <v>UMB30311</v>
          </cell>
          <cell r="C724" t="str">
            <v>오배수PVC 배관</v>
          </cell>
          <cell r="D724" t="str">
            <v>D35 MM(VG2)</v>
          </cell>
          <cell r="E724" t="str">
            <v>M</v>
          </cell>
          <cell r="F724">
            <v>760.56</v>
          </cell>
          <cell r="G724">
            <v>400</v>
          </cell>
          <cell r="H724">
            <v>1700</v>
          </cell>
          <cell r="I724">
            <v>0</v>
          </cell>
        </row>
        <row r="725">
          <cell r="A725" t="str">
            <v>A</v>
          </cell>
          <cell r="B725" t="str">
            <v>UMB30312</v>
          </cell>
          <cell r="C725" t="str">
            <v>오배수PVC 배관</v>
          </cell>
          <cell r="D725" t="str">
            <v>D40 MM(VG2)</v>
          </cell>
          <cell r="E725" t="str">
            <v>M</v>
          </cell>
          <cell r="F725">
            <v>875.12</v>
          </cell>
          <cell r="G725">
            <v>500</v>
          </cell>
          <cell r="H725">
            <v>1800</v>
          </cell>
          <cell r="I725">
            <v>0</v>
          </cell>
        </row>
        <row r="726">
          <cell r="A726" t="str">
            <v>A</v>
          </cell>
          <cell r="B726" t="str">
            <v>UMB30313</v>
          </cell>
          <cell r="C726" t="str">
            <v>오배수PVC 배관</v>
          </cell>
          <cell r="D726" t="str">
            <v>D50 MM(VG2)</v>
          </cell>
          <cell r="E726" t="str">
            <v>M</v>
          </cell>
          <cell r="F726">
            <v>2894.92</v>
          </cell>
          <cell r="G726">
            <v>600</v>
          </cell>
          <cell r="H726">
            <v>2400</v>
          </cell>
          <cell r="I726">
            <v>0</v>
          </cell>
        </row>
        <row r="727">
          <cell r="A727" t="str">
            <v>A</v>
          </cell>
          <cell r="B727" t="str">
            <v>UMB30314</v>
          </cell>
          <cell r="C727" t="str">
            <v>오배수PVC 배관(도장+비닐)</v>
          </cell>
          <cell r="D727" t="str">
            <v>D50 MM(VG2)</v>
          </cell>
          <cell r="E727" t="str">
            <v>M</v>
          </cell>
          <cell r="F727">
            <v>1266.8</v>
          </cell>
          <cell r="G727">
            <v>694</v>
          </cell>
          <cell r="H727">
            <v>3132</v>
          </cell>
          <cell r="I727">
            <v>62</v>
          </cell>
        </row>
        <row r="728">
          <cell r="A728" t="str">
            <v>A</v>
          </cell>
          <cell r="B728" t="str">
            <v>UMB30316</v>
          </cell>
          <cell r="C728" t="str">
            <v>오배수PVC 배관</v>
          </cell>
          <cell r="D728" t="str">
            <v>D75 MM(VG2)</v>
          </cell>
          <cell r="E728" t="str">
            <v>M</v>
          </cell>
          <cell r="F728">
            <v>4386.3500000000004</v>
          </cell>
          <cell r="G728">
            <v>1271</v>
          </cell>
          <cell r="H728">
            <v>2920</v>
          </cell>
          <cell r="I728">
            <v>58</v>
          </cell>
        </row>
        <row r="729">
          <cell r="A729" t="str">
            <v>A</v>
          </cell>
          <cell r="B729" t="str">
            <v>UMB30317</v>
          </cell>
          <cell r="C729" t="str">
            <v>오배수PVC 배관(도장+비닐)</v>
          </cell>
          <cell r="D729" t="str">
            <v>D75 MM(VG2)</v>
          </cell>
          <cell r="E729" t="str">
            <v>M</v>
          </cell>
          <cell r="F729">
            <v>166.4</v>
          </cell>
          <cell r="G729">
            <v>1400</v>
          </cell>
          <cell r="H729">
            <v>4000</v>
          </cell>
          <cell r="I729">
            <v>100</v>
          </cell>
        </row>
        <row r="730">
          <cell r="A730" t="str">
            <v>A</v>
          </cell>
          <cell r="B730" t="str">
            <v>UMB30318</v>
          </cell>
          <cell r="C730" t="str">
            <v>오배수PVC 배관</v>
          </cell>
          <cell r="D730" t="str">
            <v>D100 MM(VG2)</v>
          </cell>
          <cell r="E730" t="str">
            <v>M</v>
          </cell>
          <cell r="F730">
            <v>5900.38</v>
          </cell>
          <cell r="G730">
            <v>1900</v>
          </cell>
          <cell r="H730">
            <v>3600</v>
          </cell>
          <cell r="I730">
            <v>100</v>
          </cell>
        </row>
        <row r="731">
          <cell r="A731" t="str">
            <v>A</v>
          </cell>
          <cell r="B731" t="str">
            <v>UMB30411</v>
          </cell>
          <cell r="C731" t="str">
            <v>이중PVC 배관</v>
          </cell>
          <cell r="D731" t="str">
            <v>D35 MM</v>
          </cell>
          <cell r="E731" t="str">
            <v>M</v>
          </cell>
          <cell r="F731">
            <v>787.32</v>
          </cell>
          <cell r="G731">
            <v>824</v>
          </cell>
          <cell r="H731">
            <v>1655</v>
          </cell>
          <cell r="I731">
            <v>32</v>
          </cell>
        </row>
        <row r="732">
          <cell r="A732" t="str">
            <v>A</v>
          </cell>
          <cell r="B732" t="str">
            <v>UMB30412</v>
          </cell>
          <cell r="C732" t="str">
            <v>이중PVC 배관</v>
          </cell>
          <cell r="D732" t="str">
            <v>D40 MM</v>
          </cell>
          <cell r="E732" t="str">
            <v>M</v>
          </cell>
          <cell r="F732">
            <v>340.92</v>
          </cell>
          <cell r="G732">
            <v>1038</v>
          </cell>
          <cell r="H732">
            <v>1750</v>
          </cell>
          <cell r="I732">
            <v>35</v>
          </cell>
        </row>
        <row r="733">
          <cell r="A733" t="str">
            <v>A</v>
          </cell>
          <cell r="B733" t="str">
            <v>UMB30413</v>
          </cell>
          <cell r="C733" t="str">
            <v>이중PVC 배관</v>
          </cell>
          <cell r="D733" t="str">
            <v>D50 MM</v>
          </cell>
          <cell r="E733" t="str">
            <v>M</v>
          </cell>
          <cell r="F733">
            <v>2761.36</v>
          </cell>
          <cell r="G733">
            <v>1210</v>
          </cell>
          <cell r="H733">
            <v>2434</v>
          </cell>
          <cell r="I733">
            <v>48</v>
          </cell>
        </row>
        <row r="734">
          <cell r="A734" t="str">
            <v>A</v>
          </cell>
          <cell r="B734" t="str">
            <v>UMB30414</v>
          </cell>
          <cell r="C734" t="str">
            <v>이중PVC 배관(도장+비닐감기)</v>
          </cell>
          <cell r="D734" t="str">
            <v>D50 MM</v>
          </cell>
          <cell r="E734" t="str">
            <v>M</v>
          </cell>
          <cell r="F734">
            <v>166.4</v>
          </cell>
          <cell r="G734">
            <v>1300</v>
          </cell>
          <cell r="H734">
            <v>3100</v>
          </cell>
          <cell r="I734">
            <v>100</v>
          </cell>
        </row>
        <row r="735">
          <cell r="A735" t="str">
            <v>A</v>
          </cell>
          <cell r="B735" t="str">
            <v>UMB30416</v>
          </cell>
          <cell r="C735" t="str">
            <v>이중PVC 배관</v>
          </cell>
          <cell r="D735" t="str">
            <v>D75 MM</v>
          </cell>
          <cell r="E735" t="str">
            <v>M</v>
          </cell>
          <cell r="F735">
            <v>64</v>
          </cell>
          <cell r="G735">
            <v>2015</v>
          </cell>
          <cell r="H735">
            <v>2920</v>
          </cell>
          <cell r="I735">
            <v>58</v>
          </cell>
        </row>
        <row r="736">
          <cell r="A736" t="str">
            <v>A</v>
          </cell>
          <cell r="B736" t="str">
            <v>UMB30417</v>
          </cell>
          <cell r="C736" t="str">
            <v>이중PVC 배관(도장+비닐감기)</v>
          </cell>
          <cell r="D736" t="str">
            <v>D75 MM</v>
          </cell>
          <cell r="E736" t="str">
            <v>M</v>
          </cell>
          <cell r="F736">
            <v>2246.4</v>
          </cell>
          <cell r="G736">
            <v>2200</v>
          </cell>
          <cell r="H736">
            <v>4000</v>
          </cell>
          <cell r="I736">
            <v>100</v>
          </cell>
        </row>
        <row r="737">
          <cell r="A737" t="str">
            <v>A</v>
          </cell>
          <cell r="B737" t="str">
            <v>UMB30419</v>
          </cell>
          <cell r="C737" t="str">
            <v>이중PVC 배관</v>
          </cell>
          <cell r="D737" t="str">
            <v>D100 MM</v>
          </cell>
          <cell r="E737" t="str">
            <v>M</v>
          </cell>
          <cell r="F737">
            <v>1939.92</v>
          </cell>
          <cell r="G737">
            <v>2930</v>
          </cell>
          <cell r="H737">
            <v>3604</v>
          </cell>
          <cell r="I737">
            <v>72</v>
          </cell>
        </row>
        <row r="738">
          <cell r="A738" t="str">
            <v>A</v>
          </cell>
          <cell r="B738" t="str">
            <v>UMC15106</v>
          </cell>
          <cell r="C738" t="str">
            <v>강판 절단 (가스)(수동식)</v>
          </cell>
          <cell r="D738" t="str">
            <v>T= 6MM</v>
          </cell>
          <cell r="E738" t="str">
            <v>M</v>
          </cell>
          <cell r="F738">
            <v>535.79999999999995</v>
          </cell>
          <cell r="G738">
            <v>200</v>
          </cell>
          <cell r="H738">
            <v>300</v>
          </cell>
          <cell r="I738">
            <v>0</v>
          </cell>
        </row>
        <row r="739">
          <cell r="A739" t="str">
            <v>A</v>
          </cell>
          <cell r="B739" t="str">
            <v>UMC28206</v>
          </cell>
          <cell r="C739" t="str">
            <v>강판 전기아크용접(V형)(횡향)(수동)</v>
          </cell>
          <cell r="D739" t="str">
            <v>T= 6 MM</v>
          </cell>
          <cell r="E739" t="str">
            <v>M</v>
          </cell>
          <cell r="F739">
            <v>290.39999999999998</v>
          </cell>
          <cell r="G739">
            <v>400</v>
          </cell>
          <cell r="H739">
            <v>9300</v>
          </cell>
          <cell r="I739">
            <v>200</v>
          </cell>
        </row>
        <row r="740">
          <cell r="A740" t="str">
            <v>A</v>
          </cell>
          <cell r="B740" t="str">
            <v>UME38316</v>
          </cell>
          <cell r="C740" t="str">
            <v>오배수 방음보온(은박)</v>
          </cell>
          <cell r="D740" t="str">
            <v>D=75MM, T=25MM</v>
          </cell>
          <cell r="E740" t="str">
            <v>M</v>
          </cell>
          <cell r="F740">
            <v>2469.6</v>
          </cell>
          <cell r="G740">
            <v>1400</v>
          </cell>
          <cell r="H740">
            <v>2700</v>
          </cell>
          <cell r="I740">
            <v>100</v>
          </cell>
        </row>
        <row r="741">
          <cell r="A741" t="str">
            <v>A</v>
          </cell>
          <cell r="B741" t="str">
            <v>UME38319</v>
          </cell>
          <cell r="C741" t="str">
            <v>오배수 방음보온(은박)</v>
          </cell>
          <cell r="D741" t="str">
            <v>D=100MM, T=25MM</v>
          </cell>
          <cell r="E741" t="str">
            <v>M</v>
          </cell>
          <cell r="F741">
            <v>3206.4</v>
          </cell>
          <cell r="G741">
            <v>1676</v>
          </cell>
          <cell r="H741">
            <v>3504</v>
          </cell>
          <cell r="I741">
            <v>70</v>
          </cell>
        </row>
        <row r="742">
          <cell r="A742" t="str">
            <v>A</v>
          </cell>
          <cell r="B742" t="str">
            <v>UME38413</v>
          </cell>
          <cell r="C742" t="str">
            <v>오배수 방동보온(아스팔트휄트)</v>
          </cell>
          <cell r="D742" t="str">
            <v>D=50MM, T=50MM</v>
          </cell>
          <cell r="E742" t="str">
            <v>M</v>
          </cell>
          <cell r="F742">
            <v>118.2</v>
          </cell>
          <cell r="G742">
            <v>2700</v>
          </cell>
          <cell r="H742">
            <v>3800</v>
          </cell>
          <cell r="I742">
            <v>100</v>
          </cell>
        </row>
        <row r="743">
          <cell r="A743" t="str">
            <v>A</v>
          </cell>
          <cell r="B743" t="str">
            <v>UME38416</v>
          </cell>
          <cell r="C743" t="str">
            <v>오배수 방동보온(아스팔트휄트)</v>
          </cell>
          <cell r="D743" t="str">
            <v>D=75MM, T=50MM</v>
          </cell>
          <cell r="E743" t="str">
            <v>M</v>
          </cell>
          <cell r="F743">
            <v>101.4</v>
          </cell>
          <cell r="G743">
            <v>3400</v>
          </cell>
          <cell r="H743">
            <v>4400</v>
          </cell>
          <cell r="I743">
            <v>100</v>
          </cell>
        </row>
        <row r="744">
          <cell r="A744" t="str">
            <v>A</v>
          </cell>
          <cell r="B744" t="str">
            <v>UMF22010</v>
          </cell>
          <cell r="C744" t="str">
            <v>배수용수중펌프설치(배관,충격완화C.V포함)</v>
          </cell>
          <cell r="D744" t="str">
            <v>1HP-1대,D50,탈착無,덮개有</v>
          </cell>
          <cell r="E744" t="str">
            <v>조</v>
          </cell>
          <cell r="F744">
            <v>14</v>
          </cell>
          <cell r="G744">
            <v>574946</v>
          </cell>
          <cell r="H744">
            <v>81380</v>
          </cell>
          <cell r="I744">
            <v>3887</v>
          </cell>
        </row>
        <row r="745">
          <cell r="A745" t="str">
            <v>A</v>
          </cell>
          <cell r="B745" t="str">
            <v>UMG10105</v>
          </cell>
          <cell r="C745" t="str">
            <v>양변기설치(유색,대형)</v>
          </cell>
          <cell r="D745" t="str">
            <v>KSVC-1210CR(휴지걸이제외)</v>
          </cell>
          <cell r="E745" t="str">
            <v>조</v>
          </cell>
          <cell r="F745">
            <v>10</v>
          </cell>
          <cell r="G745">
            <v>54989</v>
          </cell>
          <cell r="H745">
            <v>25649</v>
          </cell>
          <cell r="I745">
            <v>513</v>
          </cell>
        </row>
        <row r="746">
          <cell r="A746" t="str">
            <v>A</v>
          </cell>
          <cell r="B746" t="str">
            <v>UMG10113</v>
          </cell>
          <cell r="C746" t="str">
            <v>원피스형투피스 양변기설치(유색)</v>
          </cell>
          <cell r="D746" t="str">
            <v>KSVC-1210CR(대형,휴지걸이제외)</v>
          </cell>
          <cell r="E746" t="str">
            <v>조</v>
          </cell>
          <cell r="F746">
            <v>876</v>
          </cell>
          <cell r="G746">
            <v>78303</v>
          </cell>
          <cell r="H746">
            <v>25649</v>
          </cell>
          <cell r="I746">
            <v>513</v>
          </cell>
        </row>
        <row r="747">
          <cell r="A747" t="str">
            <v>A</v>
          </cell>
          <cell r="B747" t="str">
            <v>UMG13104</v>
          </cell>
          <cell r="C747" t="str">
            <v>일반세면기설치(백색)</v>
          </cell>
          <cell r="D747" t="str">
            <v>KSVL-610(수전제외)</v>
          </cell>
          <cell r="E747" t="str">
            <v>조</v>
          </cell>
          <cell r="F747">
            <v>4</v>
          </cell>
          <cell r="G747">
            <v>20160</v>
          </cell>
          <cell r="H747">
            <v>9161</v>
          </cell>
          <cell r="I747">
            <v>183</v>
          </cell>
        </row>
        <row r="748">
          <cell r="A748" t="str">
            <v>A</v>
          </cell>
          <cell r="B748" t="str">
            <v>UMG13211</v>
          </cell>
          <cell r="C748" t="str">
            <v>SMC카운터세면기설치</v>
          </cell>
          <cell r="D748" t="str">
            <v>L=1040(유색,수전제외)</v>
          </cell>
          <cell r="E748" t="str">
            <v>조</v>
          </cell>
          <cell r="F748">
            <v>2</v>
          </cell>
          <cell r="G748">
            <v>100027</v>
          </cell>
          <cell r="H748">
            <v>12216</v>
          </cell>
          <cell r="I748">
            <v>244</v>
          </cell>
        </row>
        <row r="749">
          <cell r="A749" t="str">
            <v>A</v>
          </cell>
          <cell r="B749" t="str">
            <v>UMG13231</v>
          </cell>
          <cell r="C749" t="str">
            <v>아크릴카운터세면기설치</v>
          </cell>
          <cell r="D749" t="str">
            <v>L=1300(대리석무늬,수전제외)</v>
          </cell>
          <cell r="E749" t="str">
            <v>조</v>
          </cell>
          <cell r="F749">
            <v>90</v>
          </cell>
          <cell r="G749">
            <v>91430</v>
          </cell>
          <cell r="H749">
            <v>10182</v>
          </cell>
          <cell r="I749">
            <v>203</v>
          </cell>
        </row>
        <row r="750">
          <cell r="A750" t="str">
            <v>A</v>
          </cell>
          <cell r="B750" t="str">
            <v>UMG13234</v>
          </cell>
          <cell r="C750" t="str">
            <v>아크릴카운터세면기설치</v>
          </cell>
          <cell r="D750" t="str">
            <v>L=1400(대리석무늬,수전제외)</v>
          </cell>
          <cell r="E750" t="str">
            <v>조</v>
          </cell>
          <cell r="F750">
            <v>348</v>
          </cell>
          <cell r="G750">
            <v>93014</v>
          </cell>
          <cell r="H750">
            <v>10182</v>
          </cell>
          <cell r="I750">
            <v>203</v>
          </cell>
        </row>
        <row r="751">
          <cell r="A751" t="str">
            <v>A</v>
          </cell>
          <cell r="B751" t="str">
            <v>UMG13600</v>
          </cell>
          <cell r="C751" t="str">
            <v>청소용수채설치</v>
          </cell>
          <cell r="D751" t="str">
            <v>460X560X660</v>
          </cell>
          <cell r="E751" t="str">
            <v>조</v>
          </cell>
          <cell r="F751">
            <v>2</v>
          </cell>
          <cell r="G751">
            <v>102672</v>
          </cell>
          <cell r="H751">
            <v>12128</v>
          </cell>
          <cell r="I751">
            <v>242</v>
          </cell>
        </row>
        <row r="752">
          <cell r="A752" t="str">
            <v>A</v>
          </cell>
          <cell r="B752" t="str">
            <v>UMG16715</v>
          </cell>
          <cell r="C752" t="str">
            <v>아크릴욕조설치 및 보양</v>
          </cell>
          <cell r="D752" t="str">
            <v>L=1,600 MM(대리석무늬)</v>
          </cell>
          <cell r="E752" t="str">
            <v>조</v>
          </cell>
          <cell r="F752">
            <v>436</v>
          </cell>
          <cell r="G752">
            <v>131028</v>
          </cell>
          <cell r="H752">
            <v>30862</v>
          </cell>
          <cell r="I752">
            <v>611</v>
          </cell>
        </row>
        <row r="753">
          <cell r="A753" t="str">
            <v>A</v>
          </cell>
          <cell r="B753" t="str">
            <v>UMG19202</v>
          </cell>
          <cell r="C753" t="str">
            <v>소변기설치</v>
          </cell>
          <cell r="D753" t="str">
            <v>KSEU-320(전자감응)</v>
          </cell>
          <cell r="E753" t="str">
            <v>조</v>
          </cell>
          <cell r="F753">
            <v>4</v>
          </cell>
          <cell r="G753">
            <v>68400</v>
          </cell>
          <cell r="H753">
            <v>34625</v>
          </cell>
          <cell r="I753">
            <v>692</v>
          </cell>
        </row>
        <row r="754">
          <cell r="A754" t="str">
            <v>A</v>
          </cell>
          <cell r="B754" t="str">
            <v>UMG43201</v>
          </cell>
          <cell r="C754" t="str">
            <v>화장경설치(무늬형)</v>
          </cell>
          <cell r="D754" t="str">
            <v>850X700X5T</v>
          </cell>
          <cell r="E754" t="str">
            <v>개</v>
          </cell>
          <cell r="F754">
            <v>6</v>
          </cell>
          <cell r="G754">
            <v>13178</v>
          </cell>
          <cell r="H754">
            <v>7471</v>
          </cell>
          <cell r="I754">
            <v>149</v>
          </cell>
        </row>
        <row r="755">
          <cell r="A755" t="str">
            <v>A</v>
          </cell>
          <cell r="B755" t="str">
            <v>UMG43217</v>
          </cell>
          <cell r="C755" t="str">
            <v>화장경설치(테두리형)</v>
          </cell>
          <cell r="D755" t="str">
            <v>1000X850X5T</v>
          </cell>
          <cell r="E755" t="str">
            <v>개</v>
          </cell>
          <cell r="F755">
            <v>876</v>
          </cell>
          <cell r="G755">
            <v>25382</v>
          </cell>
          <cell r="H755">
            <v>7471</v>
          </cell>
          <cell r="I755">
            <v>149</v>
          </cell>
        </row>
        <row r="756">
          <cell r="A756" t="str">
            <v>A</v>
          </cell>
          <cell r="B756" t="str">
            <v>UMG43221</v>
          </cell>
          <cell r="C756" t="str">
            <v>화장경설치(테두리형)</v>
          </cell>
          <cell r="D756" t="str">
            <v>770-800x950X5T</v>
          </cell>
          <cell r="E756" t="str">
            <v>조</v>
          </cell>
          <cell r="F756">
            <v>438</v>
          </cell>
          <cell r="G756">
            <v>25382</v>
          </cell>
          <cell r="H756">
            <v>7471</v>
          </cell>
          <cell r="I756">
            <v>149</v>
          </cell>
        </row>
        <row r="757">
          <cell r="A757" t="str">
            <v>A</v>
          </cell>
          <cell r="B757" t="str">
            <v>UMG43301</v>
          </cell>
          <cell r="C757" t="str">
            <v>휴지걸이설치</v>
          </cell>
          <cell r="D757" t="str">
            <v>고급형</v>
          </cell>
          <cell r="E757" t="str">
            <v>개</v>
          </cell>
          <cell r="F757">
            <v>886</v>
          </cell>
          <cell r="G757">
            <v>5890</v>
          </cell>
          <cell r="H757">
            <v>4535</v>
          </cell>
          <cell r="I757">
            <v>90</v>
          </cell>
        </row>
        <row r="758">
          <cell r="A758" t="str">
            <v>A</v>
          </cell>
          <cell r="B758" t="str">
            <v>UMG43400</v>
          </cell>
          <cell r="C758" t="str">
            <v>수건걸이설치(고급형)</v>
          </cell>
          <cell r="D758" t="str">
            <v>1BAR</v>
          </cell>
          <cell r="E758" t="str">
            <v>개</v>
          </cell>
          <cell r="F758">
            <v>876</v>
          </cell>
          <cell r="G758">
            <v>6545</v>
          </cell>
          <cell r="H758">
            <v>4535</v>
          </cell>
          <cell r="I758">
            <v>90</v>
          </cell>
        </row>
        <row r="759">
          <cell r="A759" t="str">
            <v>A</v>
          </cell>
          <cell r="B759" t="str">
            <v>UMG43403</v>
          </cell>
          <cell r="C759" t="str">
            <v>다용도 수건걸이설치(STS제)</v>
          </cell>
          <cell r="D759" t="str">
            <v>선반형</v>
          </cell>
          <cell r="E759" t="str">
            <v>개</v>
          </cell>
          <cell r="F759">
            <v>438</v>
          </cell>
          <cell r="G759">
            <v>12240</v>
          </cell>
          <cell r="H759">
            <v>4535</v>
          </cell>
          <cell r="I759">
            <v>90</v>
          </cell>
        </row>
        <row r="760">
          <cell r="A760" t="str">
            <v>A</v>
          </cell>
          <cell r="B760" t="str">
            <v>UMG43435</v>
          </cell>
          <cell r="C760" t="str">
            <v>옷걸이 설치</v>
          </cell>
          <cell r="D760" t="str">
            <v>고급형</v>
          </cell>
          <cell r="E760" t="str">
            <v>개</v>
          </cell>
          <cell r="F760">
            <v>438</v>
          </cell>
          <cell r="G760">
            <v>1296</v>
          </cell>
          <cell r="H760">
            <v>4535</v>
          </cell>
          <cell r="I760">
            <v>90</v>
          </cell>
        </row>
        <row r="761">
          <cell r="A761" t="str">
            <v>A</v>
          </cell>
          <cell r="B761" t="str">
            <v>UMG43503</v>
          </cell>
          <cell r="C761" t="str">
            <v>욕조용 손잡이 설치(STS제)</v>
          </cell>
          <cell r="D761" t="str">
            <v>D25MMx400MM</v>
          </cell>
          <cell r="E761" t="str">
            <v>개</v>
          </cell>
          <cell r="F761">
            <v>436</v>
          </cell>
          <cell r="G761">
            <v>5832</v>
          </cell>
          <cell r="H761">
            <v>4535</v>
          </cell>
          <cell r="I761">
            <v>90</v>
          </cell>
        </row>
        <row r="762">
          <cell r="A762" t="str">
            <v>A</v>
          </cell>
          <cell r="B762" t="str">
            <v>UMG43505</v>
          </cell>
          <cell r="C762" t="str">
            <v>욕실용 장애자 손잡이 설치(STS)</v>
          </cell>
          <cell r="D762" t="str">
            <v>D32x350x900(L자형)</v>
          </cell>
          <cell r="E762" t="str">
            <v>개</v>
          </cell>
          <cell r="F762">
            <v>2</v>
          </cell>
          <cell r="G762">
            <v>37440</v>
          </cell>
          <cell r="H762">
            <v>7434</v>
          </cell>
          <cell r="I762">
            <v>148</v>
          </cell>
        </row>
        <row r="763">
          <cell r="A763" t="str">
            <v>A</v>
          </cell>
          <cell r="B763" t="str">
            <v>UMG43506</v>
          </cell>
          <cell r="C763" t="str">
            <v>욕실용 장애자 손잡이 설치(STS)</v>
          </cell>
          <cell r="D763" t="str">
            <v>D32x700x900(L자형)</v>
          </cell>
          <cell r="E763" t="str">
            <v>개</v>
          </cell>
          <cell r="F763">
            <v>2</v>
          </cell>
          <cell r="G763">
            <v>43200</v>
          </cell>
          <cell r="H763">
            <v>7434</v>
          </cell>
          <cell r="I763">
            <v>148</v>
          </cell>
        </row>
        <row r="764">
          <cell r="A764" t="str">
            <v>A</v>
          </cell>
          <cell r="B764" t="str">
            <v>UMG43507</v>
          </cell>
          <cell r="C764" t="str">
            <v>욕실용 장애자 손잡이 설치(STS)</v>
          </cell>
          <cell r="D764" t="str">
            <v>D32x500(I자형)</v>
          </cell>
          <cell r="E764" t="str">
            <v>개</v>
          </cell>
          <cell r="F764">
            <v>2</v>
          </cell>
          <cell r="G764">
            <v>7560</v>
          </cell>
          <cell r="H764">
            <v>4535</v>
          </cell>
          <cell r="I764">
            <v>90</v>
          </cell>
        </row>
        <row r="765">
          <cell r="A765" t="str">
            <v>A</v>
          </cell>
          <cell r="B765" t="str">
            <v>UMG43701</v>
          </cell>
          <cell r="C765" t="str">
            <v>에어타올설치</v>
          </cell>
          <cell r="D765" t="str">
            <v>센서식</v>
          </cell>
          <cell r="E765" t="str">
            <v>개</v>
          </cell>
          <cell r="F765">
            <v>6</v>
          </cell>
          <cell r="G765">
            <v>79200</v>
          </cell>
          <cell r="H765">
            <v>4535</v>
          </cell>
          <cell r="I765">
            <v>90</v>
          </cell>
        </row>
        <row r="766">
          <cell r="A766" t="str">
            <v>A</v>
          </cell>
          <cell r="B766" t="str">
            <v>UMJ30302</v>
          </cell>
          <cell r="C766" t="str">
            <v>배기휀설치(벽식)</v>
          </cell>
          <cell r="D766" t="str">
            <v>1/8HP,93W이하</v>
          </cell>
          <cell r="E766" t="str">
            <v>대</v>
          </cell>
          <cell r="F766">
            <v>1</v>
          </cell>
          <cell r="G766">
            <v>102334</v>
          </cell>
          <cell r="H766">
            <v>23376</v>
          </cell>
          <cell r="I766">
            <v>467</v>
          </cell>
        </row>
        <row r="767">
          <cell r="A767" t="str">
            <v>A</v>
          </cell>
          <cell r="B767" t="str">
            <v>UMJ30303</v>
          </cell>
          <cell r="C767" t="str">
            <v>배기휀설치(벽식)</v>
          </cell>
          <cell r="D767" t="str">
            <v>1/12HP,62W이하</v>
          </cell>
          <cell r="E767" t="str">
            <v>대</v>
          </cell>
          <cell r="F767">
            <v>1</v>
          </cell>
          <cell r="G767">
            <v>84679</v>
          </cell>
          <cell r="H767">
            <v>19480</v>
          </cell>
          <cell r="I767">
            <v>390</v>
          </cell>
        </row>
        <row r="768">
          <cell r="A768" t="str">
            <v>A</v>
          </cell>
          <cell r="B768" t="str">
            <v>UMJ30305</v>
          </cell>
          <cell r="C768" t="str">
            <v>배기휀설치(벽식)</v>
          </cell>
          <cell r="D768" t="str">
            <v>33W이하</v>
          </cell>
          <cell r="E768" t="str">
            <v>대</v>
          </cell>
          <cell r="F768">
            <v>11</v>
          </cell>
          <cell r="G768">
            <v>11709</v>
          </cell>
          <cell r="H768">
            <v>15584</v>
          </cell>
          <cell r="I768">
            <v>311</v>
          </cell>
        </row>
        <row r="769">
          <cell r="A769" t="str">
            <v>A</v>
          </cell>
          <cell r="B769" t="str">
            <v>UMJ30313</v>
          </cell>
          <cell r="C769" t="str">
            <v>승강기실 배기휀설치(벽식)</v>
          </cell>
          <cell r="D769" t="str">
            <v>1/12HP,62W이하</v>
          </cell>
          <cell r="E769" t="str">
            <v>대</v>
          </cell>
          <cell r="F769">
            <v>15</v>
          </cell>
          <cell r="G769">
            <v>84266</v>
          </cell>
          <cell r="H769">
            <v>19480</v>
          </cell>
          <cell r="I769">
            <v>390</v>
          </cell>
        </row>
        <row r="770">
          <cell r="A770" t="str">
            <v>A</v>
          </cell>
          <cell r="B770" t="str">
            <v>UMJ30315</v>
          </cell>
          <cell r="C770" t="str">
            <v>승강기실 배기휀설치(벽식)</v>
          </cell>
          <cell r="D770" t="str">
            <v>1/8HP,93W이하(530W x 530H)</v>
          </cell>
          <cell r="E770" t="str">
            <v>대</v>
          </cell>
          <cell r="F770">
            <v>4</v>
          </cell>
          <cell r="G770">
            <v>101771</v>
          </cell>
          <cell r="H770">
            <v>23376</v>
          </cell>
          <cell r="I770">
            <v>467</v>
          </cell>
        </row>
        <row r="771">
          <cell r="A771" t="str">
            <v>A</v>
          </cell>
          <cell r="B771" t="str">
            <v>UMJ34100</v>
          </cell>
          <cell r="C771" t="str">
            <v>배기휀설치(욕실용)(방화담파포함)</v>
          </cell>
          <cell r="D771" t="str">
            <v>15W이하, (담파 옹벽 설치)</v>
          </cell>
          <cell r="E771" t="str">
            <v>대</v>
          </cell>
          <cell r="F771">
            <v>438</v>
          </cell>
          <cell r="G771">
            <v>7963</v>
          </cell>
          <cell r="H771">
            <v>9705</v>
          </cell>
          <cell r="I771">
            <v>193</v>
          </cell>
        </row>
        <row r="772">
          <cell r="A772" t="str">
            <v>A</v>
          </cell>
          <cell r="B772" t="str">
            <v>UMJ34101</v>
          </cell>
          <cell r="C772" t="str">
            <v>배기휀설치(욕실용)(방화담파포함)</v>
          </cell>
          <cell r="D772" t="str">
            <v>15W이하, (담파 조적 설치)</v>
          </cell>
          <cell r="E772" t="str">
            <v>대</v>
          </cell>
          <cell r="F772">
            <v>442</v>
          </cell>
          <cell r="G772">
            <v>8018</v>
          </cell>
          <cell r="H772">
            <v>9807</v>
          </cell>
          <cell r="I772">
            <v>195</v>
          </cell>
        </row>
        <row r="773">
          <cell r="A773" t="str">
            <v>A</v>
          </cell>
          <cell r="B773" t="str">
            <v>UMJ34501</v>
          </cell>
          <cell r="C773" t="str">
            <v>레인지후드설치</v>
          </cell>
          <cell r="D773" t="str">
            <v>고급형</v>
          </cell>
          <cell r="E773" t="str">
            <v>대</v>
          </cell>
          <cell r="F773">
            <v>2</v>
          </cell>
          <cell r="G773">
            <v>39600</v>
          </cell>
          <cell r="H773">
            <v>5084</v>
          </cell>
          <cell r="I773">
            <v>102</v>
          </cell>
        </row>
        <row r="774">
          <cell r="A774" t="str">
            <v>A</v>
          </cell>
          <cell r="B774" t="str">
            <v>UMJ34503</v>
          </cell>
          <cell r="C774" t="str">
            <v>레인지후드설치(방화담파포함)</v>
          </cell>
          <cell r="D774" t="str">
            <v>슬림형, 담파옹벽설치</v>
          </cell>
          <cell r="E774" t="str">
            <v>대</v>
          </cell>
          <cell r="F774">
            <v>438</v>
          </cell>
          <cell r="G774">
            <v>41544</v>
          </cell>
          <cell r="H774">
            <v>9860</v>
          </cell>
          <cell r="I774">
            <v>197</v>
          </cell>
        </row>
        <row r="775">
          <cell r="A775" t="str">
            <v>A</v>
          </cell>
          <cell r="B775" t="str">
            <v>UMJ34505</v>
          </cell>
          <cell r="C775" t="str">
            <v>레인지후드설치(방화담파포함)</v>
          </cell>
          <cell r="D775" t="str">
            <v>슬림형, 담파조적벽설치</v>
          </cell>
          <cell r="E775" t="str">
            <v>대</v>
          </cell>
          <cell r="F775">
            <v>490</v>
          </cell>
          <cell r="G775">
            <v>41599</v>
          </cell>
          <cell r="H775">
            <v>9963</v>
          </cell>
          <cell r="I775">
            <v>199</v>
          </cell>
        </row>
        <row r="776">
          <cell r="A776" t="str">
            <v>A</v>
          </cell>
          <cell r="B776" t="str">
            <v>UMJ50322</v>
          </cell>
          <cell r="C776" t="str">
            <v>스파이럴덕트설치(AIR DUCT용)</v>
          </cell>
          <cell r="D776" t="str">
            <v>D125 MM</v>
          </cell>
          <cell r="E776" t="str">
            <v>M</v>
          </cell>
          <cell r="F776">
            <v>239.4</v>
          </cell>
          <cell r="G776">
            <v>7300</v>
          </cell>
          <cell r="H776">
            <v>6500</v>
          </cell>
          <cell r="I776">
            <v>100</v>
          </cell>
        </row>
        <row r="777">
          <cell r="A777" t="str">
            <v>A</v>
          </cell>
          <cell r="B777" t="str">
            <v>UMJ50323</v>
          </cell>
          <cell r="C777" t="str">
            <v>스파이럴덕트설치(AIR DUCT용)</v>
          </cell>
          <cell r="D777" t="str">
            <v>D150 MM</v>
          </cell>
          <cell r="E777" t="str">
            <v>M</v>
          </cell>
          <cell r="F777">
            <v>3396.8</v>
          </cell>
          <cell r="G777">
            <v>7700</v>
          </cell>
          <cell r="H777">
            <v>6500</v>
          </cell>
          <cell r="I777">
            <v>100</v>
          </cell>
        </row>
        <row r="778">
          <cell r="A778" t="str">
            <v>A</v>
          </cell>
          <cell r="B778" t="str">
            <v>UMJ50324</v>
          </cell>
          <cell r="C778" t="str">
            <v>스파이럴덕트설치(AIR DUCT용)</v>
          </cell>
          <cell r="D778" t="str">
            <v>D200 MM</v>
          </cell>
          <cell r="E778" t="str">
            <v>M</v>
          </cell>
          <cell r="F778">
            <v>2470.4</v>
          </cell>
          <cell r="G778">
            <v>8400</v>
          </cell>
          <cell r="H778">
            <v>8600</v>
          </cell>
          <cell r="I778">
            <v>200</v>
          </cell>
        </row>
        <row r="779">
          <cell r="A779" t="str">
            <v>A</v>
          </cell>
          <cell r="B779" t="str">
            <v>UMJ61620</v>
          </cell>
          <cell r="C779" t="str">
            <v>방화담파설치(조적벽)</v>
          </cell>
          <cell r="D779" t="str">
            <v>D100 MM</v>
          </cell>
          <cell r="E779" t="str">
            <v>개</v>
          </cell>
          <cell r="F779">
            <v>490</v>
          </cell>
          <cell r="G779">
            <v>1279</v>
          </cell>
          <cell r="H779">
            <v>4879</v>
          </cell>
          <cell r="I779">
            <v>97</v>
          </cell>
        </row>
        <row r="780">
          <cell r="A780" t="str">
            <v>A</v>
          </cell>
          <cell r="B780" t="str">
            <v>UMO21010</v>
          </cell>
          <cell r="C780" t="str">
            <v>앵글가대제작(광명단2회)</v>
          </cell>
          <cell r="D780" t="str">
            <v>50X50X6T</v>
          </cell>
          <cell r="E780" t="str">
            <v>M</v>
          </cell>
          <cell r="F780">
            <v>2322.9499999999998</v>
          </cell>
          <cell r="G780">
            <v>1200</v>
          </cell>
          <cell r="H780">
            <v>5100</v>
          </cell>
          <cell r="I780">
            <v>100</v>
          </cell>
        </row>
        <row r="781">
          <cell r="A781" t="str">
            <v>A</v>
          </cell>
          <cell r="B781" t="str">
            <v>UMO21012</v>
          </cell>
          <cell r="C781" t="str">
            <v>앵글가대제작(광명단1,유성2회)</v>
          </cell>
          <cell r="D781" t="str">
            <v>50X50X6T</v>
          </cell>
          <cell r="E781" t="str">
            <v>M</v>
          </cell>
          <cell r="F781">
            <v>359.04</v>
          </cell>
          <cell r="G781">
            <v>1300</v>
          </cell>
          <cell r="H781">
            <v>5500</v>
          </cell>
          <cell r="I781">
            <v>100</v>
          </cell>
        </row>
        <row r="782">
          <cell r="A782" t="str">
            <v>A</v>
          </cell>
          <cell r="B782" t="str">
            <v>UMO21020</v>
          </cell>
          <cell r="C782" t="str">
            <v>찬넬가대제작(광명단1,유성2회)</v>
          </cell>
          <cell r="D782" t="str">
            <v>100X50X5T</v>
          </cell>
          <cell r="E782" t="str">
            <v>M</v>
          </cell>
          <cell r="F782">
            <v>165.2</v>
          </cell>
          <cell r="G782">
            <v>3100</v>
          </cell>
          <cell r="H782">
            <v>11400</v>
          </cell>
          <cell r="I782">
            <v>200</v>
          </cell>
        </row>
        <row r="783">
          <cell r="A783" t="str">
            <v>A</v>
          </cell>
          <cell r="B783" t="str">
            <v>UMO28501</v>
          </cell>
          <cell r="C783" t="str">
            <v>인서트플레이트(ST)</v>
          </cell>
          <cell r="D783" t="str">
            <v>150X150X6T</v>
          </cell>
          <cell r="E783" t="str">
            <v>개</v>
          </cell>
          <cell r="F783">
            <v>484</v>
          </cell>
          <cell r="G783">
            <v>1419</v>
          </cell>
          <cell r="H783">
            <v>636</v>
          </cell>
          <cell r="I783">
            <v>12</v>
          </cell>
        </row>
        <row r="784">
          <cell r="A784" t="str">
            <v>A</v>
          </cell>
          <cell r="B784" t="str">
            <v>UMO31155</v>
          </cell>
          <cell r="C784" t="str">
            <v>스리브강관제작(200H)</v>
          </cell>
          <cell r="D784" t="str">
            <v>D50 M/M</v>
          </cell>
          <cell r="E784" t="str">
            <v>개소</v>
          </cell>
          <cell r="F784">
            <v>408</v>
          </cell>
          <cell r="G784">
            <v>492</v>
          </cell>
          <cell r="H784">
            <v>1321</v>
          </cell>
          <cell r="I784">
            <v>26</v>
          </cell>
        </row>
        <row r="785">
          <cell r="A785" t="str">
            <v>A</v>
          </cell>
          <cell r="B785" t="str">
            <v>UMO31157</v>
          </cell>
          <cell r="C785" t="str">
            <v>스리브강관제작(200H)</v>
          </cell>
          <cell r="D785" t="str">
            <v>D65 M/M</v>
          </cell>
          <cell r="E785" t="str">
            <v>개소</v>
          </cell>
          <cell r="F785">
            <v>565</v>
          </cell>
          <cell r="G785">
            <v>637</v>
          </cell>
          <cell r="H785">
            <v>1841</v>
          </cell>
          <cell r="I785">
            <v>36</v>
          </cell>
        </row>
        <row r="786">
          <cell r="A786" t="str">
            <v>A</v>
          </cell>
          <cell r="B786" t="str">
            <v>UMO31160</v>
          </cell>
          <cell r="C786" t="str">
            <v>스리브강관제작(200H)</v>
          </cell>
          <cell r="D786" t="str">
            <v>D100 M/M</v>
          </cell>
          <cell r="E786" t="str">
            <v>개소</v>
          </cell>
          <cell r="F786">
            <v>94</v>
          </cell>
          <cell r="G786">
            <v>1159</v>
          </cell>
          <cell r="H786">
            <v>3154</v>
          </cell>
          <cell r="I786">
            <v>62</v>
          </cell>
        </row>
        <row r="787">
          <cell r="A787" t="str">
            <v>A</v>
          </cell>
          <cell r="B787" t="str">
            <v>UMO31161</v>
          </cell>
          <cell r="C787" t="str">
            <v>스리브강관제작(200H)</v>
          </cell>
          <cell r="D787" t="str">
            <v>D125 M/M</v>
          </cell>
          <cell r="E787" t="str">
            <v>개소</v>
          </cell>
          <cell r="F787">
            <v>422</v>
          </cell>
          <cell r="G787">
            <v>1585</v>
          </cell>
          <cell r="H787">
            <v>3941</v>
          </cell>
          <cell r="I787">
            <v>78</v>
          </cell>
        </row>
        <row r="788">
          <cell r="A788" t="str">
            <v>A</v>
          </cell>
          <cell r="B788" t="str">
            <v>UMO31163</v>
          </cell>
          <cell r="C788" t="str">
            <v>스리브강관제작(200H)</v>
          </cell>
          <cell r="D788" t="str">
            <v>D150 M/M</v>
          </cell>
          <cell r="E788" t="str">
            <v>개소</v>
          </cell>
          <cell r="F788">
            <v>16</v>
          </cell>
          <cell r="G788">
            <v>1901</v>
          </cell>
          <cell r="H788">
            <v>4832</v>
          </cell>
          <cell r="I788">
            <v>96</v>
          </cell>
        </row>
        <row r="789">
          <cell r="A789" t="str">
            <v>A</v>
          </cell>
          <cell r="B789" t="str">
            <v>UMO31164</v>
          </cell>
          <cell r="C789" t="str">
            <v>스리브강관제작(300H)</v>
          </cell>
          <cell r="D789" t="str">
            <v>D200 M/M</v>
          </cell>
          <cell r="E789" t="str">
            <v>개소</v>
          </cell>
          <cell r="F789">
            <v>6</v>
          </cell>
          <cell r="G789">
            <v>4544</v>
          </cell>
          <cell r="H789">
            <v>17146</v>
          </cell>
          <cell r="I789">
            <v>341</v>
          </cell>
        </row>
        <row r="790">
          <cell r="A790" t="str">
            <v>A</v>
          </cell>
          <cell r="B790" t="str">
            <v>UMO31705</v>
          </cell>
          <cell r="C790" t="str">
            <v>지수판스리브강관제작</v>
          </cell>
          <cell r="D790" t="str">
            <v>D65 M/M</v>
          </cell>
          <cell r="E790" t="str">
            <v>개소</v>
          </cell>
          <cell r="F790">
            <v>17</v>
          </cell>
          <cell r="G790">
            <v>1351</v>
          </cell>
          <cell r="H790">
            <v>7499</v>
          </cell>
          <cell r="I790">
            <v>148</v>
          </cell>
        </row>
        <row r="791">
          <cell r="A791" t="str">
            <v>A</v>
          </cell>
          <cell r="B791" t="str">
            <v>UMO31707</v>
          </cell>
          <cell r="C791" t="str">
            <v>지수판스리브강관제작</v>
          </cell>
          <cell r="D791" t="str">
            <v>D100 M/M</v>
          </cell>
          <cell r="E791" t="str">
            <v>개소</v>
          </cell>
          <cell r="F791">
            <v>2</v>
          </cell>
          <cell r="G791">
            <v>2201</v>
          </cell>
          <cell r="H791">
            <v>9294</v>
          </cell>
          <cell r="I791">
            <v>184</v>
          </cell>
        </row>
        <row r="792">
          <cell r="A792" t="str">
            <v>A</v>
          </cell>
          <cell r="B792" t="str">
            <v>UMO31708</v>
          </cell>
          <cell r="C792" t="str">
            <v>지수판스리브강관제작</v>
          </cell>
          <cell r="D792" t="str">
            <v>D125 M/M</v>
          </cell>
          <cell r="E792" t="str">
            <v>개소</v>
          </cell>
          <cell r="F792">
            <v>7</v>
          </cell>
          <cell r="G792">
            <v>2802</v>
          </cell>
          <cell r="H792">
            <v>11083</v>
          </cell>
          <cell r="I792">
            <v>220</v>
          </cell>
        </row>
        <row r="793">
          <cell r="A793" t="str">
            <v>A</v>
          </cell>
          <cell r="B793" t="str">
            <v>UMO31709</v>
          </cell>
          <cell r="C793" t="str">
            <v>지수판스리브강관제작</v>
          </cell>
          <cell r="D793" t="str">
            <v>D150 M/M</v>
          </cell>
          <cell r="E793" t="str">
            <v>개소</v>
          </cell>
          <cell r="F793">
            <v>31</v>
          </cell>
          <cell r="G793">
            <v>3688</v>
          </cell>
          <cell r="H793">
            <v>13960</v>
          </cell>
          <cell r="I793">
            <v>277</v>
          </cell>
        </row>
        <row r="794">
          <cell r="A794" t="str">
            <v>A</v>
          </cell>
          <cell r="B794" t="str">
            <v>UMO31710</v>
          </cell>
          <cell r="C794" t="str">
            <v>지수판스리브강관제작</v>
          </cell>
          <cell r="D794" t="str">
            <v>D200 M/M</v>
          </cell>
          <cell r="E794" t="str">
            <v>개소</v>
          </cell>
          <cell r="F794">
            <v>20</v>
          </cell>
          <cell r="G794">
            <v>5507</v>
          </cell>
          <cell r="H794">
            <v>19238</v>
          </cell>
          <cell r="I794">
            <v>383</v>
          </cell>
        </row>
        <row r="795">
          <cell r="A795" t="str">
            <v>A</v>
          </cell>
          <cell r="B795" t="str">
            <v>UMO31711</v>
          </cell>
          <cell r="C795" t="str">
            <v>지수판스리브강관제작</v>
          </cell>
          <cell r="D795" t="str">
            <v>D250 M/M</v>
          </cell>
          <cell r="E795" t="str">
            <v>개소</v>
          </cell>
          <cell r="F795">
            <v>2</v>
          </cell>
          <cell r="G795">
            <v>6985</v>
          </cell>
          <cell r="H795">
            <v>23666</v>
          </cell>
          <cell r="I795">
            <v>471</v>
          </cell>
        </row>
        <row r="796">
          <cell r="A796" t="str">
            <v>A</v>
          </cell>
          <cell r="B796" t="str">
            <v>UMO33300</v>
          </cell>
          <cell r="C796" t="str">
            <v>가스스리브설치(옹벽, PVC)</v>
          </cell>
          <cell r="D796" t="str">
            <v>D35 X 300L</v>
          </cell>
          <cell r="E796" t="str">
            <v>개소</v>
          </cell>
          <cell r="F796">
            <v>786</v>
          </cell>
          <cell r="G796">
            <v>133</v>
          </cell>
          <cell r="H796">
            <v>672</v>
          </cell>
          <cell r="I796">
            <v>13</v>
          </cell>
        </row>
        <row r="797">
          <cell r="A797" t="str">
            <v>A</v>
          </cell>
          <cell r="B797" t="str">
            <v>UMO33310</v>
          </cell>
          <cell r="C797" t="str">
            <v>가스스리브설치 및 석고판 천공</v>
          </cell>
          <cell r="D797" t="str">
            <v>(세대인입용)</v>
          </cell>
          <cell r="E797" t="str">
            <v>개소</v>
          </cell>
          <cell r="F797">
            <v>1418</v>
          </cell>
          <cell r="G797">
            <v>133</v>
          </cell>
          <cell r="H797">
            <v>1513</v>
          </cell>
          <cell r="I797">
            <v>30</v>
          </cell>
        </row>
        <row r="798">
          <cell r="A798" t="str">
            <v>A</v>
          </cell>
          <cell r="B798" t="str">
            <v>UMO33903</v>
          </cell>
          <cell r="C798" t="str">
            <v>세면기용 거푸집설치(옹벽)</v>
          </cell>
          <cell r="D798" t="str">
            <v>15회</v>
          </cell>
          <cell r="E798" t="str">
            <v>개소</v>
          </cell>
          <cell r="F798">
            <v>348</v>
          </cell>
          <cell r="G798">
            <v>139</v>
          </cell>
          <cell r="H798">
            <v>249</v>
          </cell>
          <cell r="I798">
            <v>4</v>
          </cell>
        </row>
        <row r="799">
          <cell r="A799" t="str">
            <v>A</v>
          </cell>
          <cell r="B799" t="str">
            <v>UMO42111</v>
          </cell>
          <cell r="C799" t="str">
            <v>발코니바닥배수트랩설치(통합형)(세탁)</v>
          </cell>
          <cell r="D799" t="str">
            <v>D50 x 200 x 300</v>
          </cell>
          <cell r="E799" t="str">
            <v>개소</v>
          </cell>
          <cell r="F799">
            <v>128</v>
          </cell>
          <cell r="G799">
            <v>9360</v>
          </cell>
          <cell r="H799">
            <v>7394</v>
          </cell>
          <cell r="I799">
            <v>148</v>
          </cell>
        </row>
        <row r="800">
          <cell r="A800" t="str">
            <v>A</v>
          </cell>
          <cell r="B800" t="str">
            <v>UMO42113</v>
          </cell>
          <cell r="C800" t="str">
            <v>발코니바닥배수트랩설치(통합형)(세탁)</v>
          </cell>
          <cell r="D800" t="str">
            <v>D75 x 200 x 300</v>
          </cell>
          <cell r="E800" t="str">
            <v>개소</v>
          </cell>
          <cell r="F800">
            <v>800</v>
          </cell>
          <cell r="G800">
            <v>9720</v>
          </cell>
          <cell r="H800">
            <v>7394</v>
          </cell>
          <cell r="I800">
            <v>148</v>
          </cell>
        </row>
        <row r="801">
          <cell r="A801" t="str">
            <v>A</v>
          </cell>
          <cell r="B801" t="str">
            <v>UMO42151</v>
          </cell>
          <cell r="C801" t="str">
            <v>발코니바닥배수트랩설치(통합형)(일반)</v>
          </cell>
          <cell r="D801" t="str">
            <v>D50 x 200 x 300</v>
          </cell>
          <cell r="E801" t="str">
            <v>개소</v>
          </cell>
          <cell r="F801">
            <v>438</v>
          </cell>
          <cell r="G801">
            <v>8640</v>
          </cell>
          <cell r="H801">
            <v>7394</v>
          </cell>
          <cell r="I801">
            <v>148</v>
          </cell>
        </row>
        <row r="802">
          <cell r="A802" t="str">
            <v>A</v>
          </cell>
          <cell r="B802" t="str">
            <v>UMO42193</v>
          </cell>
          <cell r="C802" t="str">
            <v>욕실배수 트렌치트랩 설치(스텐)</v>
          </cell>
          <cell r="D802" t="str">
            <v>D50 x70W x 1200L</v>
          </cell>
          <cell r="E802" t="str">
            <v>개소</v>
          </cell>
          <cell r="F802">
            <v>2</v>
          </cell>
          <cell r="G802">
            <v>24300</v>
          </cell>
          <cell r="H802">
            <v>7394</v>
          </cell>
          <cell r="I802">
            <v>148</v>
          </cell>
        </row>
        <row r="803">
          <cell r="A803" t="str">
            <v>A</v>
          </cell>
          <cell r="B803" t="str">
            <v>UMO42303</v>
          </cell>
          <cell r="C803" t="str">
            <v>욕실 배수트랩 설치(스텐)</v>
          </cell>
          <cell r="D803" t="str">
            <v>D50 x 200 x 200</v>
          </cell>
          <cell r="E803" t="str">
            <v>개소</v>
          </cell>
          <cell r="F803">
            <v>881</v>
          </cell>
          <cell r="G803">
            <v>8640</v>
          </cell>
          <cell r="H803">
            <v>7394</v>
          </cell>
          <cell r="I803">
            <v>148</v>
          </cell>
        </row>
        <row r="804">
          <cell r="C804" t="str">
            <v>소  계</v>
          </cell>
        </row>
        <row r="806">
          <cell r="C806" t="str">
            <v>*  난방공사</v>
          </cell>
        </row>
        <row r="807">
          <cell r="A807" t="str">
            <v>A</v>
          </cell>
          <cell r="B807" t="str">
            <v>MGF11251</v>
          </cell>
          <cell r="C807" t="str">
            <v>행가지지봉</v>
          </cell>
          <cell r="D807" t="str">
            <v>9MM(3/8")</v>
          </cell>
          <cell r="E807" t="str">
            <v>M</v>
          </cell>
          <cell r="F807">
            <v>208</v>
          </cell>
          <cell r="G807">
            <v>225</v>
          </cell>
          <cell r="H807">
            <v>0</v>
          </cell>
          <cell r="I807">
            <v>0</v>
          </cell>
        </row>
        <row r="808">
          <cell r="A808" t="str">
            <v>A</v>
          </cell>
          <cell r="B808" t="str">
            <v>MGF30505</v>
          </cell>
          <cell r="C808" t="str">
            <v>인서트</v>
          </cell>
          <cell r="D808" t="str">
            <v>D9</v>
          </cell>
          <cell r="E808" t="str">
            <v>개</v>
          </cell>
          <cell r="F808">
            <v>416</v>
          </cell>
          <cell r="G808">
            <v>26</v>
          </cell>
          <cell r="H808">
            <v>0</v>
          </cell>
          <cell r="I808">
            <v>0</v>
          </cell>
        </row>
        <row r="809">
          <cell r="A809" t="str">
            <v>A</v>
          </cell>
          <cell r="B809" t="str">
            <v>MMB40105</v>
          </cell>
          <cell r="C809" t="str">
            <v>동 엘보</v>
          </cell>
          <cell r="D809" t="str">
            <v>D15 MM</v>
          </cell>
          <cell r="E809" t="str">
            <v>개</v>
          </cell>
          <cell r="F809">
            <v>392</v>
          </cell>
          <cell r="G809">
            <v>112</v>
          </cell>
          <cell r="H809">
            <v>0</v>
          </cell>
          <cell r="I809">
            <v>0</v>
          </cell>
        </row>
        <row r="810">
          <cell r="A810" t="str">
            <v>A</v>
          </cell>
          <cell r="B810" t="str">
            <v>MMB40107</v>
          </cell>
          <cell r="C810" t="str">
            <v>동 엘보</v>
          </cell>
          <cell r="D810" t="str">
            <v>D20 MM</v>
          </cell>
          <cell r="E810" t="str">
            <v>개</v>
          </cell>
          <cell r="F810">
            <v>2125</v>
          </cell>
          <cell r="G810">
            <v>228</v>
          </cell>
          <cell r="H810">
            <v>0</v>
          </cell>
          <cell r="I810">
            <v>0</v>
          </cell>
        </row>
        <row r="811">
          <cell r="A811" t="str">
            <v>A</v>
          </cell>
          <cell r="B811" t="str">
            <v>MMB40108</v>
          </cell>
          <cell r="C811" t="str">
            <v>동 엘보</v>
          </cell>
          <cell r="D811" t="str">
            <v>D25 MM</v>
          </cell>
          <cell r="E811" t="str">
            <v>개</v>
          </cell>
          <cell r="F811">
            <v>57</v>
          </cell>
          <cell r="G811">
            <v>395</v>
          </cell>
          <cell r="H811">
            <v>0</v>
          </cell>
          <cell r="I811">
            <v>0</v>
          </cell>
        </row>
        <row r="812">
          <cell r="A812" t="str">
            <v>A</v>
          </cell>
          <cell r="B812" t="str">
            <v>MMB40207</v>
          </cell>
          <cell r="C812" t="str">
            <v>동 티</v>
          </cell>
          <cell r="D812" t="str">
            <v>D20 MM</v>
          </cell>
          <cell r="E812" t="str">
            <v>개</v>
          </cell>
          <cell r="F812">
            <v>68</v>
          </cell>
          <cell r="G812">
            <v>359</v>
          </cell>
          <cell r="H812">
            <v>0</v>
          </cell>
          <cell r="I812">
            <v>0</v>
          </cell>
        </row>
        <row r="813">
          <cell r="A813" t="str">
            <v>A</v>
          </cell>
          <cell r="B813" t="str">
            <v>MMB40208</v>
          </cell>
          <cell r="C813" t="str">
            <v>동 티</v>
          </cell>
          <cell r="D813" t="str">
            <v>D25 MM</v>
          </cell>
          <cell r="E813" t="str">
            <v>개</v>
          </cell>
          <cell r="F813">
            <v>58</v>
          </cell>
          <cell r="G813">
            <v>553</v>
          </cell>
          <cell r="H813">
            <v>0</v>
          </cell>
          <cell r="I813">
            <v>0</v>
          </cell>
        </row>
        <row r="814">
          <cell r="A814" t="str">
            <v>A</v>
          </cell>
          <cell r="B814" t="str">
            <v>MMB40308</v>
          </cell>
          <cell r="C814" t="str">
            <v>동 레듀샤</v>
          </cell>
          <cell r="D814" t="str">
            <v>D25 MM</v>
          </cell>
          <cell r="E814" t="str">
            <v>개</v>
          </cell>
          <cell r="F814">
            <v>24</v>
          </cell>
          <cell r="G814">
            <v>212</v>
          </cell>
          <cell r="H814">
            <v>0</v>
          </cell>
          <cell r="I814">
            <v>0</v>
          </cell>
        </row>
        <row r="815">
          <cell r="A815" t="str">
            <v>A</v>
          </cell>
          <cell r="B815" t="str">
            <v>MMB40405</v>
          </cell>
          <cell r="C815" t="str">
            <v>동 소켓</v>
          </cell>
          <cell r="D815" t="str">
            <v>D15 MM</v>
          </cell>
          <cell r="E815" t="str">
            <v>개</v>
          </cell>
          <cell r="F815">
            <v>48</v>
          </cell>
          <cell r="G815">
            <v>73</v>
          </cell>
          <cell r="H815">
            <v>0</v>
          </cell>
          <cell r="I815">
            <v>0</v>
          </cell>
        </row>
        <row r="816">
          <cell r="A816" t="str">
            <v>A</v>
          </cell>
          <cell r="B816" t="str">
            <v>MMB40407</v>
          </cell>
          <cell r="C816" t="str">
            <v>동 소켓</v>
          </cell>
          <cell r="D816" t="str">
            <v>D20 MM</v>
          </cell>
          <cell r="E816" t="str">
            <v>개</v>
          </cell>
          <cell r="F816">
            <v>1677</v>
          </cell>
          <cell r="G816">
            <v>110</v>
          </cell>
          <cell r="H816">
            <v>0</v>
          </cell>
          <cell r="I816">
            <v>0</v>
          </cell>
        </row>
        <row r="817">
          <cell r="A817" t="str">
            <v>A</v>
          </cell>
          <cell r="B817" t="str">
            <v>MMB40408</v>
          </cell>
          <cell r="C817" t="str">
            <v>동 소켓</v>
          </cell>
          <cell r="D817" t="str">
            <v>D25 MM</v>
          </cell>
          <cell r="E817" t="str">
            <v>개</v>
          </cell>
          <cell r="F817">
            <v>1</v>
          </cell>
          <cell r="G817">
            <v>166</v>
          </cell>
          <cell r="H817">
            <v>0</v>
          </cell>
          <cell r="I817">
            <v>0</v>
          </cell>
        </row>
        <row r="818">
          <cell r="A818" t="str">
            <v>A</v>
          </cell>
          <cell r="B818" t="str">
            <v>MMB40507</v>
          </cell>
          <cell r="C818" t="str">
            <v>동 캡</v>
          </cell>
          <cell r="D818" t="str">
            <v>D20 MM</v>
          </cell>
          <cell r="E818" t="str">
            <v>개</v>
          </cell>
          <cell r="F818">
            <v>12</v>
          </cell>
          <cell r="G818">
            <v>133</v>
          </cell>
          <cell r="H818">
            <v>0</v>
          </cell>
          <cell r="I818">
            <v>0</v>
          </cell>
        </row>
        <row r="819">
          <cell r="A819" t="str">
            <v>A</v>
          </cell>
          <cell r="B819" t="str">
            <v>MMB50105</v>
          </cell>
          <cell r="C819" t="str">
            <v>CM아답타</v>
          </cell>
          <cell r="D819" t="str">
            <v>D15 MM</v>
          </cell>
          <cell r="E819" t="str">
            <v>개</v>
          </cell>
          <cell r="F819">
            <v>176</v>
          </cell>
          <cell r="G819">
            <v>176</v>
          </cell>
          <cell r="H819">
            <v>0</v>
          </cell>
          <cell r="I819">
            <v>0</v>
          </cell>
        </row>
        <row r="820">
          <cell r="A820" t="str">
            <v>A</v>
          </cell>
          <cell r="B820" t="str">
            <v>MMB50107</v>
          </cell>
          <cell r="C820" t="str">
            <v>CM아답타</v>
          </cell>
          <cell r="D820" t="str">
            <v>D20 MM</v>
          </cell>
          <cell r="E820" t="str">
            <v>개</v>
          </cell>
          <cell r="F820">
            <v>8</v>
          </cell>
          <cell r="G820">
            <v>351</v>
          </cell>
          <cell r="H820">
            <v>0</v>
          </cell>
          <cell r="I820">
            <v>0</v>
          </cell>
        </row>
        <row r="821">
          <cell r="A821" t="str">
            <v>A</v>
          </cell>
          <cell r="B821" t="str">
            <v>MMB50507</v>
          </cell>
          <cell r="C821" t="str">
            <v>CM유니온</v>
          </cell>
          <cell r="D821" t="str">
            <v>D20 MM</v>
          </cell>
          <cell r="E821" t="str">
            <v>개</v>
          </cell>
          <cell r="F821">
            <v>1872</v>
          </cell>
          <cell r="G821">
            <v>1248</v>
          </cell>
          <cell r="H821">
            <v>0</v>
          </cell>
          <cell r="I821">
            <v>0</v>
          </cell>
        </row>
        <row r="822">
          <cell r="A822" t="str">
            <v>A</v>
          </cell>
          <cell r="B822" t="str">
            <v>MMB50508</v>
          </cell>
          <cell r="C822" t="str">
            <v>CM유니온</v>
          </cell>
          <cell r="D822" t="str">
            <v>D25 MM</v>
          </cell>
          <cell r="E822" t="str">
            <v>개</v>
          </cell>
          <cell r="F822">
            <v>12</v>
          </cell>
          <cell r="G822">
            <v>2229</v>
          </cell>
          <cell r="H822">
            <v>0</v>
          </cell>
          <cell r="I822">
            <v>0</v>
          </cell>
        </row>
        <row r="823">
          <cell r="A823" t="str">
            <v>A</v>
          </cell>
          <cell r="B823" t="str">
            <v>MMC71505</v>
          </cell>
          <cell r="C823" t="str">
            <v>XL용 땜엘보</v>
          </cell>
          <cell r="D823" t="str">
            <v>D15 MM</v>
          </cell>
          <cell r="E823" t="str">
            <v>개</v>
          </cell>
          <cell r="F823">
            <v>1190</v>
          </cell>
          <cell r="G823">
            <v>685</v>
          </cell>
          <cell r="H823">
            <v>0</v>
          </cell>
          <cell r="I823">
            <v>0</v>
          </cell>
        </row>
        <row r="824">
          <cell r="A824" t="str">
            <v>A</v>
          </cell>
          <cell r="B824" t="str">
            <v>MMC71602</v>
          </cell>
          <cell r="C824" t="str">
            <v>U핀</v>
          </cell>
          <cell r="D824" t="str">
            <v>D15 MM</v>
          </cell>
          <cell r="E824" t="str">
            <v>개</v>
          </cell>
          <cell r="F824">
            <v>483503</v>
          </cell>
          <cell r="G824">
            <v>6</v>
          </cell>
          <cell r="H824">
            <v>0</v>
          </cell>
          <cell r="I824">
            <v>0</v>
          </cell>
        </row>
        <row r="825">
          <cell r="A825" t="str">
            <v>A</v>
          </cell>
          <cell r="B825" t="str">
            <v>MMO10505</v>
          </cell>
          <cell r="C825" t="str">
            <v>절연 행가</v>
          </cell>
          <cell r="D825" t="str">
            <v>D15 MM</v>
          </cell>
          <cell r="E825" t="str">
            <v>개</v>
          </cell>
          <cell r="F825">
            <v>88</v>
          </cell>
          <cell r="G825">
            <v>360</v>
          </cell>
          <cell r="H825">
            <v>0</v>
          </cell>
          <cell r="I825">
            <v>0</v>
          </cell>
        </row>
        <row r="826">
          <cell r="A826" t="str">
            <v>A</v>
          </cell>
          <cell r="B826" t="str">
            <v>MMO10507</v>
          </cell>
          <cell r="C826" t="str">
            <v>절연 행가</v>
          </cell>
          <cell r="D826" t="str">
            <v>D20 MM</v>
          </cell>
          <cell r="E826" t="str">
            <v>개</v>
          </cell>
          <cell r="F826">
            <v>191</v>
          </cell>
          <cell r="G826">
            <v>396</v>
          </cell>
          <cell r="H826">
            <v>0</v>
          </cell>
          <cell r="I826">
            <v>0</v>
          </cell>
        </row>
        <row r="827">
          <cell r="A827" t="str">
            <v>A</v>
          </cell>
          <cell r="B827" t="str">
            <v>MMO10508</v>
          </cell>
          <cell r="C827" t="str">
            <v>절연 행가</v>
          </cell>
          <cell r="D827" t="str">
            <v>D25 MM</v>
          </cell>
          <cell r="E827" t="str">
            <v>개</v>
          </cell>
          <cell r="F827">
            <v>137</v>
          </cell>
          <cell r="G827">
            <v>432</v>
          </cell>
          <cell r="H827">
            <v>0</v>
          </cell>
          <cell r="I827">
            <v>0</v>
          </cell>
        </row>
        <row r="828">
          <cell r="A828" t="str">
            <v>A</v>
          </cell>
          <cell r="B828" t="str">
            <v>MMO22505</v>
          </cell>
          <cell r="C828" t="str">
            <v>유니온 엘보</v>
          </cell>
          <cell r="D828" t="str">
            <v>D15 MM</v>
          </cell>
          <cell r="E828" t="str">
            <v>개</v>
          </cell>
          <cell r="F828">
            <v>1296</v>
          </cell>
          <cell r="G828">
            <v>792</v>
          </cell>
          <cell r="H828">
            <v>0</v>
          </cell>
          <cell r="I828">
            <v>0</v>
          </cell>
        </row>
        <row r="829">
          <cell r="A829" t="str">
            <v>A</v>
          </cell>
          <cell r="B829" t="str">
            <v>MMO31207</v>
          </cell>
          <cell r="C829" t="str">
            <v>스리브(PVC제)</v>
          </cell>
          <cell r="D829" t="str">
            <v>D20 MM</v>
          </cell>
          <cell r="E829" t="str">
            <v>M</v>
          </cell>
          <cell r="F829">
            <v>1709.61</v>
          </cell>
          <cell r="G829">
            <v>200</v>
          </cell>
          <cell r="H829">
            <v>0</v>
          </cell>
          <cell r="I829">
            <v>0</v>
          </cell>
        </row>
        <row r="830">
          <cell r="A830" t="str">
            <v>A</v>
          </cell>
          <cell r="B830" t="str">
            <v>MMO31208</v>
          </cell>
          <cell r="C830" t="str">
            <v>스리브(PVC제)</v>
          </cell>
          <cell r="D830" t="str">
            <v>D25 MM</v>
          </cell>
          <cell r="E830" t="str">
            <v>M</v>
          </cell>
          <cell r="F830">
            <v>35.28</v>
          </cell>
          <cell r="G830">
            <v>300</v>
          </cell>
          <cell r="H830">
            <v>0</v>
          </cell>
          <cell r="I830">
            <v>0</v>
          </cell>
        </row>
        <row r="831">
          <cell r="A831" t="str">
            <v>A</v>
          </cell>
          <cell r="B831" t="str">
            <v>MMO31211</v>
          </cell>
          <cell r="C831" t="str">
            <v>스리브(PVC제)</v>
          </cell>
          <cell r="D831" t="str">
            <v>D35 MM</v>
          </cell>
          <cell r="E831" t="str">
            <v>M</v>
          </cell>
          <cell r="F831">
            <v>449.4</v>
          </cell>
          <cell r="G831">
            <v>400</v>
          </cell>
          <cell r="H831">
            <v>0</v>
          </cell>
          <cell r="I831">
            <v>0</v>
          </cell>
        </row>
        <row r="832">
          <cell r="A832" t="str">
            <v>A</v>
          </cell>
          <cell r="B832" t="str">
            <v>MMO31220</v>
          </cell>
          <cell r="C832" t="str">
            <v>스리브(PVC제)</v>
          </cell>
          <cell r="D832" t="str">
            <v>D125 MM</v>
          </cell>
          <cell r="E832" t="str">
            <v>M</v>
          </cell>
          <cell r="F832">
            <v>115.52</v>
          </cell>
          <cell r="G832">
            <v>3700</v>
          </cell>
          <cell r="H832">
            <v>0</v>
          </cell>
          <cell r="I832">
            <v>0</v>
          </cell>
        </row>
        <row r="833">
          <cell r="A833" t="str">
            <v>A</v>
          </cell>
          <cell r="B833" t="str">
            <v>MMO31611</v>
          </cell>
          <cell r="C833" t="str">
            <v>방열기용 스리브(S형)</v>
          </cell>
          <cell r="D833" t="str">
            <v>D25(28) x 150 - 200MM</v>
          </cell>
          <cell r="E833" t="str">
            <v>개</v>
          </cell>
          <cell r="F833">
            <v>1190</v>
          </cell>
          <cell r="G833">
            <v>490</v>
          </cell>
          <cell r="H833">
            <v>0</v>
          </cell>
          <cell r="I833">
            <v>0</v>
          </cell>
        </row>
        <row r="834">
          <cell r="A834" t="str">
            <v>A</v>
          </cell>
          <cell r="B834" t="str">
            <v>MMZ52115</v>
          </cell>
          <cell r="C834" t="str">
            <v>난방구획도</v>
          </cell>
          <cell r="D834" t="str">
            <v>210x150mm</v>
          </cell>
          <cell r="E834" t="str">
            <v>개</v>
          </cell>
          <cell r="F834">
            <v>932</v>
          </cell>
          <cell r="G834">
            <v>166</v>
          </cell>
          <cell r="H834">
            <v>0</v>
          </cell>
          <cell r="I834">
            <v>0</v>
          </cell>
        </row>
        <row r="835">
          <cell r="A835" t="str">
            <v>A</v>
          </cell>
          <cell r="B835" t="str">
            <v>MMZ80100</v>
          </cell>
          <cell r="C835" t="str">
            <v>세척용 수도료(하수요금포함)</v>
          </cell>
          <cell r="D835" t="str">
            <v>가정용</v>
          </cell>
          <cell r="E835" t="str">
            <v>M3</v>
          </cell>
          <cell r="F835">
            <v>1392</v>
          </cell>
          <cell r="G835">
            <v>855</v>
          </cell>
          <cell r="H835">
            <v>0</v>
          </cell>
          <cell r="I835">
            <v>0</v>
          </cell>
        </row>
        <row r="836">
          <cell r="A836" t="str">
            <v>A</v>
          </cell>
          <cell r="B836" t="str">
            <v>UAS80050</v>
          </cell>
          <cell r="C836" t="str">
            <v>와이어메쉬 깔기</v>
          </cell>
          <cell r="E836" t="str">
            <v>M2</v>
          </cell>
          <cell r="F836">
            <v>42</v>
          </cell>
          <cell r="G836">
            <v>600</v>
          </cell>
          <cell r="H836">
            <v>300</v>
          </cell>
          <cell r="I836">
            <v>0</v>
          </cell>
        </row>
        <row r="837">
          <cell r="A837" t="str">
            <v>A</v>
          </cell>
          <cell r="B837" t="str">
            <v>UEA04160</v>
          </cell>
          <cell r="C837" t="str">
            <v>합성수지제가요전선관</v>
          </cell>
          <cell r="D837" t="str">
            <v>CD 16MM</v>
          </cell>
          <cell r="E837" t="str">
            <v>M</v>
          </cell>
          <cell r="F837">
            <v>6518.32</v>
          </cell>
          <cell r="G837">
            <v>100</v>
          </cell>
          <cell r="H837">
            <v>1000</v>
          </cell>
          <cell r="I837">
            <v>0</v>
          </cell>
        </row>
        <row r="838">
          <cell r="A838" t="str">
            <v>A</v>
          </cell>
          <cell r="B838" t="str">
            <v>UEH01080</v>
          </cell>
          <cell r="C838" t="str">
            <v>조인트박스설치(카바부)</v>
          </cell>
          <cell r="D838" t="str">
            <v>100X60X40</v>
          </cell>
          <cell r="E838" t="str">
            <v>식</v>
          </cell>
          <cell r="F838">
            <v>934</v>
          </cell>
          <cell r="G838">
            <v>353</v>
          </cell>
          <cell r="H838">
            <v>4259</v>
          </cell>
          <cell r="I838">
            <v>85</v>
          </cell>
        </row>
        <row r="839">
          <cell r="A839" t="str">
            <v>A</v>
          </cell>
          <cell r="B839" t="str">
            <v>UMA52305</v>
          </cell>
          <cell r="C839" t="str">
            <v>동관 옥내 배관</v>
          </cell>
          <cell r="D839" t="str">
            <v>D15 MM,  (M TYPE)</v>
          </cell>
          <cell r="E839" t="str">
            <v>M</v>
          </cell>
          <cell r="F839">
            <v>881.6</v>
          </cell>
          <cell r="G839">
            <v>700</v>
          </cell>
          <cell r="H839">
            <v>1600</v>
          </cell>
          <cell r="I839">
            <v>0</v>
          </cell>
        </row>
        <row r="840">
          <cell r="A840" t="str">
            <v>A</v>
          </cell>
          <cell r="B840" t="str">
            <v>UMA52307</v>
          </cell>
          <cell r="C840" t="str">
            <v>동관 옥내 배관</v>
          </cell>
          <cell r="D840" t="str">
            <v>D20 MM,  (M TYPE)</v>
          </cell>
          <cell r="E840" t="str">
            <v>M</v>
          </cell>
          <cell r="F840">
            <v>9390.74</v>
          </cell>
          <cell r="G840">
            <v>1200</v>
          </cell>
          <cell r="H840">
            <v>1700</v>
          </cell>
          <cell r="I840">
            <v>0</v>
          </cell>
        </row>
        <row r="841">
          <cell r="A841" t="str">
            <v>A</v>
          </cell>
          <cell r="B841" t="str">
            <v>UMA52308</v>
          </cell>
          <cell r="C841" t="str">
            <v>동관 옥내 배관</v>
          </cell>
          <cell r="D841" t="str">
            <v>D25 MM,  (M TYPE)</v>
          </cell>
          <cell r="E841" t="str">
            <v>M</v>
          </cell>
          <cell r="F841">
            <v>206.05</v>
          </cell>
          <cell r="G841">
            <v>1700</v>
          </cell>
          <cell r="H841">
            <v>2000</v>
          </cell>
          <cell r="I841">
            <v>0</v>
          </cell>
        </row>
        <row r="842">
          <cell r="A842" t="str">
            <v>A</v>
          </cell>
          <cell r="B842" t="str">
            <v>UMB52105</v>
          </cell>
          <cell r="C842" t="str">
            <v>XL관 난방코일배관</v>
          </cell>
          <cell r="D842" t="str">
            <v>D15 MM</v>
          </cell>
          <cell r="E842" t="str">
            <v>M</v>
          </cell>
          <cell r="F842">
            <v>201635.31</v>
          </cell>
          <cell r="G842">
            <v>174</v>
          </cell>
          <cell r="H842">
            <v>1380</v>
          </cell>
          <cell r="I842">
            <v>27</v>
          </cell>
        </row>
        <row r="843">
          <cell r="A843" t="str">
            <v>A</v>
          </cell>
          <cell r="B843" t="str">
            <v>UMC24108</v>
          </cell>
          <cell r="C843" t="str">
            <v>동관용접 (BRAZING)</v>
          </cell>
          <cell r="D843" t="str">
            <v>D25 MM</v>
          </cell>
          <cell r="E843" t="str">
            <v>개소</v>
          </cell>
          <cell r="F843">
            <v>292</v>
          </cell>
          <cell r="G843">
            <v>174</v>
          </cell>
          <cell r="H843">
            <v>1455</v>
          </cell>
          <cell r="I843">
            <v>29</v>
          </cell>
        </row>
        <row r="844">
          <cell r="A844" t="str">
            <v>A</v>
          </cell>
          <cell r="B844" t="str">
            <v>UMC24305</v>
          </cell>
          <cell r="C844" t="str">
            <v>동관용접 (SOLDERING)</v>
          </cell>
          <cell r="D844" t="str">
            <v>D15 MM</v>
          </cell>
          <cell r="E844" t="str">
            <v>개소</v>
          </cell>
          <cell r="F844">
            <v>1160</v>
          </cell>
          <cell r="G844">
            <v>30</v>
          </cell>
          <cell r="H844">
            <v>960</v>
          </cell>
          <cell r="I844">
            <v>19</v>
          </cell>
        </row>
        <row r="845">
          <cell r="A845" t="str">
            <v>A</v>
          </cell>
          <cell r="B845" t="str">
            <v>UMC24307</v>
          </cell>
          <cell r="C845" t="str">
            <v>동관용접 (SOLDERING)</v>
          </cell>
          <cell r="D845" t="str">
            <v>D20 MM</v>
          </cell>
          <cell r="E845" t="str">
            <v>개소</v>
          </cell>
          <cell r="F845">
            <v>11510</v>
          </cell>
          <cell r="G845">
            <v>47</v>
          </cell>
          <cell r="H845">
            <v>1108</v>
          </cell>
          <cell r="I845">
            <v>22</v>
          </cell>
        </row>
        <row r="846">
          <cell r="A846" t="str">
            <v>A</v>
          </cell>
          <cell r="B846" t="str">
            <v>UMD46402</v>
          </cell>
          <cell r="C846" t="str">
            <v>목긴볼밸브(CM유니온) 설치</v>
          </cell>
          <cell r="D846" t="str">
            <v>D20 MM, (10KG/CM2)</v>
          </cell>
          <cell r="E846" t="str">
            <v>개소</v>
          </cell>
          <cell r="F846">
            <v>1856</v>
          </cell>
          <cell r="G846">
            <v>4320</v>
          </cell>
          <cell r="H846">
            <v>2119</v>
          </cell>
          <cell r="I846">
            <v>42</v>
          </cell>
        </row>
        <row r="847">
          <cell r="A847" t="str">
            <v>A</v>
          </cell>
          <cell r="B847" t="str">
            <v>UMD46405</v>
          </cell>
          <cell r="C847" t="str">
            <v>목긴볼밸브 설치</v>
          </cell>
          <cell r="D847" t="str">
            <v>D15 MM, (10KG/CM2)</v>
          </cell>
          <cell r="E847" t="str">
            <v>개소</v>
          </cell>
          <cell r="F847">
            <v>12</v>
          </cell>
          <cell r="G847">
            <v>2664</v>
          </cell>
          <cell r="H847">
            <v>2119</v>
          </cell>
          <cell r="I847">
            <v>42</v>
          </cell>
        </row>
        <row r="848">
          <cell r="A848" t="str">
            <v>A</v>
          </cell>
          <cell r="B848" t="str">
            <v>UMD46407</v>
          </cell>
          <cell r="C848" t="str">
            <v>목긴볼밸브 설치</v>
          </cell>
          <cell r="D848" t="str">
            <v>D20 MM, (10KG/CM2)</v>
          </cell>
          <cell r="E848" t="str">
            <v>개소</v>
          </cell>
          <cell r="F848">
            <v>8</v>
          </cell>
          <cell r="G848">
            <v>3564</v>
          </cell>
          <cell r="H848">
            <v>2119</v>
          </cell>
          <cell r="I848">
            <v>42</v>
          </cell>
        </row>
        <row r="849">
          <cell r="A849" t="str">
            <v>A</v>
          </cell>
          <cell r="B849" t="str">
            <v>UMD46408</v>
          </cell>
          <cell r="C849" t="str">
            <v>목긴볼밸브 설치</v>
          </cell>
          <cell r="D849" t="str">
            <v>D25 MM, (10KG/CM2)</v>
          </cell>
          <cell r="E849" t="str">
            <v>개소</v>
          </cell>
          <cell r="F849">
            <v>12</v>
          </cell>
          <cell r="G849">
            <v>6772</v>
          </cell>
          <cell r="H849">
            <v>2119</v>
          </cell>
          <cell r="I849">
            <v>42</v>
          </cell>
        </row>
        <row r="850">
          <cell r="A850" t="str">
            <v>A</v>
          </cell>
          <cell r="B850" t="str">
            <v>UMD49105</v>
          </cell>
          <cell r="C850" t="str">
            <v>앵글밸브 설치</v>
          </cell>
          <cell r="D850" t="str">
            <v>D15 MM</v>
          </cell>
          <cell r="E850" t="str">
            <v>개소</v>
          </cell>
          <cell r="F850">
            <v>46</v>
          </cell>
          <cell r="G850">
            <v>2585</v>
          </cell>
          <cell r="H850">
            <v>2119</v>
          </cell>
          <cell r="I850">
            <v>42</v>
          </cell>
        </row>
        <row r="851">
          <cell r="A851" t="str">
            <v>A</v>
          </cell>
          <cell r="B851" t="str">
            <v>UMD52107</v>
          </cell>
          <cell r="C851" t="str">
            <v>자동공기변장치(난방용)</v>
          </cell>
          <cell r="D851" t="str">
            <v>D15MM</v>
          </cell>
          <cell r="E851" t="str">
            <v>조</v>
          </cell>
          <cell r="F851">
            <v>12</v>
          </cell>
          <cell r="G851">
            <v>37189</v>
          </cell>
          <cell r="H851">
            <v>15651</v>
          </cell>
          <cell r="I851">
            <v>309</v>
          </cell>
        </row>
        <row r="852">
          <cell r="A852" t="str">
            <v>A</v>
          </cell>
          <cell r="B852" t="str">
            <v>UME22205</v>
          </cell>
          <cell r="C852" t="str">
            <v>동관보온(은박)</v>
          </cell>
          <cell r="D852" t="str">
            <v>D=15MM, T=25MM</v>
          </cell>
          <cell r="E852" t="str">
            <v>M</v>
          </cell>
          <cell r="F852">
            <v>499.44</v>
          </cell>
          <cell r="G852">
            <v>600</v>
          </cell>
          <cell r="H852">
            <v>1200</v>
          </cell>
          <cell r="I852">
            <v>0</v>
          </cell>
        </row>
        <row r="853">
          <cell r="A853" t="str">
            <v>A</v>
          </cell>
          <cell r="B853" t="str">
            <v>UME22207</v>
          </cell>
          <cell r="C853" t="str">
            <v>동관보온(은박)</v>
          </cell>
          <cell r="D853" t="str">
            <v>D=20MM, T=25MM</v>
          </cell>
          <cell r="E853" t="str">
            <v>M</v>
          </cell>
          <cell r="F853">
            <v>309.10000000000002</v>
          </cell>
          <cell r="G853">
            <v>700</v>
          </cell>
          <cell r="H853">
            <v>1500</v>
          </cell>
          <cell r="I853">
            <v>0</v>
          </cell>
        </row>
        <row r="854">
          <cell r="A854" t="str">
            <v>A</v>
          </cell>
          <cell r="B854" t="str">
            <v>UME22208</v>
          </cell>
          <cell r="C854" t="str">
            <v>동관보온(은박)</v>
          </cell>
          <cell r="D854" t="str">
            <v>D=25MM, T=25MM</v>
          </cell>
          <cell r="E854" t="str">
            <v>M</v>
          </cell>
          <cell r="F854">
            <v>206.05</v>
          </cell>
          <cell r="G854">
            <v>800</v>
          </cell>
          <cell r="H854">
            <v>1800</v>
          </cell>
          <cell r="I854">
            <v>0</v>
          </cell>
        </row>
        <row r="855">
          <cell r="A855" t="str">
            <v>A</v>
          </cell>
          <cell r="B855" t="str">
            <v>UME80205</v>
          </cell>
          <cell r="C855" t="str">
            <v>발포폴리에틸렌 보온</v>
          </cell>
          <cell r="D855" t="str">
            <v>D=15MM, T=5MM</v>
          </cell>
          <cell r="E855" t="str">
            <v>M</v>
          </cell>
          <cell r="F855">
            <v>378.96</v>
          </cell>
          <cell r="G855">
            <v>100</v>
          </cell>
          <cell r="H855">
            <v>300</v>
          </cell>
          <cell r="I855">
            <v>0</v>
          </cell>
        </row>
        <row r="856">
          <cell r="A856" t="str">
            <v>A</v>
          </cell>
          <cell r="B856" t="str">
            <v>UME80206</v>
          </cell>
          <cell r="C856" t="str">
            <v>발포폴리에틸렌 보온</v>
          </cell>
          <cell r="D856" t="str">
            <v>D=18MM, T=5MM</v>
          </cell>
          <cell r="E856" t="str">
            <v>M</v>
          </cell>
          <cell r="F856">
            <v>4955.62</v>
          </cell>
          <cell r="G856">
            <v>200</v>
          </cell>
          <cell r="H856">
            <v>400</v>
          </cell>
          <cell r="I856">
            <v>0</v>
          </cell>
        </row>
        <row r="857">
          <cell r="A857" t="str">
            <v>A</v>
          </cell>
          <cell r="B857" t="str">
            <v>UME80207</v>
          </cell>
          <cell r="C857" t="str">
            <v>발포폴리에틸렌 보온</v>
          </cell>
          <cell r="D857" t="str">
            <v>D=20MM, T=5MM</v>
          </cell>
          <cell r="E857" t="str">
            <v>M</v>
          </cell>
          <cell r="F857">
            <v>7039.79</v>
          </cell>
          <cell r="G857">
            <v>200</v>
          </cell>
          <cell r="H857">
            <v>500</v>
          </cell>
          <cell r="I857">
            <v>0</v>
          </cell>
        </row>
        <row r="858">
          <cell r="A858" t="str">
            <v>A</v>
          </cell>
          <cell r="B858" t="str">
            <v>UME80247</v>
          </cell>
          <cell r="C858" t="str">
            <v>발포폴리에틸렌 보온</v>
          </cell>
          <cell r="D858" t="str">
            <v>D=20MM, T=15MM</v>
          </cell>
          <cell r="E858" t="str">
            <v>M</v>
          </cell>
          <cell r="F858">
            <v>2041.6</v>
          </cell>
          <cell r="G858">
            <v>400</v>
          </cell>
          <cell r="H858">
            <v>800</v>
          </cell>
          <cell r="I858">
            <v>0</v>
          </cell>
        </row>
        <row r="859">
          <cell r="A859" t="str">
            <v>A</v>
          </cell>
          <cell r="B859" t="str">
            <v>UMH23315</v>
          </cell>
          <cell r="C859" t="str">
            <v>가스보일러설치(배관카바(점검구))</v>
          </cell>
          <cell r="D859" t="str">
            <v>16,000(KCAL/HR)(FF)</v>
          </cell>
          <cell r="E859" t="str">
            <v>개소</v>
          </cell>
          <cell r="F859">
            <v>490</v>
          </cell>
          <cell r="G859">
            <v>275760</v>
          </cell>
          <cell r="H859">
            <v>48676</v>
          </cell>
          <cell r="I859">
            <v>958</v>
          </cell>
        </row>
        <row r="860">
          <cell r="A860" t="str">
            <v>A</v>
          </cell>
          <cell r="B860" t="str">
            <v>UMH23316</v>
          </cell>
          <cell r="C860" t="str">
            <v>가스보일러설치</v>
          </cell>
          <cell r="D860" t="str">
            <v>16,000(KCAL/HR)(FF)</v>
          </cell>
          <cell r="E860" t="str">
            <v>개소</v>
          </cell>
          <cell r="F860">
            <v>6</v>
          </cell>
          <cell r="G860">
            <v>259200</v>
          </cell>
          <cell r="H860">
            <v>44173</v>
          </cell>
          <cell r="I860">
            <v>868</v>
          </cell>
        </row>
        <row r="861">
          <cell r="A861" t="str">
            <v>A</v>
          </cell>
          <cell r="B861" t="str">
            <v>UMH23321</v>
          </cell>
          <cell r="C861" t="str">
            <v>가스보일러설치(배관카바(점검구))</v>
          </cell>
          <cell r="D861" t="str">
            <v>20,000(KCAL/HR)(FF)</v>
          </cell>
          <cell r="E861" t="str">
            <v>개소</v>
          </cell>
          <cell r="F861">
            <v>438</v>
          </cell>
          <cell r="G861">
            <v>282960</v>
          </cell>
          <cell r="H861">
            <v>52749</v>
          </cell>
          <cell r="I861">
            <v>1039</v>
          </cell>
        </row>
        <row r="862">
          <cell r="A862" t="str">
            <v>A</v>
          </cell>
          <cell r="B862" t="str">
            <v>UMI18100</v>
          </cell>
          <cell r="C862" t="str">
            <v>방열기설치</v>
          </cell>
          <cell r="D862" t="str">
            <v>1RX500X0.36</v>
          </cell>
          <cell r="E862" t="str">
            <v>조</v>
          </cell>
          <cell r="F862">
            <v>595</v>
          </cell>
          <cell r="G862">
            <v>15096</v>
          </cell>
          <cell r="H862">
            <v>26682</v>
          </cell>
          <cell r="I862">
            <v>534</v>
          </cell>
        </row>
        <row r="863">
          <cell r="A863" t="str">
            <v>A</v>
          </cell>
          <cell r="B863" t="str">
            <v>UMI18200</v>
          </cell>
          <cell r="C863" t="str">
            <v>방열기설치</v>
          </cell>
          <cell r="D863" t="str">
            <v>1RX600X0.36</v>
          </cell>
          <cell r="E863" t="str">
            <v>조</v>
          </cell>
          <cell r="F863">
            <v>4</v>
          </cell>
          <cell r="G863">
            <v>15821</v>
          </cell>
          <cell r="H863">
            <v>26682</v>
          </cell>
          <cell r="I863">
            <v>534</v>
          </cell>
        </row>
        <row r="864">
          <cell r="A864" t="str">
            <v>A</v>
          </cell>
          <cell r="B864" t="str">
            <v>UMI18602</v>
          </cell>
          <cell r="C864" t="str">
            <v>방열기설치</v>
          </cell>
          <cell r="D864" t="str">
            <v>3RX600X0.48</v>
          </cell>
          <cell r="E864" t="str">
            <v>조</v>
          </cell>
          <cell r="F864">
            <v>16</v>
          </cell>
          <cell r="G864">
            <v>62857</v>
          </cell>
          <cell r="H864">
            <v>26682</v>
          </cell>
          <cell r="I864">
            <v>534</v>
          </cell>
        </row>
        <row r="865">
          <cell r="A865" t="str">
            <v>A</v>
          </cell>
          <cell r="B865" t="str">
            <v>UMI18603</v>
          </cell>
          <cell r="C865" t="str">
            <v>방열기설치</v>
          </cell>
          <cell r="D865" t="str">
            <v>3RX600X0.60</v>
          </cell>
          <cell r="E865" t="str">
            <v>조</v>
          </cell>
          <cell r="F865">
            <v>8</v>
          </cell>
          <cell r="G865">
            <v>78530</v>
          </cell>
          <cell r="H865">
            <v>26682</v>
          </cell>
          <cell r="I865">
            <v>534</v>
          </cell>
        </row>
        <row r="866">
          <cell r="A866" t="str">
            <v>A</v>
          </cell>
          <cell r="B866" t="str">
            <v>UMI18607</v>
          </cell>
          <cell r="C866" t="str">
            <v>방열기설치</v>
          </cell>
          <cell r="D866" t="str">
            <v>3RX600X0.84</v>
          </cell>
          <cell r="E866" t="str">
            <v>조</v>
          </cell>
          <cell r="F866">
            <v>6</v>
          </cell>
          <cell r="G866">
            <v>109876</v>
          </cell>
          <cell r="H866">
            <v>26682</v>
          </cell>
          <cell r="I866">
            <v>534</v>
          </cell>
        </row>
        <row r="867">
          <cell r="A867" t="str">
            <v>A</v>
          </cell>
          <cell r="B867" t="str">
            <v>UMI18608</v>
          </cell>
          <cell r="C867" t="str">
            <v>방열기설치</v>
          </cell>
          <cell r="D867" t="str">
            <v>3RX600X0.96</v>
          </cell>
          <cell r="E867" t="str">
            <v>조</v>
          </cell>
          <cell r="F867">
            <v>41</v>
          </cell>
          <cell r="G867">
            <v>125549</v>
          </cell>
          <cell r="H867">
            <v>26682</v>
          </cell>
          <cell r="I867">
            <v>534</v>
          </cell>
        </row>
        <row r="868">
          <cell r="A868" t="str">
            <v>A</v>
          </cell>
          <cell r="B868" t="str">
            <v>UMI18609</v>
          </cell>
          <cell r="C868" t="str">
            <v>방열기설치</v>
          </cell>
          <cell r="D868" t="str">
            <v>3RX600X1.08</v>
          </cell>
          <cell r="E868" t="str">
            <v>조</v>
          </cell>
          <cell r="F868">
            <v>1</v>
          </cell>
          <cell r="G868">
            <v>141222</v>
          </cell>
          <cell r="H868">
            <v>36649</v>
          </cell>
          <cell r="I868">
            <v>733</v>
          </cell>
        </row>
        <row r="869">
          <cell r="A869" t="str">
            <v>A</v>
          </cell>
          <cell r="B869" t="str">
            <v>UMI20330</v>
          </cell>
          <cell r="C869" t="str">
            <v>PB온수분배기설치(X-L,수평)</v>
          </cell>
          <cell r="D869" t="str">
            <v>3구+드레인밸브</v>
          </cell>
          <cell r="E869" t="str">
            <v>SET</v>
          </cell>
          <cell r="F869">
            <v>366</v>
          </cell>
          <cell r="G869">
            <v>18720</v>
          </cell>
          <cell r="H869">
            <v>14766</v>
          </cell>
          <cell r="I869">
            <v>295</v>
          </cell>
        </row>
        <row r="870">
          <cell r="A870" t="str">
            <v>A</v>
          </cell>
          <cell r="B870" t="str">
            <v>UMI20340</v>
          </cell>
          <cell r="C870" t="str">
            <v>PB온수분배기설치(X-L,수평)</v>
          </cell>
          <cell r="D870" t="str">
            <v>4구+드레인밸브</v>
          </cell>
          <cell r="E870" t="str">
            <v>SET</v>
          </cell>
          <cell r="F870">
            <v>123</v>
          </cell>
          <cell r="G870">
            <v>24012</v>
          </cell>
          <cell r="H870">
            <v>17161</v>
          </cell>
          <cell r="I870">
            <v>343</v>
          </cell>
        </row>
        <row r="871">
          <cell r="A871" t="str">
            <v>A</v>
          </cell>
          <cell r="B871" t="str">
            <v>UMI20420</v>
          </cell>
          <cell r="C871" t="str">
            <v>온수분배기설치(X-L,수직)</v>
          </cell>
          <cell r="D871" t="str">
            <v>2구+드레인밸브</v>
          </cell>
          <cell r="E871" t="str">
            <v>SET</v>
          </cell>
          <cell r="F871">
            <v>2</v>
          </cell>
          <cell r="G871">
            <v>19728</v>
          </cell>
          <cell r="H871">
            <v>12339</v>
          </cell>
          <cell r="I871">
            <v>246</v>
          </cell>
        </row>
        <row r="872">
          <cell r="A872" t="str">
            <v>A</v>
          </cell>
          <cell r="B872" t="str">
            <v>UMI20430</v>
          </cell>
          <cell r="C872" t="str">
            <v>온수분배기설치(X-L,수직)</v>
          </cell>
          <cell r="D872" t="str">
            <v>3구+드레인밸브</v>
          </cell>
          <cell r="E872" t="str">
            <v>SET</v>
          </cell>
          <cell r="F872">
            <v>1</v>
          </cell>
          <cell r="G872">
            <v>26280</v>
          </cell>
          <cell r="H872">
            <v>14766</v>
          </cell>
          <cell r="I872">
            <v>295</v>
          </cell>
        </row>
        <row r="873">
          <cell r="A873" t="str">
            <v>A</v>
          </cell>
          <cell r="B873" t="str">
            <v>UMI20450</v>
          </cell>
          <cell r="C873" t="str">
            <v>온수분배기설치(X-L,수직)</v>
          </cell>
          <cell r="D873" t="str">
            <v>5구+드레인밸브</v>
          </cell>
          <cell r="E873" t="str">
            <v>SET</v>
          </cell>
          <cell r="F873">
            <v>2</v>
          </cell>
          <cell r="G873">
            <v>39384</v>
          </cell>
          <cell r="H873">
            <v>19558</v>
          </cell>
          <cell r="I873">
            <v>391</v>
          </cell>
        </row>
        <row r="874">
          <cell r="A874" t="str">
            <v>A</v>
          </cell>
          <cell r="B874" t="str">
            <v>UMI20470</v>
          </cell>
          <cell r="C874" t="str">
            <v>온수분배기설치(X-L,수직)</v>
          </cell>
          <cell r="D874" t="str">
            <v>7구+드레인밸브</v>
          </cell>
          <cell r="E874" t="str">
            <v>SET</v>
          </cell>
          <cell r="F874">
            <v>1</v>
          </cell>
          <cell r="G874">
            <v>52560</v>
          </cell>
          <cell r="H874">
            <v>24342</v>
          </cell>
          <cell r="I874">
            <v>487</v>
          </cell>
        </row>
        <row r="875">
          <cell r="A875" t="str">
            <v>A</v>
          </cell>
          <cell r="B875" t="str">
            <v>UMI20480</v>
          </cell>
          <cell r="C875" t="str">
            <v>온수분배기설치(X-L,수직)</v>
          </cell>
          <cell r="D875" t="str">
            <v>8구+드레인밸브</v>
          </cell>
          <cell r="E875" t="str">
            <v>SET</v>
          </cell>
          <cell r="F875">
            <v>1</v>
          </cell>
          <cell r="G875">
            <v>59112</v>
          </cell>
          <cell r="H875">
            <v>26740</v>
          </cell>
          <cell r="I875">
            <v>534</v>
          </cell>
        </row>
        <row r="876">
          <cell r="A876" t="str">
            <v>A</v>
          </cell>
          <cell r="B876" t="str">
            <v>UMI20560</v>
          </cell>
          <cell r="C876" t="str">
            <v>온수분배기설치(X-L,수평)</v>
          </cell>
          <cell r="D876" t="str">
            <v>6구+드레인밸브</v>
          </cell>
          <cell r="E876" t="str">
            <v>SET</v>
          </cell>
          <cell r="F876">
            <v>300</v>
          </cell>
          <cell r="G876">
            <v>47808</v>
          </cell>
          <cell r="H876">
            <v>21952</v>
          </cell>
          <cell r="I876">
            <v>438</v>
          </cell>
        </row>
        <row r="877">
          <cell r="A877" t="str">
            <v>A</v>
          </cell>
          <cell r="B877" t="str">
            <v>UMI20570</v>
          </cell>
          <cell r="C877" t="str">
            <v>온수분배기설치(X-L,수평)</v>
          </cell>
          <cell r="D877" t="str">
            <v>7구+드레인밸브</v>
          </cell>
          <cell r="E877" t="str">
            <v>SET</v>
          </cell>
          <cell r="F877">
            <v>125</v>
          </cell>
          <cell r="G877">
            <v>54576</v>
          </cell>
          <cell r="H877">
            <v>24342</v>
          </cell>
          <cell r="I877">
            <v>487</v>
          </cell>
        </row>
        <row r="878">
          <cell r="A878" t="str">
            <v>A</v>
          </cell>
          <cell r="B878" t="str">
            <v>UMI20580</v>
          </cell>
          <cell r="C878" t="str">
            <v>온수분배기설치(X-L,수평)</v>
          </cell>
          <cell r="D878" t="str">
            <v>8구+드레인밸브</v>
          </cell>
          <cell r="E878" t="str">
            <v>SET</v>
          </cell>
          <cell r="F878">
            <v>11</v>
          </cell>
          <cell r="G878">
            <v>61416</v>
          </cell>
          <cell r="H878">
            <v>26740</v>
          </cell>
          <cell r="I878">
            <v>534</v>
          </cell>
        </row>
        <row r="879">
          <cell r="A879" t="str">
            <v>A</v>
          </cell>
          <cell r="B879" t="str">
            <v>UMO28200</v>
          </cell>
          <cell r="C879" t="str">
            <v>크립바설치</v>
          </cell>
          <cell r="D879" t="str">
            <v>D15-D20 MM</v>
          </cell>
          <cell r="E879" t="str">
            <v>M</v>
          </cell>
          <cell r="F879">
            <v>46375.71</v>
          </cell>
          <cell r="G879">
            <v>200</v>
          </cell>
          <cell r="H879">
            <v>0</v>
          </cell>
          <cell r="I879">
            <v>0</v>
          </cell>
        </row>
        <row r="880">
          <cell r="C880" t="str">
            <v>소  계</v>
          </cell>
        </row>
        <row r="882">
          <cell r="C882" t="str">
            <v>판매시설</v>
          </cell>
        </row>
        <row r="883">
          <cell r="C883" t="str">
            <v>*  금수공사</v>
          </cell>
        </row>
        <row r="884">
          <cell r="A884" t="str">
            <v>B</v>
          </cell>
          <cell r="B884" t="str">
            <v>MGF11251</v>
          </cell>
          <cell r="C884" t="str">
            <v>행가지지봉</v>
          </cell>
          <cell r="D884" t="str">
            <v>9MM(3/8")</v>
          </cell>
          <cell r="E884" t="str">
            <v>M</v>
          </cell>
          <cell r="F884">
            <v>8.5</v>
          </cell>
          <cell r="G884">
            <v>225</v>
          </cell>
          <cell r="H884">
            <v>0</v>
          </cell>
          <cell r="I884">
            <v>0</v>
          </cell>
        </row>
        <row r="885">
          <cell r="A885" t="str">
            <v>B</v>
          </cell>
          <cell r="B885" t="str">
            <v>MGF11547</v>
          </cell>
          <cell r="C885" t="str">
            <v>절연U볼트</v>
          </cell>
          <cell r="D885" t="str">
            <v>D 40</v>
          </cell>
          <cell r="E885" t="str">
            <v>개</v>
          </cell>
          <cell r="F885">
            <v>1</v>
          </cell>
          <cell r="G885">
            <v>324</v>
          </cell>
          <cell r="H885">
            <v>0</v>
          </cell>
          <cell r="I885">
            <v>0</v>
          </cell>
        </row>
        <row r="886">
          <cell r="A886" t="str">
            <v>B</v>
          </cell>
          <cell r="B886" t="str">
            <v>MGF30505</v>
          </cell>
          <cell r="C886" t="str">
            <v>인서트</v>
          </cell>
          <cell r="D886" t="str">
            <v>D9</v>
          </cell>
          <cell r="E886" t="str">
            <v>개</v>
          </cell>
          <cell r="F886">
            <v>28</v>
          </cell>
          <cell r="G886">
            <v>26</v>
          </cell>
          <cell r="H886">
            <v>0</v>
          </cell>
          <cell r="I886">
            <v>0</v>
          </cell>
        </row>
        <row r="887">
          <cell r="A887" t="str">
            <v>B</v>
          </cell>
          <cell r="B887" t="str">
            <v>MMB40105</v>
          </cell>
          <cell r="C887" t="str">
            <v>동 엘보</v>
          </cell>
          <cell r="D887" t="str">
            <v>D15 MM</v>
          </cell>
          <cell r="E887" t="str">
            <v>개</v>
          </cell>
          <cell r="F887">
            <v>29</v>
          </cell>
          <cell r="G887">
            <v>112</v>
          </cell>
          <cell r="H887">
            <v>0</v>
          </cell>
          <cell r="I887">
            <v>0</v>
          </cell>
        </row>
        <row r="888">
          <cell r="A888" t="str">
            <v>B</v>
          </cell>
          <cell r="B888" t="str">
            <v>MMB40107</v>
          </cell>
          <cell r="C888" t="str">
            <v>동 엘보</v>
          </cell>
          <cell r="D888" t="str">
            <v>D20 MM</v>
          </cell>
          <cell r="E888" t="str">
            <v>개</v>
          </cell>
          <cell r="F888">
            <v>3</v>
          </cell>
          <cell r="G888">
            <v>228</v>
          </cell>
          <cell r="H888">
            <v>0</v>
          </cell>
          <cell r="I888">
            <v>0</v>
          </cell>
        </row>
        <row r="889">
          <cell r="A889" t="str">
            <v>B</v>
          </cell>
          <cell r="B889" t="str">
            <v>MMB40112</v>
          </cell>
          <cell r="C889" t="str">
            <v>동 엘보</v>
          </cell>
          <cell r="D889" t="str">
            <v>D40 MM</v>
          </cell>
          <cell r="E889" t="str">
            <v>개</v>
          </cell>
          <cell r="F889">
            <v>4</v>
          </cell>
          <cell r="G889">
            <v>919</v>
          </cell>
          <cell r="H889">
            <v>0</v>
          </cell>
          <cell r="I889">
            <v>0</v>
          </cell>
        </row>
        <row r="890">
          <cell r="A890" t="str">
            <v>B</v>
          </cell>
          <cell r="B890" t="str">
            <v>MMB40207</v>
          </cell>
          <cell r="C890" t="str">
            <v>동 티</v>
          </cell>
          <cell r="D890" t="str">
            <v>D20 MM</v>
          </cell>
          <cell r="E890" t="str">
            <v>개</v>
          </cell>
          <cell r="F890">
            <v>2</v>
          </cell>
          <cell r="G890">
            <v>359</v>
          </cell>
          <cell r="H890">
            <v>0</v>
          </cell>
          <cell r="I890">
            <v>0</v>
          </cell>
        </row>
        <row r="891">
          <cell r="A891" t="str">
            <v>B</v>
          </cell>
          <cell r="B891" t="str">
            <v>MMB40208</v>
          </cell>
          <cell r="C891" t="str">
            <v>동 티</v>
          </cell>
          <cell r="D891" t="str">
            <v>D25 MM</v>
          </cell>
          <cell r="E891" t="str">
            <v>개</v>
          </cell>
          <cell r="F891">
            <v>13</v>
          </cell>
          <cell r="G891">
            <v>553</v>
          </cell>
          <cell r="H891">
            <v>0</v>
          </cell>
          <cell r="I891">
            <v>0</v>
          </cell>
        </row>
        <row r="892">
          <cell r="A892" t="str">
            <v>B</v>
          </cell>
          <cell r="B892" t="str">
            <v>MMB40212</v>
          </cell>
          <cell r="C892" t="str">
            <v>동 티</v>
          </cell>
          <cell r="D892" t="str">
            <v>D40 MM</v>
          </cell>
          <cell r="E892" t="str">
            <v>개</v>
          </cell>
          <cell r="F892">
            <v>4</v>
          </cell>
          <cell r="G892">
            <v>1401</v>
          </cell>
          <cell r="H892">
            <v>0</v>
          </cell>
          <cell r="I892">
            <v>0</v>
          </cell>
        </row>
        <row r="893">
          <cell r="A893" t="str">
            <v>B</v>
          </cell>
          <cell r="B893" t="str">
            <v>MMB40307</v>
          </cell>
          <cell r="C893" t="str">
            <v>동 레듀샤</v>
          </cell>
          <cell r="D893" t="str">
            <v>D20 MM</v>
          </cell>
          <cell r="E893" t="str">
            <v>개</v>
          </cell>
          <cell r="F893">
            <v>1</v>
          </cell>
          <cell r="G893">
            <v>143</v>
          </cell>
          <cell r="H893">
            <v>0</v>
          </cell>
          <cell r="I893">
            <v>0</v>
          </cell>
        </row>
        <row r="894">
          <cell r="A894" t="str">
            <v>B</v>
          </cell>
          <cell r="B894" t="str">
            <v>MMB40308</v>
          </cell>
          <cell r="C894" t="str">
            <v>동 레듀샤</v>
          </cell>
          <cell r="D894" t="str">
            <v>D25 MM</v>
          </cell>
          <cell r="E894" t="str">
            <v>개</v>
          </cell>
          <cell r="F894">
            <v>2</v>
          </cell>
          <cell r="G894">
            <v>212</v>
          </cell>
          <cell r="H894">
            <v>0</v>
          </cell>
          <cell r="I894">
            <v>0</v>
          </cell>
        </row>
        <row r="895">
          <cell r="A895" t="str">
            <v>B</v>
          </cell>
          <cell r="B895" t="str">
            <v>MMB40310</v>
          </cell>
          <cell r="C895" t="str">
            <v>동 레듀샤</v>
          </cell>
          <cell r="D895" t="str">
            <v>D32 MM</v>
          </cell>
          <cell r="E895" t="str">
            <v>개</v>
          </cell>
          <cell r="F895">
            <v>1</v>
          </cell>
          <cell r="G895">
            <v>289</v>
          </cell>
          <cell r="H895">
            <v>0</v>
          </cell>
          <cell r="I895">
            <v>0</v>
          </cell>
        </row>
        <row r="896">
          <cell r="A896" t="str">
            <v>B</v>
          </cell>
          <cell r="B896" t="str">
            <v>MMB40312</v>
          </cell>
          <cell r="C896" t="str">
            <v>동 레듀샤</v>
          </cell>
          <cell r="D896" t="str">
            <v>D40 MM</v>
          </cell>
          <cell r="E896" t="str">
            <v>개</v>
          </cell>
          <cell r="F896">
            <v>3</v>
          </cell>
          <cell r="G896">
            <v>497</v>
          </cell>
          <cell r="H896">
            <v>0</v>
          </cell>
          <cell r="I896">
            <v>0</v>
          </cell>
        </row>
        <row r="897">
          <cell r="A897" t="str">
            <v>B</v>
          </cell>
          <cell r="B897" t="str">
            <v>MMB50105</v>
          </cell>
          <cell r="C897" t="str">
            <v>CM아답타</v>
          </cell>
          <cell r="D897" t="str">
            <v>D15 MM</v>
          </cell>
          <cell r="E897" t="str">
            <v>개</v>
          </cell>
          <cell r="F897">
            <v>10</v>
          </cell>
          <cell r="G897">
            <v>176</v>
          </cell>
          <cell r="H897">
            <v>0</v>
          </cell>
          <cell r="I897">
            <v>0</v>
          </cell>
        </row>
        <row r="898">
          <cell r="A898" t="str">
            <v>B</v>
          </cell>
          <cell r="B898" t="str">
            <v>MMB50112</v>
          </cell>
          <cell r="C898" t="str">
            <v>CM아답타</v>
          </cell>
          <cell r="D898" t="str">
            <v>D40 MM</v>
          </cell>
          <cell r="E898" t="str">
            <v>개</v>
          </cell>
          <cell r="F898">
            <v>3</v>
          </cell>
          <cell r="G898">
            <v>1656</v>
          </cell>
          <cell r="H898">
            <v>0</v>
          </cell>
          <cell r="I898">
            <v>0</v>
          </cell>
        </row>
        <row r="899">
          <cell r="A899" t="str">
            <v>B</v>
          </cell>
          <cell r="B899" t="str">
            <v>MMB50205</v>
          </cell>
          <cell r="C899" t="str">
            <v>CF아답타</v>
          </cell>
          <cell r="D899" t="str">
            <v>D15 MM</v>
          </cell>
          <cell r="E899" t="str">
            <v>개</v>
          </cell>
          <cell r="F899">
            <v>21</v>
          </cell>
          <cell r="G899">
            <v>246</v>
          </cell>
          <cell r="H899">
            <v>0</v>
          </cell>
          <cell r="I899">
            <v>0</v>
          </cell>
        </row>
        <row r="900">
          <cell r="A900" t="str">
            <v>B</v>
          </cell>
          <cell r="B900" t="str">
            <v>MMB50210</v>
          </cell>
          <cell r="C900" t="str">
            <v>CF아답타</v>
          </cell>
          <cell r="D900" t="str">
            <v>D32 MM</v>
          </cell>
          <cell r="E900" t="str">
            <v>개</v>
          </cell>
          <cell r="F900">
            <v>2</v>
          </cell>
          <cell r="G900">
            <v>1848</v>
          </cell>
          <cell r="H900">
            <v>0</v>
          </cell>
          <cell r="I900">
            <v>0</v>
          </cell>
        </row>
        <row r="901">
          <cell r="A901" t="str">
            <v>B</v>
          </cell>
          <cell r="B901" t="str">
            <v>MMB50212</v>
          </cell>
          <cell r="C901" t="str">
            <v>CF아답타</v>
          </cell>
          <cell r="D901" t="str">
            <v>D40 MM</v>
          </cell>
          <cell r="E901" t="str">
            <v>개</v>
          </cell>
          <cell r="F901">
            <v>6</v>
          </cell>
          <cell r="G901">
            <v>2392</v>
          </cell>
          <cell r="H901">
            <v>0</v>
          </cell>
          <cell r="I901">
            <v>0</v>
          </cell>
        </row>
        <row r="902">
          <cell r="A902" t="str">
            <v>B</v>
          </cell>
          <cell r="B902" t="str">
            <v>MMB50505</v>
          </cell>
          <cell r="C902" t="str">
            <v>CM유니온</v>
          </cell>
          <cell r="D902" t="str">
            <v>D15 MM</v>
          </cell>
          <cell r="E902" t="str">
            <v>개</v>
          </cell>
          <cell r="F902">
            <v>10</v>
          </cell>
          <cell r="G902">
            <v>712</v>
          </cell>
          <cell r="H902">
            <v>0</v>
          </cell>
          <cell r="I902">
            <v>0</v>
          </cell>
        </row>
        <row r="903">
          <cell r="A903" t="str">
            <v>B</v>
          </cell>
          <cell r="B903" t="str">
            <v>MMB50512</v>
          </cell>
          <cell r="C903" t="str">
            <v>CM유니온</v>
          </cell>
          <cell r="D903" t="str">
            <v>D40 MM</v>
          </cell>
          <cell r="E903" t="str">
            <v>개</v>
          </cell>
          <cell r="F903">
            <v>3</v>
          </cell>
          <cell r="G903">
            <v>4932</v>
          </cell>
          <cell r="H903">
            <v>0</v>
          </cell>
          <cell r="I903">
            <v>0</v>
          </cell>
        </row>
        <row r="904">
          <cell r="A904" t="str">
            <v>B</v>
          </cell>
          <cell r="B904" t="str">
            <v>MMB51505</v>
          </cell>
          <cell r="C904" t="str">
            <v>장암엘보아답타</v>
          </cell>
          <cell r="D904" t="str">
            <v>D15 MM</v>
          </cell>
          <cell r="E904" t="str">
            <v>개</v>
          </cell>
          <cell r="F904">
            <v>17</v>
          </cell>
          <cell r="G904">
            <v>487</v>
          </cell>
          <cell r="H904">
            <v>0</v>
          </cell>
          <cell r="I904">
            <v>0</v>
          </cell>
        </row>
        <row r="905">
          <cell r="A905" t="str">
            <v>B</v>
          </cell>
          <cell r="B905" t="str">
            <v>MMB51507</v>
          </cell>
          <cell r="C905" t="str">
            <v>장암엘보아답타</v>
          </cell>
          <cell r="D905" t="str">
            <v>D20 MM</v>
          </cell>
          <cell r="E905" t="str">
            <v>개</v>
          </cell>
          <cell r="F905">
            <v>1</v>
          </cell>
          <cell r="G905">
            <v>829</v>
          </cell>
          <cell r="H905">
            <v>0</v>
          </cell>
          <cell r="I905">
            <v>0</v>
          </cell>
        </row>
        <row r="906">
          <cell r="A906" t="str">
            <v>B</v>
          </cell>
          <cell r="B906" t="str">
            <v>MMK32900</v>
          </cell>
          <cell r="C906" t="str">
            <v>양수기보호통(A형)</v>
          </cell>
          <cell r="D906" t="str">
            <v>D15 MM</v>
          </cell>
          <cell r="E906" t="str">
            <v>개</v>
          </cell>
          <cell r="F906">
            <v>1</v>
          </cell>
          <cell r="G906">
            <v>18288</v>
          </cell>
          <cell r="H906">
            <v>0</v>
          </cell>
          <cell r="I906">
            <v>0</v>
          </cell>
        </row>
        <row r="907">
          <cell r="A907" t="str">
            <v>B</v>
          </cell>
          <cell r="B907" t="str">
            <v>MMO10505</v>
          </cell>
          <cell r="C907" t="str">
            <v>절연 행가</v>
          </cell>
          <cell r="D907" t="str">
            <v>D15 MM</v>
          </cell>
          <cell r="E907" t="str">
            <v>개</v>
          </cell>
          <cell r="F907">
            <v>1</v>
          </cell>
          <cell r="G907">
            <v>360</v>
          </cell>
          <cell r="H907">
            <v>0</v>
          </cell>
          <cell r="I907">
            <v>0</v>
          </cell>
        </row>
        <row r="908">
          <cell r="A908" t="str">
            <v>B</v>
          </cell>
          <cell r="B908" t="str">
            <v>MMO10507</v>
          </cell>
          <cell r="C908" t="str">
            <v>절연 행가</v>
          </cell>
          <cell r="D908" t="str">
            <v>D20 MM</v>
          </cell>
          <cell r="E908" t="str">
            <v>개</v>
          </cell>
          <cell r="F908">
            <v>5</v>
          </cell>
          <cell r="G908">
            <v>396</v>
          </cell>
          <cell r="H908">
            <v>0</v>
          </cell>
          <cell r="I908">
            <v>0</v>
          </cell>
        </row>
        <row r="909">
          <cell r="A909" t="str">
            <v>B</v>
          </cell>
          <cell r="B909" t="str">
            <v>MMO10508</v>
          </cell>
          <cell r="C909" t="str">
            <v>절연 행가</v>
          </cell>
          <cell r="D909" t="str">
            <v>D25 MM</v>
          </cell>
          <cell r="E909" t="str">
            <v>개</v>
          </cell>
          <cell r="F909">
            <v>16</v>
          </cell>
          <cell r="G909">
            <v>432</v>
          </cell>
          <cell r="H909">
            <v>0</v>
          </cell>
          <cell r="I909">
            <v>0</v>
          </cell>
        </row>
        <row r="910">
          <cell r="A910" t="str">
            <v>B</v>
          </cell>
          <cell r="B910" t="str">
            <v>MMO10512</v>
          </cell>
          <cell r="C910" t="str">
            <v>절연 행가</v>
          </cell>
          <cell r="D910" t="str">
            <v>D40 MM</v>
          </cell>
          <cell r="E910" t="str">
            <v>개</v>
          </cell>
          <cell r="F910">
            <v>4</v>
          </cell>
          <cell r="G910">
            <v>540</v>
          </cell>
          <cell r="H910">
            <v>0</v>
          </cell>
          <cell r="I910">
            <v>0</v>
          </cell>
        </row>
        <row r="911">
          <cell r="A911" t="str">
            <v>B</v>
          </cell>
          <cell r="B911" t="str">
            <v>MMO31818</v>
          </cell>
          <cell r="C911" t="str">
            <v>PD입상관 성형스리브</v>
          </cell>
          <cell r="D911" t="str">
            <v>D100 X 135H</v>
          </cell>
          <cell r="E911" t="str">
            <v>개</v>
          </cell>
          <cell r="F911">
            <v>1</v>
          </cell>
          <cell r="G911">
            <v>720</v>
          </cell>
          <cell r="H911">
            <v>0</v>
          </cell>
          <cell r="I911">
            <v>0</v>
          </cell>
        </row>
        <row r="912">
          <cell r="A912" t="str">
            <v>B</v>
          </cell>
          <cell r="B912" t="str">
            <v>UMA52305</v>
          </cell>
          <cell r="C912" t="str">
            <v>동관 옥내 배관</v>
          </cell>
          <cell r="D912" t="str">
            <v>D15 MM,  (M TYPE)</v>
          </cell>
          <cell r="E912" t="str">
            <v>M</v>
          </cell>
          <cell r="F912">
            <v>45</v>
          </cell>
          <cell r="G912">
            <v>700</v>
          </cell>
          <cell r="H912">
            <v>1600</v>
          </cell>
          <cell r="I912">
            <v>0</v>
          </cell>
        </row>
        <row r="913">
          <cell r="A913" t="str">
            <v>B</v>
          </cell>
          <cell r="B913" t="str">
            <v>UMA52307</v>
          </cell>
          <cell r="C913" t="str">
            <v>동관 옥내 배관</v>
          </cell>
          <cell r="D913" t="str">
            <v>D20 MM,  (M TYPE)</v>
          </cell>
          <cell r="E913" t="str">
            <v>M</v>
          </cell>
          <cell r="F913">
            <v>8</v>
          </cell>
          <cell r="G913">
            <v>1200</v>
          </cell>
          <cell r="H913">
            <v>1700</v>
          </cell>
          <cell r="I913">
            <v>0</v>
          </cell>
        </row>
        <row r="914">
          <cell r="A914" t="str">
            <v>B</v>
          </cell>
          <cell r="B914" t="str">
            <v>UMA52308</v>
          </cell>
          <cell r="C914" t="str">
            <v>동관 옥내 배관</v>
          </cell>
          <cell r="D914" t="str">
            <v>D25 MM,  (M TYPE)</v>
          </cell>
          <cell r="E914" t="str">
            <v>M</v>
          </cell>
          <cell r="F914">
            <v>24.8</v>
          </cell>
          <cell r="G914">
            <v>1700</v>
          </cell>
          <cell r="H914">
            <v>2000</v>
          </cell>
          <cell r="I914">
            <v>0</v>
          </cell>
        </row>
        <row r="915">
          <cell r="A915" t="str">
            <v>B</v>
          </cell>
          <cell r="B915" t="str">
            <v>UMA52310</v>
          </cell>
          <cell r="C915" t="str">
            <v>동관 옥내 배관</v>
          </cell>
          <cell r="D915" t="str">
            <v>D32 MM, (M TYPE)</v>
          </cell>
          <cell r="E915" t="str">
            <v>M</v>
          </cell>
          <cell r="F915">
            <v>9.6999999999999993</v>
          </cell>
          <cell r="G915">
            <v>2600</v>
          </cell>
          <cell r="H915">
            <v>2500</v>
          </cell>
          <cell r="I915">
            <v>100</v>
          </cell>
        </row>
        <row r="916">
          <cell r="A916" t="str">
            <v>B</v>
          </cell>
          <cell r="B916" t="str">
            <v>UMA52405</v>
          </cell>
          <cell r="C916" t="str">
            <v>동관 화장실 배관</v>
          </cell>
          <cell r="D916" t="str">
            <v>D15 MM,  (M TYPE)</v>
          </cell>
          <cell r="E916" t="str">
            <v>M</v>
          </cell>
          <cell r="F916">
            <v>18.649999999999999</v>
          </cell>
          <cell r="G916">
            <v>800</v>
          </cell>
          <cell r="H916">
            <v>1700</v>
          </cell>
          <cell r="I916">
            <v>0</v>
          </cell>
        </row>
        <row r="917">
          <cell r="A917" t="str">
            <v>B</v>
          </cell>
          <cell r="B917" t="str">
            <v>UMA52407</v>
          </cell>
          <cell r="C917" t="str">
            <v>동관 화장실 배관</v>
          </cell>
          <cell r="D917" t="str">
            <v>D20 MM,  (M TYPE)</v>
          </cell>
          <cell r="E917" t="str">
            <v>M</v>
          </cell>
          <cell r="F917">
            <v>6.6</v>
          </cell>
          <cell r="G917">
            <v>1200</v>
          </cell>
          <cell r="H917">
            <v>2000</v>
          </cell>
          <cell r="I917">
            <v>0</v>
          </cell>
        </row>
        <row r="918">
          <cell r="A918" t="str">
            <v>B</v>
          </cell>
          <cell r="B918" t="str">
            <v>UMA52408</v>
          </cell>
          <cell r="C918" t="str">
            <v>동관 화장실 배관</v>
          </cell>
          <cell r="D918" t="str">
            <v>D25 MM,  (M TYPE)</v>
          </cell>
          <cell r="E918" t="str">
            <v>M</v>
          </cell>
          <cell r="F918">
            <v>1.4</v>
          </cell>
          <cell r="G918">
            <v>1700</v>
          </cell>
          <cell r="H918">
            <v>2400</v>
          </cell>
          <cell r="I918">
            <v>0</v>
          </cell>
        </row>
        <row r="919">
          <cell r="A919" t="str">
            <v>B</v>
          </cell>
          <cell r="B919" t="str">
            <v>UMA52410</v>
          </cell>
          <cell r="C919" t="str">
            <v>동관 화장실 배관</v>
          </cell>
          <cell r="D919" t="str">
            <v>D32 MM,  (M TYPE)</v>
          </cell>
          <cell r="E919" t="str">
            <v>M</v>
          </cell>
          <cell r="F919">
            <v>2.1</v>
          </cell>
          <cell r="G919">
            <v>2552</v>
          </cell>
          <cell r="H919">
            <v>3035</v>
          </cell>
          <cell r="I919">
            <v>60</v>
          </cell>
        </row>
        <row r="920">
          <cell r="A920" t="str">
            <v>B</v>
          </cell>
          <cell r="B920" t="str">
            <v>UMA52412</v>
          </cell>
          <cell r="C920" t="str">
            <v>동관 화장실 배관</v>
          </cell>
          <cell r="D920" t="str">
            <v>D40 MM, (M TYPE)</v>
          </cell>
          <cell r="E920" t="str">
            <v>M</v>
          </cell>
          <cell r="F920">
            <v>4.0999999999999996</v>
          </cell>
          <cell r="G920">
            <v>3500</v>
          </cell>
          <cell r="H920">
            <v>3400</v>
          </cell>
          <cell r="I920">
            <v>100</v>
          </cell>
        </row>
        <row r="921">
          <cell r="A921" t="str">
            <v>B</v>
          </cell>
          <cell r="B921" t="str">
            <v>UMC24108</v>
          </cell>
          <cell r="C921" t="str">
            <v>동관용접 (BRAZING)</v>
          </cell>
          <cell r="D921" t="str">
            <v>D25 MM</v>
          </cell>
          <cell r="E921" t="str">
            <v>개소</v>
          </cell>
          <cell r="F921">
            <v>34</v>
          </cell>
          <cell r="G921">
            <v>174</v>
          </cell>
          <cell r="H921">
            <v>1455</v>
          </cell>
          <cell r="I921">
            <v>29</v>
          </cell>
        </row>
        <row r="922">
          <cell r="A922" t="str">
            <v>B</v>
          </cell>
          <cell r="B922" t="str">
            <v>UMC24110</v>
          </cell>
          <cell r="C922" t="str">
            <v>동관용접 (BRAZING)</v>
          </cell>
          <cell r="D922" t="str">
            <v>D32 MM</v>
          </cell>
          <cell r="E922" t="str">
            <v>개소</v>
          </cell>
          <cell r="F922">
            <v>9</v>
          </cell>
          <cell r="G922">
            <v>240</v>
          </cell>
          <cell r="H922">
            <v>1781</v>
          </cell>
          <cell r="I922">
            <v>35</v>
          </cell>
        </row>
        <row r="923">
          <cell r="A923" t="str">
            <v>B</v>
          </cell>
          <cell r="B923" t="str">
            <v>UMC24112</v>
          </cell>
          <cell r="C923" t="str">
            <v>동관용접 (BRAZING)</v>
          </cell>
          <cell r="D923" t="str">
            <v>D40 MM</v>
          </cell>
          <cell r="E923" t="str">
            <v>개소</v>
          </cell>
          <cell r="F923">
            <v>25</v>
          </cell>
          <cell r="G923">
            <v>314</v>
          </cell>
          <cell r="H923">
            <v>1958</v>
          </cell>
          <cell r="I923">
            <v>39</v>
          </cell>
        </row>
        <row r="924">
          <cell r="A924" t="str">
            <v>B</v>
          </cell>
          <cell r="B924" t="str">
            <v>UMC24305</v>
          </cell>
          <cell r="C924" t="str">
            <v>동관용접 (SOLDERING)</v>
          </cell>
          <cell r="D924" t="str">
            <v>D15 MM</v>
          </cell>
          <cell r="E924" t="str">
            <v>개소</v>
          </cell>
          <cell r="F924">
            <v>135</v>
          </cell>
          <cell r="G924">
            <v>30</v>
          </cell>
          <cell r="H924">
            <v>960</v>
          </cell>
          <cell r="I924">
            <v>19</v>
          </cell>
        </row>
        <row r="925">
          <cell r="A925" t="str">
            <v>B</v>
          </cell>
          <cell r="B925" t="str">
            <v>UMC24307</v>
          </cell>
          <cell r="C925" t="str">
            <v>동관용접 (SOLDERING)</v>
          </cell>
          <cell r="D925" t="str">
            <v>D20 MM</v>
          </cell>
          <cell r="E925" t="str">
            <v>개소</v>
          </cell>
          <cell r="F925">
            <v>10</v>
          </cell>
          <cell r="G925">
            <v>47</v>
          </cell>
          <cell r="H925">
            <v>1108</v>
          </cell>
          <cell r="I925">
            <v>22</v>
          </cell>
        </row>
        <row r="926">
          <cell r="A926" t="str">
            <v>B</v>
          </cell>
          <cell r="B926" t="str">
            <v>UMD10105</v>
          </cell>
          <cell r="C926" t="str">
            <v>게이트밸브 설치(청동제)</v>
          </cell>
          <cell r="D926" t="str">
            <v>D15 MM, (5KG/CM2)</v>
          </cell>
          <cell r="E926" t="str">
            <v>개소</v>
          </cell>
          <cell r="F926">
            <v>10</v>
          </cell>
          <cell r="G926">
            <v>1534</v>
          </cell>
          <cell r="H926">
            <v>2119</v>
          </cell>
          <cell r="I926">
            <v>42</v>
          </cell>
        </row>
        <row r="927">
          <cell r="A927" t="str">
            <v>B</v>
          </cell>
          <cell r="B927" t="str">
            <v>UMD10112</v>
          </cell>
          <cell r="C927" t="str">
            <v>게이트밸브 설치(청동제)</v>
          </cell>
          <cell r="D927" t="str">
            <v>D40 MM, (5KG/CM2)</v>
          </cell>
          <cell r="E927" t="str">
            <v>개소</v>
          </cell>
          <cell r="F927">
            <v>3</v>
          </cell>
          <cell r="G927">
            <v>5400</v>
          </cell>
          <cell r="H927">
            <v>2119</v>
          </cell>
          <cell r="I927">
            <v>42</v>
          </cell>
        </row>
        <row r="928">
          <cell r="A928" t="str">
            <v>B</v>
          </cell>
          <cell r="B928" t="str">
            <v>UME22205</v>
          </cell>
          <cell r="C928" t="str">
            <v>동관보온(은박)</v>
          </cell>
          <cell r="D928" t="str">
            <v>D=15MM, T=25MM</v>
          </cell>
          <cell r="E928" t="str">
            <v>M</v>
          </cell>
          <cell r="F928">
            <v>22</v>
          </cell>
          <cell r="G928">
            <v>600</v>
          </cell>
          <cell r="H928">
            <v>1200</v>
          </cell>
          <cell r="I928">
            <v>0</v>
          </cell>
        </row>
        <row r="929">
          <cell r="A929" t="str">
            <v>B</v>
          </cell>
          <cell r="B929" t="str">
            <v>UME22207</v>
          </cell>
          <cell r="C929" t="str">
            <v>동관보온(은박)</v>
          </cell>
          <cell r="D929" t="str">
            <v>D=20MM, T=25MM</v>
          </cell>
          <cell r="E929" t="str">
            <v>M</v>
          </cell>
          <cell r="F929">
            <v>13.1</v>
          </cell>
          <cell r="G929">
            <v>700</v>
          </cell>
          <cell r="H929">
            <v>1500</v>
          </cell>
          <cell r="I929">
            <v>0</v>
          </cell>
        </row>
        <row r="930">
          <cell r="A930" t="str">
            <v>B</v>
          </cell>
          <cell r="B930" t="str">
            <v>UME22208</v>
          </cell>
          <cell r="C930" t="str">
            <v>동관보온(은박)</v>
          </cell>
          <cell r="D930" t="str">
            <v>D=25MM, T=25MM</v>
          </cell>
          <cell r="E930" t="str">
            <v>M</v>
          </cell>
          <cell r="F930">
            <v>26.2</v>
          </cell>
          <cell r="G930">
            <v>800</v>
          </cell>
          <cell r="H930">
            <v>1800</v>
          </cell>
          <cell r="I930">
            <v>0</v>
          </cell>
        </row>
        <row r="931">
          <cell r="A931" t="str">
            <v>B</v>
          </cell>
          <cell r="B931" t="str">
            <v>UME22210</v>
          </cell>
          <cell r="C931" t="str">
            <v>동관보온(은박)</v>
          </cell>
          <cell r="D931" t="str">
            <v>D=32MM, T=25MM</v>
          </cell>
          <cell r="E931" t="str">
            <v>M</v>
          </cell>
          <cell r="F931">
            <v>2.1</v>
          </cell>
          <cell r="G931">
            <v>900</v>
          </cell>
          <cell r="H931">
            <v>2000</v>
          </cell>
          <cell r="I931">
            <v>0</v>
          </cell>
        </row>
        <row r="932">
          <cell r="A932" t="str">
            <v>B</v>
          </cell>
          <cell r="B932" t="str">
            <v>UME22212</v>
          </cell>
          <cell r="C932" t="str">
            <v>동관보온(은박)</v>
          </cell>
          <cell r="D932" t="str">
            <v>D=40MM, T=25MM</v>
          </cell>
          <cell r="E932" t="str">
            <v>M</v>
          </cell>
          <cell r="F932">
            <v>13.8</v>
          </cell>
          <cell r="G932">
            <v>1000</v>
          </cell>
          <cell r="H932">
            <v>2000</v>
          </cell>
          <cell r="I932">
            <v>0</v>
          </cell>
        </row>
        <row r="933">
          <cell r="A933" t="str">
            <v>B</v>
          </cell>
          <cell r="B933" t="str">
            <v>UME80205</v>
          </cell>
          <cell r="C933" t="str">
            <v>발포폴리에틸렌 보온</v>
          </cell>
          <cell r="D933" t="str">
            <v>D=15MM, T=5MM</v>
          </cell>
          <cell r="E933" t="str">
            <v>M</v>
          </cell>
          <cell r="F933">
            <v>41.65</v>
          </cell>
          <cell r="G933">
            <v>100</v>
          </cell>
          <cell r="H933">
            <v>300</v>
          </cell>
          <cell r="I933">
            <v>0</v>
          </cell>
        </row>
        <row r="934">
          <cell r="A934" t="str">
            <v>B</v>
          </cell>
          <cell r="B934" t="str">
            <v>UME80207</v>
          </cell>
          <cell r="C934" t="str">
            <v>발포폴리에틸렌 보온</v>
          </cell>
          <cell r="D934" t="str">
            <v>D=20MM, T=5MM</v>
          </cell>
          <cell r="E934" t="str">
            <v>M</v>
          </cell>
          <cell r="F934">
            <v>1.5</v>
          </cell>
          <cell r="G934">
            <v>200</v>
          </cell>
          <cell r="H934">
            <v>500</v>
          </cell>
          <cell r="I934">
            <v>0</v>
          </cell>
        </row>
        <row r="935">
          <cell r="A935" t="str">
            <v>B</v>
          </cell>
          <cell r="B935" t="str">
            <v>UME90104</v>
          </cell>
          <cell r="C935" t="str">
            <v>정온전선설치(센서,접지)</v>
          </cell>
          <cell r="D935" t="str">
            <v>4M</v>
          </cell>
          <cell r="E935" t="str">
            <v>조</v>
          </cell>
          <cell r="F935">
            <v>1</v>
          </cell>
          <cell r="G935">
            <v>26136</v>
          </cell>
          <cell r="H935">
            <v>5729</v>
          </cell>
          <cell r="I935">
            <v>114</v>
          </cell>
        </row>
        <row r="936">
          <cell r="A936" t="str">
            <v>B</v>
          </cell>
          <cell r="B936" t="str">
            <v>UMG25100</v>
          </cell>
          <cell r="C936" t="str">
            <v>세면기수전설치(다용도꼭지제외)</v>
          </cell>
          <cell r="D936" t="str">
            <v>니켈크롬도장</v>
          </cell>
          <cell r="E936" t="str">
            <v>개</v>
          </cell>
          <cell r="F936">
            <v>2</v>
          </cell>
          <cell r="G936">
            <v>36936</v>
          </cell>
          <cell r="H936">
            <v>6792</v>
          </cell>
          <cell r="I936">
            <v>135</v>
          </cell>
        </row>
        <row r="937">
          <cell r="A937" t="str">
            <v>B</v>
          </cell>
          <cell r="B937" t="str">
            <v>UMG40202</v>
          </cell>
          <cell r="C937" t="str">
            <v>가로꼭지 설치 (일반형)</v>
          </cell>
          <cell r="D937" t="str">
            <v>D15</v>
          </cell>
          <cell r="E937" t="str">
            <v>개</v>
          </cell>
          <cell r="F937">
            <v>10</v>
          </cell>
          <cell r="G937">
            <v>2160</v>
          </cell>
          <cell r="H937">
            <v>2323</v>
          </cell>
          <cell r="I937">
            <v>46</v>
          </cell>
        </row>
        <row r="938">
          <cell r="A938" t="str">
            <v>B</v>
          </cell>
          <cell r="B938" t="str">
            <v>UMG40225</v>
          </cell>
          <cell r="C938" t="str">
            <v>긴몸통 가로꼭지 설치</v>
          </cell>
          <cell r="D938" t="str">
            <v>D20</v>
          </cell>
          <cell r="E938" t="str">
            <v>개</v>
          </cell>
          <cell r="F938">
            <v>1</v>
          </cell>
          <cell r="G938">
            <v>3600</v>
          </cell>
          <cell r="H938">
            <v>2323</v>
          </cell>
          <cell r="I938">
            <v>46</v>
          </cell>
        </row>
        <row r="939">
          <cell r="A939" t="str">
            <v>B</v>
          </cell>
          <cell r="B939" t="str">
            <v>UMK32100</v>
          </cell>
          <cell r="C939" t="str">
            <v>양수기함설치(냉수용)</v>
          </cell>
          <cell r="D939" t="str">
            <v>430LX280HX200W</v>
          </cell>
          <cell r="E939" t="str">
            <v>개</v>
          </cell>
          <cell r="F939">
            <v>10</v>
          </cell>
          <cell r="G939">
            <v>21768</v>
          </cell>
          <cell r="H939">
            <v>8626</v>
          </cell>
          <cell r="I939">
            <v>172</v>
          </cell>
        </row>
        <row r="940">
          <cell r="A940" t="str">
            <v>B</v>
          </cell>
          <cell r="B940" t="str">
            <v>UMO31705</v>
          </cell>
          <cell r="C940" t="str">
            <v>지수판스리브강관제작</v>
          </cell>
          <cell r="D940" t="str">
            <v>D65 M/M</v>
          </cell>
          <cell r="E940" t="str">
            <v>개소</v>
          </cell>
          <cell r="F940">
            <v>1</v>
          </cell>
          <cell r="G940">
            <v>1351</v>
          </cell>
          <cell r="H940">
            <v>7499</v>
          </cell>
          <cell r="I940">
            <v>148</v>
          </cell>
        </row>
        <row r="941">
          <cell r="A941" t="str">
            <v>B</v>
          </cell>
          <cell r="B941" t="str">
            <v>UMP10204</v>
          </cell>
          <cell r="C941" t="str">
            <v>수도미터 설치 (급수용)</v>
          </cell>
          <cell r="D941" t="str">
            <v>D13 MM</v>
          </cell>
          <cell r="E941" t="str">
            <v>개</v>
          </cell>
          <cell r="F941">
            <v>10</v>
          </cell>
          <cell r="G941">
            <v>7920</v>
          </cell>
          <cell r="H941">
            <v>6646</v>
          </cell>
          <cell r="I941">
            <v>132</v>
          </cell>
        </row>
        <row r="942">
          <cell r="C942" t="str">
            <v>소  계</v>
          </cell>
        </row>
        <row r="944">
          <cell r="C944" t="str">
            <v>*  오배수공사</v>
          </cell>
        </row>
        <row r="945">
          <cell r="A945" t="str">
            <v>B</v>
          </cell>
          <cell r="B945" t="str">
            <v>MAH80709</v>
          </cell>
          <cell r="C945" t="str">
            <v>동망캡</v>
          </cell>
          <cell r="D945" t="str">
            <v>통기관용</v>
          </cell>
          <cell r="E945" t="str">
            <v>개</v>
          </cell>
          <cell r="F945">
            <v>1</v>
          </cell>
          <cell r="G945">
            <v>180</v>
          </cell>
          <cell r="H945">
            <v>0</v>
          </cell>
          <cell r="I945">
            <v>0</v>
          </cell>
        </row>
        <row r="946">
          <cell r="A946" t="str">
            <v>B</v>
          </cell>
          <cell r="B946" t="str">
            <v>MGF11251</v>
          </cell>
          <cell r="C946" t="str">
            <v>행가지지봉</v>
          </cell>
          <cell r="D946" t="str">
            <v>9MM(3/8")</v>
          </cell>
          <cell r="E946" t="str">
            <v>M</v>
          </cell>
          <cell r="F946">
            <v>10.1</v>
          </cell>
          <cell r="G946">
            <v>225</v>
          </cell>
          <cell r="H946">
            <v>0</v>
          </cell>
          <cell r="I946">
            <v>0</v>
          </cell>
        </row>
        <row r="947">
          <cell r="A947" t="str">
            <v>B</v>
          </cell>
          <cell r="B947" t="str">
            <v>MGF30505</v>
          </cell>
          <cell r="C947" t="str">
            <v>인서트</v>
          </cell>
          <cell r="D947" t="str">
            <v>D9</v>
          </cell>
          <cell r="E947" t="str">
            <v>개</v>
          </cell>
          <cell r="F947">
            <v>35</v>
          </cell>
          <cell r="G947">
            <v>26</v>
          </cell>
          <cell r="H947">
            <v>0</v>
          </cell>
          <cell r="I947">
            <v>0</v>
          </cell>
        </row>
        <row r="948">
          <cell r="A948" t="str">
            <v>B</v>
          </cell>
          <cell r="B948" t="str">
            <v>MMC37113</v>
          </cell>
          <cell r="C948" t="str">
            <v>PVC 45도 곡관</v>
          </cell>
          <cell r="D948" t="str">
            <v>D50 MM</v>
          </cell>
          <cell r="E948" t="str">
            <v>개</v>
          </cell>
          <cell r="F948">
            <v>1</v>
          </cell>
          <cell r="G948">
            <v>681</v>
          </cell>
          <cell r="H948">
            <v>0</v>
          </cell>
          <cell r="I948">
            <v>0</v>
          </cell>
        </row>
        <row r="949">
          <cell r="A949" t="str">
            <v>B</v>
          </cell>
          <cell r="B949" t="str">
            <v>MMC37119</v>
          </cell>
          <cell r="C949" t="str">
            <v>PVC 45도 곡관</v>
          </cell>
          <cell r="D949" t="str">
            <v>D100 MM</v>
          </cell>
          <cell r="E949" t="str">
            <v>개</v>
          </cell>
          <cell r="F949">
            <v>1</v>
          </cell>
          <cell r="G949">
            <v>2082</v>
          </cell>
          <cell r="H949">
            <v>0</v>
          </cell>
          <cell r="I949">
            <v>0</v>
          </cell>
        </row>
        <row r="950">
          <cell r="A950" t="str">
            <v>B</v>
          </cell>
          <cell r="B950" t="str">
            <v>MMC37211</v>
          </cell>
          <cell r="C950" t="str">
            <v>PVC 90도 곡관</v>
          </cell>
          <cell r="D950" t="str">
            <v>D35 MM</v>
          </cell>
          <cell r="E950" t="str">
            <v>개</v>
          </cell>
          <cell r="F950">
            <v>2</v>
          </cell>
          <cell r="G950">
            <v>437</v>
          </cell>
          <cell r="H950">
            <v>0</v>
          </cell>
          <cell r="I950">
            <v>0</v>
          </cell>
        </row>
        <row r="951">
          <cell r="A951" t="str">
            <v>B</v>
          </cell>
          <cell r="B951" t="str">
            <v>MMC37213</v>
          </cell>
          <cell r="C951" t="str">
            <v>PVC 90도 곡관</v>
          </cell>
          <cell r="D951" t="str">
            <v>D50 MM</v>
          </cell>
          <cell r="E951" t="str">
            <v>개</v>
          </cell>
          <cell r="F951">
            <v>3</v>
          </cell>
          <cell r="G951">
            <v>830</v>
          </cell>
          <cell r="H951">
            <v>0</v>
          </cell>
          <cell r="I951">
            <v>0</v>
          </cell>
        </row>
        <row r="952">
          <cell r="A952" t="str">
            <v>B</v>
          </cell>
          <cell r="B952" t="str">
            <v>MMC37216</v>
          </cell>
          <cell r="C952" t="str">
            <v>PVC 90도 곡관</v>
          </cell>
          <cell r="D952" t="str">
            <v>D75 MM</v>
          </cell>
          <cell r="E952" t="str">
            <v>개</v>
          </cell>
          <cell r="F952">
            <v>1</v>
          </cell>
          <cell r="G952">
            <v>1657</v>
          </cell>
          <cell r="H952">
            <v>0</v>
          </cell>
          <cell r="I952">
            <v>0</v>
          </cell>
        </row>
        <row r="953">
          <cell r="A953" t="str">
            <v>B</v>
          </cell>
          <cell r="B953" t="str">
            <v>MMC37219</v>
          </cell>
          <cell r="C953" t="str">
            <v>PVC 90도 곡관</v>
          </cell>
          <cell r="D953" t="str">
            <v>D100 MM</v>
          </cell>
          <cell r="E953" t="str">
            <v>개</v>
          </cell>
          <cell r="F953">
            <v>4</v>
          </cell>
          <cell r="G953">
            <v>3141</v>
          </cell>
          <cell r="H953">
            <v>0</v>
          </cell>
          <cell r="I953">
            <v>0</v>
          </cell>
        </row>
        <row r="954">
          <cell r="A954" t="str">
            <v>B</v>
          </cell>
          <cell r="B954" t="str">
            <v>MMC37347</v>
          </cell>
          <cell r="C954" t="str">
            <v>PVC Y 관</v>
          </cell>
          <cell r="D954" t="str">
            <v>D75 X 50</v>
          </cell>
          <cell r="E954" t="str">
            <v>개</v>
          </cell>
          <cell r="F954">
            <v>1</v>
          </cell>
          <cell r="G954">
            <v>1687</v>
          </cell>
          <cell r="H954">
            <v>0</v>
          </cell>
          <cell r="I954">
            <v>0</v>
          </cell>
        </row>
        <row r="955">
          <cell r="A955" t="str">
            <v>B</v>
          </cell>
          <cell r="B955" t="str">
            <v>MMC37351</v>
          </cell>
          <cell r="C955" t="str">
            <v>PVC Y 관</v>
          </cell>
          <cell r="D955" t="str">
            <v>D100X 50</v>
          </cell>
          <cell r="E955" t="str">
            <v>개</v>
          </cell>
          <cell r="F955">
            <v>4</v>
          </cell>
          <cell r="G955">
            <v>2453</v>
          </cell>
          <cell r="H955">
            <v>0</v>
          </cell>
          <cell r="I955">
            <v>0</v>
          </cell>
        </row>
        <row r="956">
          <cell r="A956" t="str">
            <v>B</v>
          </cell>
          <cell r="B956" t="str">
            <v>MMC37447</v>
          </cell>
          <cell r="C956" t="str">
            <v>PVC YT 관</v>
          </cell>
          <cell r="D956" t="str">
            <v>D75 X 50</v>
          </cell>
          <cell r="E956" t="str">
            <v>개</v>
          </cell>
          <cell r="F956">
            <v>4</v>
          </cell>
          <cell r="G956">
            <v>1795</v>
          </cell>
          <cell r="H956">
            <v>0</v>
          </cell>
          <cell r="I956">
            <v>0</v>
          </cell>
        </row>
        <row r="957">
          <cell r="A957" t="str">
            <v>B</v>
          </cell>
          <cell r="B957" t="str">
            <v>MMC37448</v>
          </cell>
          <cell r="C957" t="str">
            <v>PVC YT 관</v>
          </cell>
          <cell r="D957" t="str">
            <v>D75 X 75</v>
          </cell>
          <cell r="E957" t="str">
            <v>개</v>
          </cell>
          <cell r="F957">
            <v>1</v>
          </cell>
          <cell r="G957">
            <v>3213</v>
          </cell>
          <cell r="H957">
            <v>0</v>
          </cell>
          <cell r="I957">
            <v>0</v>
          </cell>
        </row>
        <row r="958">
          <cell r="A958" t="str">
            <v>B</v>
          </cell>
          <cell r="B958" t="str">
            <v>MMC37451</v>
          </cell>
          <cell r="C958" t="str">
            <v>PVC YT 관</v>
          </cell>
          <cell r="D958" t="str">
            <v>D100X 50</v>
          </cell>
          <cell r="E958" t="str">
            <v>개</v>
          </cell>
          <cell r="F958">
            <v>1</v>
          </cell>
          <cell r="G958">
            <v>2375</v>
          </cell>
          <cell r="H958">
            <v>0</v>
          </cell>
          <cell r="I958">
            <v>0</v>
          </cell>
        </row>
        <row r="959">
          <cell r="A959" t="str">
            <v>B</v>
          </cell>
          <cell r="B959" t="str">
            <v>MMC37453</v>
          </cell>
          <cell r="C959" t="str">
            <v>PVC YT 관</v>
          </cell>
          <cell r="D959" t="str">
            <v>D100X100</v>
          </cell>
          <cell r="E959" t="str">
            <v>개</v>
          </cell>
          <cell r="F959">
            <v>1</v>
          </cell>
          <cell r="G959">
            <v>3626</v>
          </cell>
          <cell r="H959">
            <v>0</v>
          </cell>
          <cell r="I959">
            <v>0</v>
          </cell>
        </row>
        <row r="960">
          <cell r="A960" t="str">
            <v>B</v>
          </cell>
          <cell r="B960" t="str">
            <v>MMC37744</v>
          </cell>
          <cell r="C960" t="str">
            <v>PVC C-YT 관</v>
          </cell>
          <cell r="D960" t="str">
            <v>D50 X 50</v>
          </cell>
          <cell r="E960" t="str">
            <v>개</v>
          </cell>
          <cell r="F960">
            <v>5</v>
          </cell>
          <cell r="G960">
            <v>1961</v>
          </cell>
          <cell r="H960">
            <v>0</v>
          </cell>
          <cell r="I960">
            <v>0</v>
          </cell>
        </row>
        <row r="961">
          <cell r="A961" t="str">
            <v>B</v>
          </cell>
          <cell r="B961" t="str">
            <v>MMC37747</v>
          </cell>
          <cell r="C961" t="str">
            <v>PVC C-YT 관</v>
          </cell>
          <cell r="D961" t="str">
            <v>D75 X 50</v>
          </cell>
          <cell r="E961" t="str">
            <v>개</v>
          </cell>
          <cell r="F961">
            <v>1</v>
          </cell>
          <cell r="G961">
            <v>2549</v>
          </cell>
          <cell r="H961">
            <v>0</v>
          </cell>
          <cell r="I961">
            <v>0</v>
          </cell>
        </row>
        <row r="962">
          <cell r="A962" t="str">
            <v>B</v>
          </cell>
          <cell r="B962" t="str">
            <v>MMC37752</v>
          </cell>
          <cell r="C962" t="str">
            <v>PVC C-YT 관</v>
          </cell>
          <cell r="D962" t="str">
            <v>D100X 75</v>
          </cell>
          <cell r="E962" t="str">
            <v>개</v>
          </cell>
          <cell r="F962">
            <v>1</v>
          </cell>
          <cell r="G962">
            <v>3665</v>
          </cell>
          <cell r="H962">
            <v>0</v>
          </cell>
          <cell r="I962">
            <v>0</v>
          </cell>
        </row>
        <row r="963">
          <cell r="A963" t="str">
            <v>B</v>
          </cell>
          <cell r="B963" t="str">
            <v>MMC37843</v>
          </cell>
          <cell r="C963" t="str">
            <v>PVC 레듀샤</v>
          </cell>
          <cell r="D963" t="str">
            <v>D50 X 40</v>
          </cell>
          <cell r="E963" t="str">
            <v>개</v>
          </cell>
          <cell r="F963">
            <v>1</v>
          </cell>
          <cell r="G963">
            <v>819</v>
          </cell>
          <cell r="H963">
            <v>0</v>
          </cell>
          <cell r="I963">
            <v>0</v>
          </cell>
        </row>
        <row r="964">
          <cell r="A964" t="str">
            <v>B</v>
          </cell>
          <cell r="B964" t="str">
            <v>MML31100</v>
          </cell>
          <cell r="C964" t="str">
            <v>분말소화기(ABC)</v>
          </cell>
          <cell r="D964" t="str">
            <v>1.5KG</v>
          </cell>
          <cell r="E964" t="str">
            <v>개</v>
          </cell>
          <cell r="F964">
            <v>2</v>
          </cell>
          <cell r="G964">
            <v>10080</v>
          </cell>
          <cell r="H964">
            <v>0</v>
          </cell>
          <cell r="I964">
            <v>0</v>
          </cell>
        </row>
        <row r="965">
          <cell r="A965" t="str">
            <v>B</v>
          </cell>
          <cell r="B965" t="str">
            <v>MMO10110</v>
          </cell>
          <cell r="C965" t="str">
            <v>파이프 행가</v>
          </cell>
          <cell r="D965" t="str">
            <v>D32 MM</v>
          </cell>
          <cell r="E965" t="str">
            <v>개</v>
          </cell>
          <cell r="F965">
            <v>1</v>
          </cell>
          <cell r="G965">
            <v>190</v>
          </cell>
          <cell r="H965">
            <v>0</v>
          </cell>
          <cell r="I965">
            <v>0</v>
          </cell>
        </row>
        <row r="966">
          <cell r="A966" t="str">
            <v>B</v>
          </cell>
          <cell r="B966" t="str">
            <v>MMO10113</v>
          </cell>
          <cell r="C966" t="str">
            <v>파이프 행가</v>
          </cell>
          <cell r="D966" t="str">
            <v>D50 MM</v>
          </cell>
          <cell r="E966" t="str">
            <v>개</v>
          </cell>
          <cell r="F966">
            <v>17</v>
          </cell>
          <cell r="G966">
            <v>288</v>
          </cell>
          <cell r="H966">
            <v>0</v>
          </cell>
          <cell r="I966">
            <v>0</v>
          </cell>
        </row>
        <row r="967">
          <cell r="A967" t="str">
            <v>B</v>
          </cell>
          <cell r="B967" t="str">
            <v>MMO10117</v>
          </cell>
          <cell r="C967" t="str">
            <v>파이프 행가</v>
          </cell>
          <cell r="D967" t="str">
            <v>D80 MM</v>
          </cell>
          <cell r="E967" t="str">
            <v>개</v>
          </cell>
          <cell r="F967">
            <v>8</v>
          </cell>
          <cell r="G967">
            <v>432</v>
          </cell>
          <cell r="H967">
            <v>0</v>
          </cell>
          <cell r="I967">
            <v>0</v>
          </cell>
        </row>
        <row r="968">
          <cell r="A968" t="str">
            <v>B</v>
          </cell>
          <cell r="B968" t="str">
            <v>MMO10119</v>
          </cell>
          <cell r="C968" t="str">
            <v>파이프 행가</v>
          </cell>
          <cell r="D968" t="str">
            <v>D100 MM</v>
          </cell>
          <cell r="E968" t="str">
            <v>개</v>
          </cell>
          <cell r="F968">
            <v>9</v>
          </cell>
          <cell r="G968">
            <v>576</v>
          </cell>
          <cell r="H968">
            <v>0</v>
          </cell>
          <cell r="I968">
            <v>0</v>
          </cell>
        </row>
        <row r="969">
          <cell r="A969" t="str">
            <v>B</v>
          </cell>
          <cell r="B969" t="str">
            <v>MMO31313</v>
          </cell>
          <cell r="C969" t="str">
            <v>스리브(PVC제)</v>
          </cell>
          <cell r="D969" t="str">
            <v>D50 X 120H</v>
          </cell>
          <cell r="E969" t="str">
            <v>개</v>
          </cell>
          <cell r="F969">
            <v>2</v>
          </cell>
          <cell r="G969">
            <v>504</v>
          </cell>
          <cell r="H969">
            <v>0</v>
          </cell>
          <cell r="I969">
            <v>0</v>
          </cell>
        </row>
        <row r="970">
          <cell r="A970" t="str">
            <v>B</v>
          </cell>
          <cell r="B970" t="str">
            <v>MMO31319</v>
          </cell>
          <cell r="C970" t="str">
            <v>스리브(PVC제)</v>
          </cell>
          <cell r="D970" t="str">
            <v>D100X 120H</v>
          </cell>
          <cell r="E970" t="str">
            <v>개</v>
          </cell>
          <cell r="F970">
            <v>2</v>
          </cell>
          <cell r="G970">
            <v>828</v>
          </cell>
          <cell r="H970">
            <v>0</v>
          </cell>
          <cell r="I970">
            <v>0</v>
          </cell>
        </row>
        <row r="971">
          <cell r="A971" t="str">
            <v>B</v>
          </cell>
          <cell r="B971" t="str">
            <v>MMO31321</v>
          </cell>
          <cell r="C971" t="str">
            <v>스리브(PVC제)</v>
          </cell>
          <cell r="D971" t="str">
            <v>D35 X 220H</v>
          </cell>
          <cell r="E971" t="str">
            <v>개</v>
          </cell>
          <cell r="F971">
            <v>1</v>
          </cell>
          <cell r="G971">
            <v>576</v>
          </cell>
          <cell r="H971">
            <v>0</v>
          </cell>
          <cell r="I971">
            <v>0</v>
          </cell>
        </row>
        <row r="972">
          <cell r="A972" t="str">
            <v>B</v>
          </cell>
          <cell r="B972" t="str">
            <v>MMO31516</v>
          </cell>
          <cell r="C972" t="str">
            <v>입상관스리브(합성수지제)</v>
          </cell>
          <cell r="D972" t="str">
            <v>D75 MM</v>
          </cell>
          <cell r="E972" t="str">
            <v>개</v>
          </cell>
          <cell r="F972">
            <v>1</v>
          </cell>
          <cell r="G972">
            <v>1224</v>
          </cell>
          <cell r="H972">
            <v>0</v>
          </cell>
          <cell r="I972">
            <v>0</v>
          </cell>
        </row>
        <row r="973">
          <cell r="A973" t="str">
            <v>B</v>
          </cell>
          <cell r="B973" t="str">
            <v>UMA13213</v>
          </cell>
          <cell r="C973" t="str">
            <v>백강관 옥내 배관(은분2회)</v>
          </cell>
          <cell r="D973" t="str">
            <v>D50 MM</v>
          </cell>
          <cell r="E973" t="str">
            <v>M</v>
          </cell>
          <cell r="F973">
            <v>6</v>
          </cell>
          <cell r="G973">
            <v>2396</v>
          </cell>
          <cell r="H973">
            <v>8540</v>
          </cell>
          <cell r="I973">
            <v>171</v>
          </cell>
        </row>
        <row r="974">
          <cell r="A974" t="str">
            <v>B</v>
          </cell>
          <cell r="B974" t="str">
            <v>UMB30311</v>
          </cell>
          <cell r="C974" t="str">
            <v>오배수PVC 배관</v>
          </cell>
          <cell r="D974" t="str">
            <v>D35 MM(VG2)</v>
          </cell>
          <cell r="E974" t="str">
            <v>M</v>
          </cell>
          <cell r="F974">
            <v>1.2</v>
          </cell>
          <cell r="G974">
            <v>400</v>
          </cell>
          <cell r="H974">
            <v>1700</v>
          </cell>
          <cell r="I974">
            <v>0</v>
          </cell>
        </row>
        <row r="975">
          <cell r="A975" t="str">
            <v>B</v>
          </cell>
          <cell r="B975" t="str">
            <v>UMB30312</v>
          </cell>
          <cell r="C975" t="str">
            <v>오배수PVC 배관</v>
          </cell>
          <cell r="D975" t="str">
            <v>D40 MM(VG2)</v>
          </cell>
          <cell r="E975" t="str">
            <v>M</v>
          </cell>
          <cell r="F975">
            <v>0.9</v>
          </cell>
          <cell r="G975">
            <v>500</v>
          </cell>
          <cell r="H975">
            <v>1800</v>
          </cell>
          <cell r="I975">
            <v>0</v>
          </cell>
        </row>
        <row r="976">
          <cell r="A976" t="str">
            <v>B</v>
          </cell>
          <cell r="B976" t="str">
            <v>UMB30313</v>
          </cell>
          <cell r="C976" t="str">
            <v>오배수PVC 배관</v>
          </cell>
          <cell r="D976" t="str">
            <v>D50 MM(VG2)</v>
          </cell>
          <cell r="E976" t="str">
            <v>M</v>
          </cell>
          <cell r="F976">
            <v>32.15</v>
          </cell>
          <cell r="G976">
            <v>600</v>
          </cell>
          <cell r="H976">
            <v>2400</v>
          </cell>
          <cell r="I976">
            <v>0</v>
          </cell>
        </row>
        <row r="977">
          <cell r="A977" t="str">
            <v>B</v>
          </cell>
          <cell r="B977" t="str">
            <v>UMB30316</v>
          </cell>
          <cell r="C977" t="str">
            <v>오배수PVC 배관</v>
          </cell>
          <cell r="D977" t="str">
            <v>D75 MM(VG2)</v>
          </cell>
          <cell r="E977" t="str">
            <v>M</v>
          </cell>
          <cell r="F977">
            <v>10.8</v>
          </cell>
          <cell r="G977">
            <v>1271</v>
          </cell>
          <cell r="H977">
            <v>2920</v>
          </cell>
          <cell r="I977">
            <v>58</v>
          </cell>
        </row>
        <row r="978">
          <cell r="A978" t="str">
            <v>B</v>
          </cell>
          <cell r="B978" t="str">
            <v>UMB30318</v>
          </cell>
          <cell r="C978" t="str">
            <v>오배수PVC 배관</v>
          </cell>
          <cell r="D978" t="str">
            <v>D100 MM(VG2)</v>
          </cell>
          <cell r="E978" t="str">
            <v>M</v>
          </cell>
          <cell r="F978">
            <v>13.36</v>
          </cell>
          <cell r="G978">
            <v>1900</v>
          </cell>
          <cell r="H978">
            <v>3600</v>
          </cell>
          <cell r="I978">
            <v>100</v>
          </cell>
        </row>
        <row r="979">
          <cell r="A979" t="str">
            <v>B</v>
          </cell>
          <cell r="B979" t="str">
            <v>UMF22014</v>
          </cell>
          <cell r="C979" t="str">
            <v>배수용수중펌프설치(배관,충격완화C.V포함)</v>
          </cell>
          <cell r="D979" t="str">
            <v>1HP-2대,D50,탈착장치有</v>
          </cell>
          <cell r="E979" t="str">
            <v>조</v>
          </cell>
          <cell r="F979">
            <v>1</v>
          </cell>
          <cell r="G979">
            <v>1033417</v>
          </cell>
          <cell r="H979">
            <v>189549</v>
          </cell>
          <cell r="I979">
            <v>3887</v>
          </cell>
        </row>
        <row r="980">
          <cell r="A980" t="str">
            <v>B</v>
          </cell>
          <cell r="B980" t="str">
            <v>UMG10105</v>
          </cell>
          <cell r="C980" t="str">
            <v>양변기설치(유색,대형)</v>
          </cell>
          <cell r="D980" t="str">
            <v>KSVC-1210CR(휴지걸이제외)</v>
          </cell>
          <cell r="E980" t="str">
            <v>조</v>
          </cell>
          <cell r="F980">
            <v>2</v>
          </cell>
          <cell r="G980">
            <v>54989</v>
          </cell>
          <cell r="H980">
            <v>25649</v>
          </cell>
          <cell r="I980">
            <v>513</v>
          </cell>
        </row>
        <row r="981">
          <cell r="A981" t="str">
            <v>B</v>
          </cell>
          <cell r="B981" t="str">
            <v>UMG10110</v>
          </cell>
          <cell r="C981" t="str">
            <v>장애자 양변기설치(핸드+푸드밸브)</v>
          </cell>
          <cell r="D981" t="str">
            <v>KSVC-1110CR(손잡이포함,휴지걸이제외)</v>
          </cell>
          <cell r="E981" t="str">
            <v>조</v>
          </cell>
          <cell r="F981">
            <v>2</v>
          </cell>
          <cell r="G981">
            <v>160692</v>
          </cell>
          <cell r="H981">
            <v>21905</v>
          </cell>
          <cell r="I981">
            <v>438</v>
          </cell>
        </row>
        <row r="982">
          <cell r="A982" t="str">
            <v>B</v>
          </cell>
          <cell r="B982" t="str">
            <v>UMG13104</v>
          </cell>
          <cell r="C982" t="str">
            <v>일반세면기설치(백색)</v>
          </cell>
          <cell r="D982" t="str">
            <v>KSVL-610(수전제외)</v>
          </cell>
          <cell r="E982" t="str">
            <v>조</v>
          </cell>
          <cell r="F982">
            <v>2</v>
          </cell>
          <cell r="G982">
            <v>20160</v>
          </cell>
          <cell r="H982">
            <v>9161</v>
          </cell>
          <cell r="I982">
            <v>183</v>
          </cell>
        </row>
        <row r="983">
          <cell r="A983" t="str">
            <v>B</v>
          </cell>
          <cell r="B983" t="str">
            <v>UMG13600</v>
          </cell>
          <cell r="C983" t="str">
            <v>청소용수채설치</v>
          </cell>
          <cell r="D983" t="str">
            <v>460X560X660</v>
          </cell>
          <cell r="E983" t="str">
            <v>조</v>
          </cell>
          <cell r="F983">
            <v>1</v>
          </cell>
          <cell r="G983">
            <v>102672</v>
          </cell>
          <cell r="H983">
            <v>12128</v>
          </cell>
          <cell r="I983">
            <v>242</v>
          </cell>
        </row>
        <row r="984">
          <cell r="A984" t="str">
            <v>B</v>
          </cell>
          <cell r="B984" t="str">
            <v>UMG19202</v>
          </cell>
          <cell r="C984" t="str">
            <v>소변기설치</v>
          </cell>
          <cell r="D984" t="str">
            <v>KSEU-320(전자감응)</v>
          </cell>
          <cell r="E984" t="str">
            <v>조</v>
          </cell>
          <cell r="F984">
            <v>1</v>
          </cell>
          <cell r="G984">
            <v>68400</v>
          </cell>
          <cell r="H984">
            <v>34625</v>
          </cell>
          <cell r="I984">
            <v>692</v>
          </cell>
        </row>
        <row r="985">
          <cell r="A985" t="str">
            <v>B</v>
          </cell>
          <cell r="B985" t="str">
            <v>UMG43201</v>
          </cell>
          <cell r="C985" t="str">
            <v>화장경설치(무늬형)</v>
          </cell>
          <cell r="D985" t="str">
            <v>850X700X5T</v>
          </cell>
          <cell r="E985" t="str">
            <v>개</v>
          </cell>
          <cell r="F985">
            <v>2</v>
          </cell>
          <cell r="G985">
            <v>13178</v>
          </cell>
          <cell r="H985">
            <v>7471</v>
          </cell>
          <cell r="I985">
            <v>149</v>
          </cell>
        </row>
        <row r="986">
          <cell r="A986" t="str">
            <v>B</v>
          </cell>
          <cell r="B986" t="str">
            <v>UMG43301</v>
          </cell>
          <cell r="C986" t="str">
            <v>휴지걸이설치</v>
          </cell>
          <cell r="D986" t="str">
            <v>고급형</v>
          </cell>
          <cell r="E986" t="str">
            <v>개</v>
          </cell>
          <cell r="F986">
            <v>4</v>
          </cell>
          <cell r="G986">
            <v>5890</v>
          </cell>
          <cell r="H986">
            <v>4535</v>
          </cell>
          <cell r="I986">
            <v>90</v>
          </cell>
        </row>
        <row r="987">
          <cell r="A987" t="str">
            <v>B</v>
          </cell>
          <cell r="B987" t="str">
            <v>UMG43400</v>
          </cell>
          <cell r="C987" t="str">
            <v>수건걸이설치(고급형)</v>
          </cell>
          <cell r="D987" t="str">
            <v>1BAR</v>
          </cell>
          <cell r="E987" t="str">
            <v>개</v>
          </cell>
          <cell r="F987">
            <v>2</v>
          </cell>
          <cell r="G987">
            <v>6545</v>
          </cell>
          <cell r="H987">
            <v>4535</v>
          </cell>
          <cell r="I987">
            <v>90</v>
          </cell>
        </row>
        <row r="988">
          <cell r="A988" t="str">
            <v>B</v>
          </cell>
          <cell r="B988" t="str">
            <v>UMG43500</v>
          </cell>
          <cell r="C988" t="str">
            <v>장애자용 세면기손잡이 설치</v>
          </cell>
          <cell r="E988" t="str">
            <v>개</v>
          </cell>
          <cell r="F988">
            <v>1</v>
          </cell>
          <cell r="G988">
            <v>76032</v>
          </cell>
          <cell r="H988">
            <v>7434</v>
          </cell>
          <cell r="I988">
            <v>148</v>
          </cell>
        </row>
        <row r="989">
          <cell r="A989" t="str">
            <v>B</v>
          </cell>
          <cell r="B989" t="str">
            <v>UMG43502</v>
          </cell>
          <cell r="C989" t="str">
            <v>장애자용 소변기손잡이 설치</v>
          </cell>
          <cell r="E989" t="str">
            <v>개</v>
          </cell>
          <cell r="F989">
            <v>1</v>
          </cell>
          <cell r="G989">
            <v>57600</v>
          </cell>
          <cell r="H989">
            <v>5575</v>
          </cell>
          <cell r="I989">
            <v>111</v>
          </cell>
        </row>
        <row r="990">
          <cell r="A990" t="str">
            <v>B</v>
          </cell>
          <cell r="B990" t="str">
            <v>UMJ30305</v>
          </cell>
          <cell r="C990" t="str">
            <v>배기휀설치(벽식)</v>
          </cell>
          <cell r="D990" t="str">
            <v>33W이하</v>
          </cell>
          <cell r="E990" t="str">
            <v>대</v>
          </cell>
          <cell r="F990">
            <v>2</v>
          </cell>
          <cell r="G990">
            <v>11709</v>
          </cell>
          <cell r="H990">
            <v>15584</v>
          </cell>
          <cell r="I990">
            <v>311</v>
          </cell>
        </row>
        <row r="991">
          <cell r="A991" t="str">
            <v>B</v>
          </cell>
          <cell r="B991" t="str">
            <v>UML30110</v>
          </cell>
          <cell r="C991" t="str">
            <v>소화기걸이설치</v>
          </cell>
          <cell r="E991" t="str">
            <v>개소</v>
          </cell>
          <cell r="F991">
            <v>2</v>
          </cell>
          <cell r="G991">
            <v>0</v>
          </cell>
          <cell r="H991">
            <v>1646</v>
          </cell>
          <cell r="I991">
            <v>32</v>
          </cell>
        </row>
        <row r="992">
          <cell r="A992" t="str">
            <v>B</v>
          </cell>
          <cell r="B992" t="str">
            <v>UMO31705</v>
          </cell>
          <cell r="C992" t="str">
            <v>지수판스리브강관제작</v>
          </cell>
          <cell r="D992" t="str">
            <v>D65 M/M</v>
          </cell>
          <cell r="E992" t="str">
            <v>개소</v>
          </cell>
          <cell r="F992">
            <v>5</v>
          </cell>
          <cell r="G992">
            <v>1351</v>
          </cell>
          <cell r="H992">
            <v>7499</v>
          </cell>
          <cell r="I992">
            <v>148</v>
          </cell>
        </row>
        <row r="993">
          <cell r="A993" t="str">
            <v>B</v>
          </cell>
          <cell r="B993" t="str">
            <v>UMO31706</v>
          </cell>
          <cell r="C993" t="str">
            <v>지수판스리브강관제작</v>
          </cell>
          <cell r="D993" t="str">
            <v>D80 M/M</v>
          </cell>
          <cell r="E993" t="str">
            <v>개소</v>
          </cell>
          <cell r="F993">
            <v>1</v>
          </cell>
          <cell r="G993">
            <v>1746</v>
          </cell>
          <cell r="H993">
            <v>9418</v>
          </cell>
          <cell r="I993">
            <v>186</v>
          </cell>
        </row>
        <row r="994">
          <cell r="A994" t="str">
            <v>B</v>
          </cell>
          <cell r="B994" t="str">
            <v>UMO31708</v>
          </cell>
          <cell r="C994" t="str">
            <v>지수판스리브강관제작</v>
          </cell>
          <cell r="D994" t="str">
            <v>D125 M/M</v>
          </cell>
          <cell r="E994" t="str">
            <v>개소</v>
          </cell>
          <cell r="F994">
            <v>1</v>
          </cell>
          <cell r="G994">
            <v>2802</v>
          </cell>
          <cell r="H994">
            <v>11083</v>
          </cell>
          <cell r="I994">
            <v>220</v>
          </cell>
        </row>
        <row r="995">
          <cell r="A995" t="str">
            <v>B</v>
          </cell>
          <cell r="B995" t="str">
            <v>UMO31709</v>
          </cell>
          <cell r="C995" t="str">
            <v>지수판스리브강관제작</v>
          </cell>
          <cell r="D995" t="str">
            <v>D150 M/M</v>
          </cell>
          <cell r="E995" t="str">
            <v>개소</v>
          </cell>
          <cell r="F995">
            <v>1</v>
          </cell>
          <cell r="G995">
            <v>3688</v>
          </cell>
          <cell r="H995">
            <v>13960</v>
          </cell>
          <cell r="I995">
            <v>277</v>
          </cell>
        </row>
        <row r="996">
          <cell r="A996" t="str">
            <v>B</v>
          </cell>
          <cell r="B996" t="str">
            <v>UMO42301</v>
          </cell>
          <cell r="C996" t="str">
            <v>바닥배수구설치(스텐,방동용)</v>
          </cell>
          <cell r="D996" t="str">
            <v>D50 x 200 x 200</v>
          </cell>
          <cell r="E996" t="str">
            <v>개소</v>
          </cell>
          <cell r="F996">
            <v>10</v>
          </cell>
          <cell r="G996">
            <v>8640</v>
          </cell>
          <cell r="H996">
            <v>7394</v>
          </cell>
          <cell r="I996">
            <v>148</v>
          </cell>
        </row>
        <row r="997">
          <cell r="A997" t="str">
            <v>B</v>
          </cell>
          <cell r="B997" t="str">
            <v>UMO42303</v>
          </cell>
          <cell r="C997" t="str">
            <v>욕실 배수트랩 설치(스텐)</v>
          </cell>
          <cell r="D997" t="str">
            <v>D50 x 200 x 200</v>
          </cell>
          <cell r="E997" t="str">
            <v>개소</v>
          </cell>
          <cell r="F997">
            <v>2</v>
          </cell>
          <cell r="G997">
            <v>8640</v>
          </cell>
          <cell r="H997">
            <v>7394</v>
          </cell>
          <cell r="I997">
            <v>148</v>
          </cell>
        </row>
        <row r="998">
          <cell r="A998" t="str">
            <v>B</v>
          </cell>
          <cell r="B998" t="str">
            <v>UMZ50223</v>
          </cell>
          <cell r="C998" t="str">
            <v>집수정덮개(스틸그레이팅)설치</v>
          </cell>
          <cell r="D998" t="str">
            <v>1,300 X 1,300</v>
          </cell>
          <cell r="E998" t="str">
            <v>개소</v>
          </cell>
          <cell r="F998">
            <v>1</v>
          </cell>
          <cell r="G998">
            <v>50220</v>
          </cell>
          <cell r="H998">
            <v>2159</v>
          </cell>
          <cell r="I998">
            <v>73</v>
          </cell>
        </row>
        <row r="999">
          <cell r="C999" t="str">
            <v>소  계</v>
          </cell>
        </row>
        <row r="1001">
          <cell r="C1001" t="str">
            <v>기타시설</v>
          </cell>
        </row>
        <row r="1002">
          <cell r="C1002" t="str">
            <v>*  급수공사</v>
          </cell>
        </row>
        <row r="1003">
          <cell r="A1003" t="str">
            <v>E</v>
          </cell>
          <cell r="B1003" t="str">
            <v>MGF11251</v>
          </cell>
          <cell r="C1003" t="str">
            <v>행가지지봉</v>
          </cell>
          <cell r="D1003" t="str">
            <v>9MM(3/8")</v>
          </cell>
          <cell r="E1003" t="str">
            <v>M</v>
          </cell>
          <cell r="F1003">
            <v>8.8000000000000007</v>
          </cell>
          <cell r="G1003">
            <v>225</v>
          </cell>
          <cell r="H1003">
            <v>0</v>
          </cell>
          <cell r="I1003">
            <v>0</v>
          </cell>
        </row>
        <row r="1004">
          <cell r="A1004" t="str">
            <v>E</v>
          </cell>
          <cell r="B1004" t="str">
            <v>MGF30505</v>
          </cell>
          <cell r="C1004" t="str">
            <v>인서트</v>
          </cell>
          <cell r="D1004" t="str">
            <v>D9</v>
          </cell>
          <cell r="E1004" t="str">
            <v>개</v>
          </cell>
          <cell r="F1004">
            <v>14</v>
          </cell>
          <cell r="G1004">
            <v>26</v>
          </cell>
          <cell r="H1004">
            <v>0</v>
          </cell>
          <cell r="I1004">
            <v>0</v>
          </cell>
        </row>
        <row r="1005">
          <cell r="A1005" t="str">
            <v>E</v>
          </cell>
          <cell r="B1005" t="str">
            <v>MMB40105</v>
          </cell>
          <cell r="C1005" t="str">
            <v>동 엘보</v>
          </cell>
          <cell r="D1005" t="str">
            <v>D15 MM</v>
          </cell>
          <cell r="E1005" t="str">
            <v>개</v>
          </cell>
          <cell r="F1005">
            <v>33</v>
          </cell>
          <cell r="G1005">
            <v>112</v>
          </cell>
          <cell r="H1005">
            <v>0</v>
          </cell>
          <cell r="I1005">
            <v>0</v>
          </cell>
        </row>
        <row r="1006">
          <cell r="A1006" t="str">
            <v>E</v>
          </cell>
          <cell r="B1006" t="str">
            <v>MMB40108</v>
          </cell>
          <cell r="C1006" t="str">
            <v>동 엘보</v>
          </cell>
          <cell r="D1006" t="str">
            <v>D25 MM</v>
          </cell>
          <cell r="E1006" t="str">
            <v>개</v>
          </cell>
          <cell r="F1006">
            <v>2</v>
          </cell>
          <cell r="G1006">
            <v>395</v>
          </cell>
          <cell r="H1006">
            <v>0</v>
          </cell>
          <cell r="I1006">
            <v>0</v>
          </cell>
        </row>
        <row r="1007">
          <cell r="A1007" t="str">
            <v>E</v>
          </cell>
          <cell r="B1007" t="str">
            <v>MMB40110</v>
          </cell>
          <cell r="C1007" t="str">
            <v>동 엘보</v>
          </cell>
          <cell r="D1007" t="str">
            <v>D32 MM</v>
          </cell>
          <cell r="E1007" t="str">
            <v>개</v>
          </cell>
          <cell r="F1007">
            <v>1</v>
          </cell>
          <cell r="G1007">
            <v>607</v>
          </cell>
          <cell r="H1007">
            <v>0</v>
          </cell>
          <cell r="I1007">
            <v>0</v>
          </cell>
        </row>
        <row r="1008">
          <cell r="A1008" t="str">
            <v>E</v>
          </cell>
          <cell r="B1008" t="str">
            <v>MMB40112</v>
          </cell>
          <cell r="C1008" t="str">
            <v>동 엘보</v>
          </cell>
          <cell r="D1008" t="str">
            <v>D40 MM</v>
          </cell>
          <cell r="E1008" t="str">
            <v>개</v>
          </cell>
          <cell r="F1008">
            <v>6</v>
          </cell>
          <cell r="G1008">
            <v>919</v>
          </cell>
          <cell r="H1008">
            <v>0</v>
          </cell>
          <cell r="I1008">
            <v>0</v>
          </cell>
        </row>
        <row r="1009">
          <cell r="A1009" t="str">
            <v>E</v>
          </cell>
          <cell r="B1009" t="str">
            <v>MMB40205</v>
          </cell>
          <cell r="C1009" t="str">
            <v>동 티</v>
          </cell>
          <cell r="D1009" t="str">
            <v>D15 MM</v>
          </cell>
          <cell r="E1009" t="str">
            <v>개</v>
          </cell>
          <cell r="F1009">
            <v>4</v>
          </cell>
          <cell r="G1009">
            <v>243</v>
          </cell>
          <cell r="H1009">
            <v>0</v>
          </cell>
          <cell r="I1009">
            <v>0</v>
          </cell>
        </row>
        <row r="1010">
          <cell r="A1010" t="str">
            <v>E</v>
          </cell>
          <cell r="B1010" t="str">
            <v>MMB40207</v>
          </cell>
          <cell r="C1010" t="str">
            <v>동 티</v>
          </cell>
          <cell r="D1010" t="str">
            <v>D20 MM</v>
          </cell>
          <cell r="E1010" t="str">
            <v>개</v>
          </cell>
          <cell r="F1010">
            <v>1</v>
          </cell>
          <cell r="G1010">
            <v>359</v>
          </cell>
          <cell r="H1010">
            <v>0</v>
          </cell>
          <cell r="I1010">
            <v>0</v>
          </cell>
        </row>
        <row r="1011">
          <cell r="A1011" t="str">
            <v>E</v>
          </cell>
          <cell r="B1011" t="str">
            <v>MMB40208</v>
          </cell>
          <cell r="C1011" t="str">
            <v>동 티</v>
          </cell>
          <cell r="D1011" t="str">
            <v>D25 MM</v>
          </cell>
          <cell r="E1011" t="str">
            <v>개</v>
          </cell>
          <cell r="F1011">
            <v>3</v>
          </cell>
          <cell r="G1011">
            <v>553</v>
          </cell>
          <cell r="H1011">
            <v>0</v>
          </cell>
          <cell r="I1011">
            <v>0</v>
          </cell>
        </row>
        <row r="1012">
          <cell r="A1012" t="str">
            <v>E</v>
          </cell>
          <cell r="B1012" t="str">
            <v>MMB40210</v>
          </cell>
          <cell r="C1012" t="str">
            <v>동 티</v>
          </cell>
          <cell r="D1012" t="str">
            <v>D32 MM</v>
          </cell>
          <cell r="E1012" t="str">
            <v>개</v>
          </cell>
          <cell r="F1012">
            <v>3</v>
          </cell>
          <cell r="G1012">
            <v>940</v>
          </cell>
          <cell r="H1012">
            <v>0</v>
          </cell>
          <cell r="I1012">
            <v>0</v>
          </cell>
        </row>
        <row r="1013">
          <cell r="A1013" t="str">
            <v>E</v>
          </cell>
          <cell r="B1013" t="str">
            <v>MMB40307</v>
          </cell>
          <cell r="C1013" t="str">
            <v>동 레듀샤</v>
          </cell>
          <cell r="D1013" t="str">
            <v>D20 MM</v>
          </cell>
          <cell r="E1013" t="str">
            <v>개</v>
          </cell>
          <cell r="F1013">
            <v>1</v>
          </cell>
          <cell r="G1013">
            <v>143</v>
          </cell>
          <cell r="H1013">
            <v>0</v>
          </cell>
          <cell r="I1013">
            <v>0</v>
          </cell>
        </row>
        <row r="1014">
          <cell r="A1014" t="str">
            <v>E</v>
          </cell>
          <cell r="B1014" t="str">
            <v>MMB40308</v>
          </cell>
          <cell r="C1014" t="str">
            <v>동 레듀샤</v>
          </cell>
          <cell r="D1014" t="str">
            <v>D25 MM</v>
          </cell>
          <cell r="E1014" t="str">
            <v>개</v>
          </cell>
          <cell r="F1014">
            <v>2</v>
          </cell>
          <cell r="G1014">
            <v>212</v>
          </cell>
          <cell r="H1014">
            <v>0</v>
          </cell>
          <cell r="I1014">
            <v>0</v>
          </cell>
        </row>
        <row r="1015">
          <cell r="A1015" t="str">
            <v>E</v>
          </cell>
          <cell r="B1015" t="str">
            <v>MMB40310</v>
          </cell>
          <cell r="C1015" t="str">
            <v>동 레듀샤</v>
          </cell>
          <cell r="D1015" t="str">
            <v>D32 MM</v>
          </cell>
          <cell r="E1015" t="str">
            <v>개</v>
          </cell>
          <cell r="F1015">
            <v>3</v>
          </cell>
          <cell r="G1015">
            <v>289</v>
          </cell>
          <cell r="H1015">
            <v>0</v>
          </cell>
          <cell r="I1015">
            <v>0</v>
          </cell>
        </row>
        <row r="1016">
          <cell r="A1016" t="str">
            <v>E</v>
          </cell>
          <cell r="B1016" t="str">
            <v>MMB40312</v>
          </cell>
          <cell r="C1016" t="str">
            <v>동 레듀샤</v>
          </cell>
          <cell r="D1016" t="str">
            <v>D40 MM</v>
          </cell>
          <cell r="E1016" t="str">
            <v>개</v>
          </cell>
          <cell r="F1016">
            <v>2</v>
          </cell>
          <cell r="G1016">
            <v>497</v>
          </cell>
          <cell r="H1016">
            <v>0</v>
          </cell>
          <cell r="I1016">
            <v>0</v>
          </cell>
        </row>
        <row r="1017">
          <cell r="A1017" t="str">
            <v>E</v>
          </cell>
          <cell r="B1017" t="str">
            <v>MMB50108</v>
          </cell>
          <cell r="C1017" t="str">
            <v>CM아답타</v>
          </cell>
          <cell r="D1017" t="str">
            <v>D25 MM</v>
          </cell>
          <cell r="E1017" t="str">
            <v>개</v>
          </cell>
          <cell r="F1017">
            <v>1</v>
          </cell>
          <cell r="G1017">
            <v>639</v>
          </cell>
          <cell r="H1017">
            <v>0</v>
          </cell>
          <cell r="I1017">
            <v>0</v>
          </cell>
        </row>
        <row r="1018">
          <cell r="A1018" t="str">
            <v>E</v>
          </cell>
          <cell r="B1018" t="str">
            <v>MMB50205</v>
          </cell>
          <cell r="C1018" t="str">
            <v>CF아답타</v>
          </cell>
          <cell r="D1018" t="str">
            <v>D15 MM</v>
          </cell>
          <cell r="E1018" t="str">
            <v>개</v>
          </cell>
          <cell r="F1018">
            <v>1</v>
          </cell>
          <cell r="G1018">
            <v>246</v>
          </cell>
          <cell r="H1018">
            <v>0</v>
          </cell>
          <cell r="I1018">
            <v>0</v>
          </cell>
        </row>
        <row r="1019">
          <cell r="A1019" t="str">
            <v>E</v>
          </cell>
          <cell r="B1019" t="str">
            <v>MMB50208</v>
          </cell>
          <cell r="C1019" t="str">
            <v>CF아답타</v>
          </cell>
          <cell r="D1019" t="str">
            <v>D25 MM</v>
          </cell>
          <cell r="E1019" t="str">
            <v>개</v>
          </cell>
          <cell r="F1019">
            <v>3</v>
          </cell>
          <cell r="G1019">
            <v>1105</v>
          </cell>
          <cell r="H1019">
            <v>0</v>
          </cell>
          <cell r="I1019">
            <v>0</v>
          </cell>
        </row>
        <row r="1020">
          <cell r="A1020" t="str">
            <v>E</v>
          </cell>
          <cell r="B1020" t="str">
            <v>MMB50508</v>
          </cell>
          <cell r="C1020" t="str">
            <v>CM유니온</v>
          </cell>
          <cell r="D1020" t="str">
            <v>D25 MM</v>
          </cell>
          <cell r="E1020" t="str">
            <v>개</v>
          </cell>
          <cell r="F1020">
            <v>1</v>
          </cell>
          <cell r="G1020">
            <v>2229</v>
          </cell>
          <cell r="H1020">
            <v>0</v>
          </cell>
          <cell r="I1020">
            <v>0</v>
          </cell>
        </row>
        <row r="1021">
          <cell r="A1021" t="str">
            <v>E</v>
          </cell>
          <cell r="B1021" t="str">
            <v>MMB51105</v>
          </cell>
          <cell r="C1021" t="str">
            <v>CF엘보 아답타</v>
          </cell>
          <cell r="D1021" t="str">
            <v>D15 MM</v>
          </cell>
          <cell r="E1021" t="str">
            <v>개</v>
          </cell>
          <cell r="F1021">
            <v>1</v>
          </cell>
          <cell r="G1021">
            <v>385</v>
          </cell>
          <cell r="H1021">
            <v>0</v>
          </cell>
          <cell r="I1021">
            <v>0</v>
          </cell>
        </row>
        <row r="1022">
          <cell r="A1022" t="str">
            <v>E</v>
          </cell>
          <cell r="B1022" t="str">
            <v>MMB51405</v>
          </cell>
          <cell r="C1022" t="str">
            <v>장티아답타</v>
          </cell>
          <cell r="D1022" t="str">
            <v>D15 MM</v>
          </cell>
          <cell r="E1022" t="str">
            <v>개</v>
          </cell>
          <cell r="F1022">
            <v>1</v>
          </cell>
          <cell r="G1022">
            <v>606</v>
          </cell>
          <cell r="H1022">
            <v>0</v>
          </cell>
          <cell r="I1022">
            <v>0</v>
          </cell>
        </row>
        <row r="1023">
          <cell r="A1023" t="str">
            <v>E</v>
          </cell>
          <cell r="B1023" t="str">
            <v>MMB51450</v>
          </cell>
          <cell r="C1023" t="str">
            <v>단티아답타</v>
          </cell>
          <cell r="D1023" t="str">
            <v>D15 MM</v>
          </cell>
          <cell r="E1023" t="str">
            <v>개</v>
          </cell>
          <cell r="F1023">
            <v>1</v>
          </cell>
          <cell r="G1023">
            <v>510</v>
          </cell>
          <cell r="H1023">
            <v>0</v>
          </cell>
          <cell r="I1023">
            <v>0</v>
          </cell>
        </row>
        <row r="1024">
          <cell r="A1024" t="str">
            <v>E</v>
          </cell>
          <cell r="B1024" t="str">
            <v>MMB51505</v>
          </cell>
          <cell r="C1024" t="str">
            <v>장암엘보아답타</v>
          </cell>
          <cell r="D1024" t="str">
            <v>D15 MM</v>
          </cell>
          <cell r="E1024" t="str">
            <v>개</v>
          </cell>
          <cell r="F1024">
            <v>13</v>
          </cell>
          <cell r="G1024">
            <v>487</v>
          </cell>
          <cell r="H1024">
            <v>0</v>
          </cell>
          <cell r="I1024">
            <v>0</v>
          </cell>
        </row>
        <row r="1025">
          <cell r="A1025" t="str">
            <v>E</v>
          </cell>
          <cell r="B1025" t="str">
            <v>MMK32900</v>
          </cell>
          <cell r="C1025" t="str">
            <v>양수기보호통(A형)</v>
          </cell>
          <cell r="D1025" t="str">
            <v>D15 MM</v>
          </cell>
          <cell r="E1025" t="str">
            <v>개</v>
          </cell>
          <cell r="F1025">
            <v>1</v>
          </cell>
          <cell r="G1025">
            <v>18288</v>
          </cell>
          <cell r="H1025">
            <v>0</v>
          </cell>
          <cell r="I1025">
            <v>0</v>
          </cell>
        </row>
        <row r="1026">
          <cell r="A1026" t="str">
            <v>E</v>
          </cell>
          <cell r="B1026" t="str">
            <v>MMO10505</v>
          </cell>
          <cell r="C1026" t="str">
            <v>절연 행가</v>
          </cell>
          <cell r="D1026" t="str">
            <v>D15 MM</v>
          </cell>
          <cell r="E1026" t="str">
            <v>개</v>
          </cell>
          <cell r="F1026">
            <v>3</v>
          </cell>
          <cell r="G1026">
            <v>360</v>
          </cell>
          <cell r="H1026">
            <v>0</v>
          </cell>
          <cell r="I1026">
            <v>0</v>
          </cell>
        </row>
        <row r="1027">
          <cell r="A1027" t="str">
            <v>E</v>
          </cell>
          <cell r="B1027" t="str">
            <v>MMO10508</v>
          </cell>
          <cell r="C1027" t="str">
            <v>절연 행가</v>
          </cell>
          <cell r="D1027" t="str">
            <v>D25 MM</v>
          </cell>
          <cell r="E1027" t="str">
            <v>개</v>
          </cell>
          <cell r="F1027">
            <v>2</v>
          </cell>
          <cell r="G1027">
            <v>432</v>
          </cell>
          <cell r="H1027">
            <v>0</v>
          </cell>
          <cell r="I1027">
            <v>0</v>
          </cell>
        </row>
        <row r="1028">
          <cell r="A1028" t="str">
            <v>E</v>
          </cell>
          <cell r="B1028" t="str">
            <v>MMO10510</v>
          </cell>
          <cell r="C1028" t="str">
            <v>절연 행가</v>
          </cell>
          <cell r="D1028" t="str">
            <v>D32 MM</v>
          </cell>
          <cell r="E1028" t="str">
            <v>개</v>
          </cell>
          <cell r="F1028">
            <v>3</v>
          </cell>
          <cell r="G1028">
            <v>504</v>
          </cell>
          <cell r="H1028">
            <v>0</v>
          </cell>
          <cell r="I1028">
            <v>0</v>
          </cell>
        </row>
        <row r="1029">
          <cell r="A1029" t="str">
            <v>E</v>
          </cell>
          <cell r="B1029" t="str">
            <v>MMO10512</v>
          </cell>
          <cell r="C1029" t="str">
            <v>절연 행가</v>
          </cell>
          <cell r="D1029" t="str">
            <v>D40 MM</v>
          </cell>
          <cell r="E1029" t="str">
            <v>개</v>
          </cell>
          <cell r="F1029">
            <v>6</v>
          </cell>
          <cell r="G1029">
            <v>540</v>
          </cell>
          <cell r="H1029">
            <v>0</v>
          </cell>
          <cell r="I1029">
            <v>0</v>
          </cell>
        </row>
        <row r="1030">
          <cell r="A1030" t="str">
            <v>E</v>
          </cell>
          <cell r="B1030" t="str">
            <v>MMO31813</v>
          </cell>
          <cell r="C1030" t="str">
            <v>PD입상관 성형스리브</v>
          </cell>
          <cell r="D1030" t="str">
            <v>D50 X 135H</v>
          </cell>
          <cell r="E1030" t="str">
            <v>개</v>
          </cell>
          <cell r="F1030">
            <v>1</v>
          </cell>
          <cell r="G1030">
            <v>468</v>
          </cell>
          <cell r="H1030">
            <v>0</v>
          </cell>
          <cell r="I1030">
            <v>0</v>
          </cell>
        </row>
        <row r="1031">
          <cell r="A1031" t="str">
            <v>E</v>
          </cell>
          <cell r="B1031" t="str">
            <v>UMA52310</v>
          </cell>
          <cell r="C1031" t="str">
            <v>동관 옥내 배관</v>
          </cell>
          <cell r="D1031" t="str">
            <v>D32 MM, (M TYPE)</v>
          </cell>
          <cell r="E1031" t="str">
            <v>M</v>
          </cell>
          <cell r="F1031">
            <v>7.4</v>
          </cell>
          <cell r="G1031">
            <v>2600</v>
          </cell>
          <cell r="H1031">
            <v>2500</v>
          </cell>
          <cell r="I1031">
            <v>100</v>
          </cell>
        </row>
        <row r="1032">
          <cell r="A1032" t="str">
            <v>E</v>
          </cell>
          <cell r="B1032" t="str">
            <v>UMA52312</v>
          </cell>
          <cell r="C1032" t="str">
            <v>동관 옥내 배관</v>
          </cell>
          <cell r="D1032" t="str">
            <v>D40 MM,  (M TYPE)</v>
          </cell>
          <cell r="E1032" t="str">
            <v>M</v>
          </cell>
          <cell r="F1032">
            <v>16.850000000000001</v>
          </cell>
          <cell r="G1032">
            <v>3500</v>
          </cell>
          <cell r="H1032">
            <v>2800</v>
          </cell>
          <cell r="I1032">
            <v>100</v>
          </cell>
        </row>
        <row r="1033">
          <cell r="A1033" t="str">
            <v>E</v>
          </cell>
          <cell r="B1033" t="str">
            <v>UMA52405</v>
          </cell>
          <cell r="C1033" t="str">
            <v>동관 화장실 배관</v>
          </cell>
          <cell r="D1033" t="str">
            <v>D15 MM,  (M TYPE)</v>
          </cell>
          <cell r="E1033" t="str">
            <v>M</v>
          </cell>
          <cell r="F1033">
            <v>26.3</v>
          </cell>
          <cell r="G1033">
            <v>800</v>
          </cell>
          <cell r="H1033">
            <v>1700</v>
          </cell>
          <cell r="I1033">
            <v>0</v>
          </cell>
        </row>
        <row r="1034">
          <cell r="A1034" t="str">
            <v>E</v>
          </cell>
          <cell r="B1034" t="str">
            <v>UMA52407</v>
          </cell>
          <cell r="C1034" t="str">
            <v>동관 화장실 배관</v>
          </cell>
          <cell r="D1034" t="str">
            <v>D20 MM,  (M TYPE)</v>
          </cell>
          <cell r="E1034" t="str">
            <v>M</v>
          </cell>
          <cell r="F1034">
            <v>1.9</v>
          </cell>
          <cell r="G1034">
            <v>1200</v>
          </cell>
          <cell r="H1034">
            <v>2000</v>
          </cell>
          <cell r="I1034">
            <v>0</v>
          </cell>
        </row>
        <row r="1035">
          <cell r="A1035" t="str">
            <v>E</v>
          </cell>
          <cell r="B1035" t="str">
            <v>UMA52408</v>
          </cell>
          <cell r="C1035" t="str">
            <v>동관 화장실 배관</v>
          </cell>
          <cell r="D1035" t="str">
            <v>D25 MM,  (M TYPE)</v>
          </cell>
          <cell r="E1035" t="str">
            <v>M</v>
          </cell>
          <cell r="F1035">
            <v>8.4</v>
          </cell>
          <cell r="G1035">
            <v>1700</v>
          </cell>
          <cell r="H1035">
            <v>2400</v>
          </cell>
          <cell r="I1035">
            <v>0</v>
          </cell>
        </row>
        <row r="1036">
          <cell r="A1036" t="str">
            <v>E</v>
          </cell>
          <cell r="B1036" t="str">
            <v>UMA52410</v>
          </cell>
          <cell r="C1036" t="str">
            <v>동관 화장실 배관</v>
          </cell>
          <cell r="D1036" t="str">
            <v>D32 MM,  (M TYPE)</v>
          </cell>
          <cell r="E1036" t="str">
            <v>M</v>
          </cell>
          <cell r="F1036">
            <v>1</v>
          </cell>
          <cell r="G1036">
            <v>2552</v>
          </cell>
          <cell r="H1036">
            <v>3035</v>
          </cell>
          <cell r="I1036">
            <v>60</v>
          </cell>
        </row>
        <row r="1037">
          <cell r="A1037" t="str">
            <v>E</v>
          </cell>
          <cell r="B1037" t="str">
            <v>UMC24108</v>
          </cell>
          <cell r="C1037" t="str">
            <v>동관용접 (BRAZING)</v>
          </cell>
          <cell r="D1037" t="str">
            <v>D25 MM</v>
          </cell>
          <cell r="E1037" t="str">
            <v>개소</v>
          </cell>
          <cell r="F1037">
            <v>21</v>
          </cell>
          <cell r="G1037">
            <v>174</v>
          </cell>
          <cell r="H1037">
            <v>1455</v>
          </cell>
          <cell r="I1037">
            <v>29</v>
          </cell>
        </row>
        <row r="1038">
          <cell r="A1038" t="str">
            <v>E</v>
          </cell>
          <cell r="B1038" t="str">
            <v>UMC24110</v>
          </cell>
          <cell r="C1038" t="str">
            <v>동관용접 (BRAZING)</v>
          </cell>
          <cell r="D1038" t="str">
            <v>D32 MM</v>
          </cell>
          <cell r="E1038" t="str">
            <v>개소</v>
          </cell>
          <cell r="F1038">
            <v>11</v>
          </cell>
          <cell r="G1038">
            <v>240</v>
          </cell>
          <cell r="H1038">
            <v>1781</v>
          </cell>
          <cell r="I1038">
            <v>35</v>
          </cell>
        </row>
        <row r="1039">
          <cell r="A1039" t="str">
            <v>E</v>
          </cell>
          <cell r="B1039" t="str">
            <v>UMC24305</v>
          </cell>
          <cell r="C1039" t="str">
            <v>동관용접 (SOLDERING)</v>
          </cell>
          <cell r="D1039" t="str">
            <v>D15 MM</v>
          </cell>
          <cell r="E1039" t="str">
            <v>개소</v>
          </cell>
          <cell r="F1039">
            <v>103</v>
          </cell>
          <cell r="G1039">
            <v>30</v>
          </cell>
          <cell r="H1039">
            <v>960</v>
          </cell>
          <cell r="I1039">
            <v>19</v>
          </cell>
        </row>
        <row r="1040">
          <cell r="A1040" t="str">
            <v>E</v>
          </cell>
          <cell r="B1040" t="str">
            <v>UMC24307</v>
          </cell>
          <cell r="C1040" t="str">
            <v>동관용접 (SOLDERING)</v>
          </cell>
          <cell r="D1040" t="str">
            <v>D20 MM</v>
          </cell>
          <cell r="E1040" t="str">
            <v>개소</v>
          </cell>
          <cell r="F1040">
            <v>5</v>
          </cell>
          <cell r="G1040">
            <v>47</v>
          </cell>
          <cell r="H1040">
            <v>1108</v>
          </cell>
          <cell r="I1040">
            <v>22</v>
          </cell>
        </row>
        <row r="1041">
          <cell r="A1041" t="str">
            <v>E</v>
          </cell>
          <cell r="B1041" t="str">
            <v>UMD10112</v>
          </cell>
          <cell r="C1041" t="str">
            <v>게이트밸브 설치(청동제)</v>
          </cell>
          <cell r="D1041" t="str">
            <v>D40 MM, (5KG/CM2)</v>
          </cell>
          <cell r="E1041" t="str">
            <v>개소</v>
          </cell>
          <cell r="F1041">
            <v>2</v>
          </cell>
          <cell r="G1041">
            <v>5400</v>
          </cell>
          <cell r="H1041">
            <v>2119</v>
          </cell>
          <cell r="I1041">
            <v>42</v>
          </cell>
        </row>
        <row r="1042">
          <cell r="A1042" t="str">
            <v>E</v>
          </cell>
          <cell r="B1042" t="str">
            <v>UMD46205</v>
          </cell>
          <cell r="C1042" t="str">
            <v>황동볼밸브 설치</v>
          </cell>
          <cell r="D1042" t="str">
            <v>D15 MM, (10KG/CM2)</v>
          </cell>
          <cell r="E1042" t="str">
            <v>개소</v>
          </cell>
          <cell r="F1042">
            <v>2</v>
          </cell>
          <cell r="G1042">
            <v>1166</v>
          </cell>
          <cell r="H1042">
            <v>2119</v>
          </cell>
          <cell r="I1042">
            <v>42</v>
          </cell>
        </row>
        <row r="1043">
          <cell r="A1043" t="str">
            <v>E</v>
          </cell>
          <cell r="B1043" t="str">
            <v>UME22205</v>
          </cell>
          <cell r="C1043" t="str">
            <v>동관보온(은박)</v>
          </cell>
          <cell r="D1043" t="str">
            <v>D=15MM, T=25MM</v>
          </cell>
          <cell r="E1043" t="str">
            <v>M</v>
          </cell>
          <cell r="F1043">
            <v>9.9499999999999993</v>
          </cell>
          <cell r="G1043">
            <v>600</v>
          </cell>
          <cell r="H1043">
            <v>1200</v>
          </cell>
          <cell r="I1043">
            <v>0</v>
          </cell>
        </row>
        <row r="1044">
          <cell r="A1044" t="str">
            <v>E</v>
          </cell>
          <cell r="B1044" t="str">
            <v>UME22207</v>
          </cell>
          <cell r="C1044" t="str">
            <v>동관보온(은박)</v>
          </cell>
          <cell r="D1044" t="str">
            <v>D=20MM, T=25MM</v>
          </cell>
          <cell r="E1044" t="str">
            <v>M</v>
          </cell>
          <cell r="F1044">
            <v>1.9</v>
          </cell>
          <cell r="G1044">
            <v>700</v>
          </cell>
          <cell r="H1044">
            <v>1500</v>
          </cell>
          <cell r="I1044">
            <v>0</v>
          </cell>
        </row>
        <row r="1045">
          <cell r="A1045" t="str">
            <v>E</v>
          </cell>
          <cell r="B1045" t="str">
            <v>UME22208</v>
          </cell>
          <cell r="C1045" t="str">
            <v>동관보온(은박)</v>
          </cell>
          <cell r="D1045" t="str">
            <v>D=25MM, T=25MM</v>
          </cell>
          <cell r="E1045" t="str">
            <v>M</v>
          </cell>
          <cell r="F1045">
            <v>5.7</v>
          </cell>
          <cell r="G1045">
            <v>800</v>
          </cell>
          <cell r="H1045">
            <v>1800</v>
          </cell>
          <cell r="I1045">
            <v>0</v>
          </cell>
        </row>
        <row r="1046">
          <cell r="A1046" t="str">
            <v>E</v>
          </cell>
          <cell r="B1046" t="str">
            <v>UME22210</v>
          </cell>
          <cell r="C1046" t="str">
            <v>동관보온(은박)</v>
          </cell>
          <cell r="D1046" t="str">
            <v>D=32MM, T=25MM</v>
          </cell>
          <cell r="E1046" t="str">
            <v>M</v>
          </cell>
          <cell r="F1046">
            <v>3.2</v>
          </cell>
          <cell r="G1046">
            <v>900</v>
          </cell>
          <cell r="H1046">
            <v>2000</v>
          </cell>
          <cell r="I1046">
            <v>0</v>
          </cell>
        </row>
        <row r="1047">
          <cell r="A1047" t="str">
            <v>E</v>
          </cell>
          <cell r="B1047" t="str">
            <v>UME22212</v>
          </cell>
          <cell r="C1047" t="str">
            <v>동관보온(은박)</v>
          </cell>
          <cell r="D1047" t="str">
            <v>D=40MM, T=25MM</v>
          </cell>
          <cell r="E1047" t="str">
            <v>M</v>
          </cell>
          <cell r="F1047">
            <v>16.850000000000001</v>
          </cell>
          <cell r="G1047">
            <v>1000</v>
          </cell>
          <cell r="H1047">
            <v>2000</v>
          </cell>
          <cell r="I1047">
            <v>0</v>
          </cell>
        </row>
        <row r="1048">
          <cell r="A1048" t="str">
            <v>E</v>
          </cell>
          <cell r="B1048" t="str">
            <v>UME80205</v>
          </cell>
          <cell r="C1048" t="str">
            <v>발포폴리에틸렌 보온</v>
          </cell>
          <cell r="D1048" t="str">
            <v>D=15MM, T=5MM</v>
          </cell>
          <cell r="E1048" t="str">
            <v>M</v>
          </cell>
          <cell r="F1048">
            <v>26.4</v>
          </cell>
          <cell r="G1048">
            <v>100</v>
          </cell>
          <cell r="H1048">
            <v>300</v>
          </cell>
          <cell r="I1048">
            <v>0</v>
          </cell>
        </row>
        <row r="1049">
          <cell r="A1049" t="str">
            <v>E</v>
          </cell>
          <cell r="B1049" t="str">
            <v>UMG25100</v>
          </cell>
          <cell r="C1049" t="str">
            <v>세면기수전설치(다용도꼭지제외)</v>
          </cell>
          <cell r="D1049" t="str">
            <v>니켈크롬도장</v>
          </cell>
          <cell r="E1049" t="str">
            <v>개</v>
          </cell>
          <cell r="F1049">
            <v>1</v>
          </cell>
          <cell r="G1049">
            <v>36936</v>
          </cell>
          <cell r="H1049">
            <v>6792</v>
          </cell>
          <cell r="I1049">
            <v>135</v>
          </cell>
        </row>
        <row r="1050">
          <cell r="A1050" t="str">
            <v>E</v>
          </cell>
          <cell r="B1050" t="str">
            <v>UMG37107</v>
          </cell>
          <cell r="C1050" t="str">
            <v>씽크수전 설치(벽붙이형,니켈크롬)</v>
          </cell>
          <cell r="D1050" t="str">
            <v>핸드스프레식</v>
          </cell>
          <cell r="E1050" t="str">
            <v>개</v>
          </cell>
          <cell r="F1050">
            <v>1</v>
          </cell>
          <cell r="G1050">
            <v>32810</v>
          </cell>
          <cell r="H1050">
            <v>4088</v>
          </cell>
          <cell r="I1050">
            <v>81</v>
          </cell>
        </row>
        <row r="1051">
          <cell r="A1051" t="str">
            <v>E</v>
          </cell>
          <cell r="B1051" t="str">
            <v>UMO28104</v>
          </cell>
          <cell r="C1051" t="str">
            <v>벽체내고정새들설치</v>
          </cell>
          <cell r="D1051" t="str">
            <v>D15 MM</v>
          </cell>
          <cell r="E1051" t="str">
            <v>조</v>
          </cell>
          <cell r="F1051">
            <v>9</v>
          </cell>
          <cell r="G1051">
            <v>27</v>
          </cell>
          <cell r="H1051">
            <v>0</v>
          </cell>
          <cell r="I1051">
            <v>0</v>
          </cell>
        </row>
        <row r="1052">
          <cell r="A1052" t="str">
            <v>E</v>
          </cell>
          <cell r="B1052" t="str">
            <v>UMO31150</v>
          </cell>
          <cell r="C1052" t="str">
            <v>스리브강관제작(200H)</v>
          </cell>
          <cell r="D1052" t="str">
            <v>D25 M/M</v>
          </cell>
          <cell r="E1052" t="str">
            <v>개소</v>
          </cell>
          <cell r="F1052">
            <v>4</v>
          </cell>
          <cell r="G1052">
            <v>257</v>
          </cell>
          <cell r="H1052">
            <v>606</v>
          </cell>
          <cell r="I1052">
            <v>12</v>
          </cell>
        </row>
        <row r="1053">
          <cell r="A1053" t="str">
            <v>E</v>
          </cell>
          <cell r="B1053" t="str">
            <v>UMO31704</v>
          </cell>
          <cell r="C1053" t="str">
            <v>지수판스리브강관제작</v>
          </cell>
          <cell r="D1053" t="str">
            <v>D50 M/M</v>
          </cell>
          <cell r="E1053" t="str">
            <v>개소</v>
          </cell>
          <cell r="F1053">
            <v>1</v>
          </cell>
          <cell r="G1053">
            <v>1191</v>
          </cell>
          <cell r="H1053">
            <v>5936</v>
          </cell>
          <cell r="I1053">
            <v>117</v>
          </cell>
        </row>
        <row r="1054">
          <cell r="A1054" t="str">
            <v>E</v>
          </cell>
          <cell r="B1054" t="str">
            <v>UMP10210</v>
          </cell>
          <cell r="C1054" t="str">
            <v>수도미터 설치 (급수용)</v>
          </cell>
          <cell r="D1054" t="str">
            <v>D32 MM</v>
          </cell>
          <cell r="E1054" t="str">
            <v>개</v>
          </cell>
          <cell r="F1054">
            <v>1</v>
          </cell>
          <cell r="G1054">
            <v>26640</v>
          </cell>
          <cell r="H1054">
            <v>8435</v>
          </cell>
          <cell r="I1054">
            <v>168</v>
          </cell>
        </row>
        <row r="1055">
          <cell r="C1055" t="str">
            <v>소  계</v>
          </cell>
        </row>
        <row r="1057">
          <cell r="C1057" t="str">
            <v>*  급탕공사</v>
          </cell>
        </row>
        <row r="1058">
          <cell r="A1058" t="str">
            <v>E</v>
          </cell>
          <cell r="B1058" t="str">
            <v>MGF11251</v>
          </cell>
          <cell r="C1058" t="str">
            <v>행가지지봉</v>
          </cell>
          <cell r="D1058" t="str">
            <v>9MM(3/8")</v>
          </cell>
          <cell r="E1058" t="str">
            <v>M</v>
          </cell>
          <cell r="F1058">
            <v>5.6</v>
          </cell>
          <cell r="G1058">
            <v>225</v>
          </cell>
          <cell r="H1058">
            <v>0</v>
          </cell>
          <cell r="I1058">
            <v>0</v>
          </cell>
        </row>
        <row r="1059">
          <cell r="A1059" t="str">
            <v>E</v>
          </cell>
          <cell r="B1059" t="str">
            <v>MGF30505</v>
          </cell>
          <cell r="C1059" t="str">
            <v>인서트</v>
          </cell>
          <cell r="D1059" t="str">
            <v>D9</v>
          </cell>
          <cell r="E1059" t="str">
            <v>개</v>
          </cell>
          <cell r="F1059">
            <v>7</v>
          </cell>
          <cell r="G1059">
            <v>26</v>
          </cell>
          <cell r="H1059">
            <v>0</v>
          </cell>
          <cell r="I1059">
            <v>0</v>
          </cell>
        </row>
        <row r="1060">
          <cell r="A1060" t="str">
            <v>E</v>
          </cell>
          <cell r="B1060" t="str">
            <v>MMB40105</v>
          </cell>
          <cell r="C1060" t="str">
            <v>동 엘보</v>
          </cell>
          <cell r="D1060" t="str">
            <v>D15 MM</v>
          </cell>
          <cell r="E1060" t="str">
            <v>개</v>
          </cell>
          <cell r="F1060">
            <v>7</v>
          </cell>
          <cell r="G1060">
            <v>112</v>
          </cell>
          <cell r="H1060">
            <v>0</v>
          </cell>
          <cell r="I1060">
            <v>0</v>
          </cell>
        </row>
        <row r="1061">
          <cell r="A1061" t="str">
            <v>E</v>
          </cell>
          <cell r="B1061" t="str">
            <v>MMB40107</v>
          </cell>
          <cell r="C1061" t="str">
            <v>동 엘보</v>
          </cell>
          <cell r="D1061" t="str">
            <v>D20 MM</v>
          </cell>
          <cell r="E1061" t="str">
            <v>개</v>
          </cell>
          <cell r="F1061">
            <v>4</v>
          </cell>
          <cell r="G1061">
            <v>228</v>
          </cell>
          <cell r="H1061">
            <v>0</v>
          </cell>
          <cell r="I1061">
            <v>0</v>
          </cell>
        </row>
        <row r="1062">
          <cell r="A1062" t="str">
            <v>E</v>
          </cell>
          <cell r="B1062" t="str">
            <v>MMB40108</v>
          </cell>
          <cell r="C1062" t="str">
            <v>동 엘보</v>
          </cell>
          <cell r="D1062" t="str">
            <v>D25 MM</v>
          </cell>
          <cell r="E1062" t="str">
            <v>개</v>
          </cell>
          <cell r="F1062">
            <v>1</v>
          </cell>
          <cell r="G1062">
            <v>395</v>
          </cell>
          <cell r="H1062">
            <v>0</v>
          </cell>
          <cell r="I1062">
            <v>0</v>
          </cell>
        </row>
        <row r="1063">
          <cell r="A1063" t="str">
            <v>E</v>
          </cell>
          <cell r="B1063" t="str">
            <v>MMB40207</v>
          </cell>
          <cell r="C1063" t="str">
            <v>동 티</v>
          </cell>
          <cell r="D1063" t="str">
            <v>D20 MM</v>
          </cell>
          <cell r="E1063" t="str">
            <v>개</v>
          </cell>
          <cell r="F1063">
            <v>1</v>
          </cell>
          <cell r="G1063">
            <v>359</v>
          </cell>
          <cell r="H1063">
            <v>0</v>
          </cell>
          <cell r="I1063">
            <v>0</v>
          </cell>
        </row>
        <row r="1064">
          <cell r="A1064" t="str">
            <v>E</v>
          </cell>
          <cell r="B1064" t="str">
            <v>MMB40208</v>
          </cell>
          <cell r="C1064" t="str">
            <v>동 티</v>
          </cell>
          <cell r="D1064" t="str">
            <v>D25 MM</v>
          </cell>
          <cell r="E1064" t="str">
            <v>개</v>
          </cell>
          <cell r="F1064">
            <v>1</v>
          </cell>
          <cell r="G1064">
            <v>553</v>
          </cell>
          <cell r="H1064">
            <v>0</v>
          </cell>
          <cell r="I1064">
            <v>0</v>
          </cell>
        </row>
        <row r="1065">
          <cell r="A1065" t="str">
            <v>E</v>
          </cell>
          <cell r="B1065" t="str">
            <v>MMB40307</v>
          </cell>
          <cell r="C1065" t="str">
            <v>동 레듀샤</v>
          </cell>
          <cell r="D1065" t="str">
            <v>D20 MM</v>
          </cell>
          <cell r="E1065" t="str">
            <v>개</v>
          </cell>
          <cell r="F1065">
            <v>1</v>
          </cell>
          <cell r="G1065">
            <v>143</v>
          </cell>
          <cell r="H1065">
            <v>0</v>
          </cell>
          <cell r="I1065">
            <v>0</v>
          </cell>
        </row>
        <row r="1066">
          <cell r="A1066" t="str">
            <v>E</v>
          </cell>
          <cell r="B1066" t="str">
            <v>MMB40308</v>
          </cell>
          <cell r="C1066" t="str">
            <v>동 레듀샤</v>
          </cell>
          <cell r="D1066" t="str">
            <v>D25 MM</v>
          </cell>
          <cell r="E1066" t="str">
            <v>개</v>
          </cell>
          <cell r="F1066">
            <v>1</v>
          </cell>
          <cell r="G1066">
            <v>212</v>
          </cell>
          <cell r="H1066">
            <v>0</v>
          </cell>
          <cell r="I1066">
            <v>0</v>
          </cell>
        </row>
        <row r="1067">
          <cell r="A1067" t="str">
            <v>E</v>
          </cell>
          <cell r="B1067" t="str">
            <v>MMB50205</v>
          </cell>
          <cell r="C1067" t="str">
            <v>CF아답타</v>
          </cell>
          <cell r="D1067" t="str">
            <v>D15 MM</v>
          </cell>
          <cell r="E1067" t="str">
            <v>개</v>
          </cell>
          <cell r="F1067">
            <v>1</v>
          </cell>
          <cell r="G1067">
            <v>246</v>
          </cell>
          <cell r="H1067">
            <v>0</v>
          </cell>
          <cell r="I1067">
            <v>0</v>
          </cell>
        </row>
        <row r="1068">
          <cell r="A1068" t="str">
            <v>E</v>
          </cell>
          <cell r="B1068" t="str">
            <v>MMB50508</v>
          </cell>
          <cell r="C1068" t="str">
            <v>CM유니온</v>
          </cell>
          <cell r="D1068" t="str">
            <v>D25 MM</v>
          </cell>
          <cell r="E1068" t="str">
            <v>개</v>
          </cell>
          <cell r="F1068">
            <v>1</v>
          </cell>
          <cell r="G1068">
            <v>2229</v>
          </cell>
          <cell r="H1068">
            <v>0</v>
          </cell>
          <cell r="I1068">
            <v>0</v>
          </cell>
        </row>
        <row r="1069">
          <cell r="A1069" t="str">
            <v>E</v>
          </cell>
          <cell r="B1069" t="str">
            <v>MMB51405</v>
          </cell>
          <cell r="C1069" t="str">
            <v>장티아답타</v>
          </cell>
          <cell r="D1069" t="str">
            <v>D15 MM</v>
          </cell>
          <cell r="E1069" t="str">
            <v>개</v>
          </cell>
          <cell r="F1069">
            <v>1</v>
          </cell>
          <cell r="G1069">
            <v>606</v>
          </cell>
          <cell r="H1069">
            <v>0</v>
          </cell>
          <cell r="I1069">
            <v>0</v>
          </cell>
        </row>
        <row r="1070">
          <cell r="A1070" t="str">
            <v>E</v>
          </cell>
          <cell r="B1070" t="str">
            <v>MMB51450</v>
          </cell>
          <cell r="C1070" t="str">
            <v>단티아답타</v>
          </cell>
          <cell r="D1070" t="str">
            <v>D15 MM</v>
          </cell>
          <cell r="E1070" t="str">
            <v>개</v>
          </cell>
          <cell r="F1070">
            <v>1</v>
          </cell>
          <cell r="G1070">
            <v>510</v>
          </cell>
          <cell r="H1070">
            <v>0</v>
          </cell>
          <cell r="I1070">
            <v>0</v>
          </cell>
        </row>
        <row r="1071">
          <cell r="A1071" t="str">
            <v>E</v>
          </cell>
          <cell r="B1071" t="str">
            <v>MMB51505</v>
          </cell>
          <cell r="C1071" t="str">
            <v>장암엘보아답타</v>
          </cell>
          <cell r="D1071" t="str">
            <v>D15 MM</v>
          </cell>
          <cell r="E1071" t="str">
            <v>개</v>
          </cell>
          <cell r="F1071">
            <v>2</v>
          </cell>
          <cell r="G1071">
            <v>487</v>
          </cell>
          <cell r="H1071">
            <v>0</v>
          </cell>
          <cell r="I1071">
            <v>0</v>
          </cell>
        </row>
        <row r="1072">
          <cell r="A1072" t="str">
            <v>E</v>
          </cell>
          <cell r="B1072" t="str">
            <v>MMO10505</v>
          </cell>
          <cell r="C1072" t="str">
            <v>절연 행가</v>
          </cell>
          <cell r="D1072" t="str">
            <v>D15 MM</v>
          </cell>
          <cell r="E1072" t="str">
            <v>개</v>
          </cell>
          <cell r="F1072">
            <v>3</v>
          </cell>
          <cell r="G1072">
            <v>360</v>
          </cell>
          <cell r="H1072">
            <v>0</v>
          </cell>
          <cell r="I1072">
            <v>0</v>
          </cell>
        </row>
        <row r="1073">
          <cell r="A1073" t="str">
            <v>E</v>
          </cell>
          <cell r="B1073" t="str">
            <v>MMO10507</v>
          </cell>
          <cell r="C1073" t="str">
            <v>절연 행가</v>
          </cell>
          <cell r="D1073" t="str">
            <v>D20 MM</v>
          </cell>
          <cell r="E1073" t="str">
            <v>개</v>
          </cell>
          <cell r="F1073">
            <v>3</v>
          </cell>
          <cell r="G1073">
            <v>396</v>
          </cell>
          <cell r="H1073">
            <v>0</v>
          </cell>
          <cell r="I1073">
            <v>0</v>
          </cell>
        </row>
        <row r="1074">
          <cell r="A1074" t="str">
            <v>E</v>
          </cell>
          <cell r="B1074" t="str">
            <v>MMO10508</v>
          </cell>
          <cell r="C1074" t="str">
            <v>절연 행가</v>
          </cell>
          <cell r="D1074" t="str">
            <v>D25 MM</v>
          </cell>
          <cell r="E1074" t="str">
            <v>개</v>
          </cell>
          <cell r="F1074">
            <v>1</v>
          </cell>
          <cell r="G1074">
            <v>432</v>
          </cell>
          <cell r="H1074">
            <v>0</v>
          </cell>
          <cell r="I1074">
            <v>0</v>
          </cell>
        </row>
        <row r="1075">
          <cell r="A1075" t="str">
            <v>E</v>
          </cell>
          <cell r="B1075" t="str">
            <v>UMA52305</v>
          </cell>
          <cell r="C1075" t="str">
            <v>동관 옥내 배관</v>
          </cell>
          <cell r="D1075" t="str">
            <v>D15 MM,  (M TYPE)</v>
          </cell>
          <cell r="E1075" t="str">
            <v>M</v>
          </cell>
          <cell r="F1075">
            <v>7.15</v>
          </cell>
          <cell r="G1075">
            <v>700</v>
          </cell>
          <cell r="H1075">
            <v>1600</v>
          </cell>
          <cell r="I1075">
            <v>0</v>
          </cell>
        </row>
        <row r="1076">
          <cell r="A1076" t="str">
            <v>E</v>
          </cell>
          <cell r="B1076" t="str">
            <v>UMA52307</v>
          </cell>
          <cell r="C1076" t="str">
            <v>동관 옥내 배관</v>
          </cell>
          <cell r="D1076" t="str">
            <v>D20 MM,  (M TYPE)</v>
          </cell>
          <cell r="E1076" t="str">
            <v>M</v>
          </cell>
          <cell r="F1076">
            <v>5.15</v>
          </cell>
          <cell r="G1076">
            <v>1200</v>
          </cell>
          <cell r="H1076">
            <v>1700</v>
          </cell>
          <cell r="I1076">
            <v>0</v>
          </cell>
        </row>
        <row r="1077">
          <cell r="A1077" t="str">
            <v>E</v>
          </cell>
          <cell r="B1077" t="str">
            <v>UMA52308</v>
          </cell>
          <cell r="C1077" t="str">
            <v>동관 옥내 배관</v>
          </cell>
          <cell r="D1077" t="str">
            <v>D25 MM,  (M TYPE)</v>
          </cell>
          <cell r="E1077" t="str">
            <v>M</v>
          </cell>
          <cell r="F1077">
            <v>6.9</v>
          </cell>
          <cell r="G1077">
            <v>1700</v>
          </cell>
          <cell r="H1077">
            <v>2000</v>
          </cell>
          <cell r="I1077">
            <v>0</v>
          </cell>
        </row>
        <row r="1078">
          <cell r="A1078" t="str">
            <v>E</v>
          </cell>
          <cell r="B1078" t="str">
            <v>UMA52405</v>
          </cell>
          <cell r="C1078" t="str">
            <v>동관 화장실 배관</v>
          </cell>
          <cell r="D1078" t="str">
            <v>D15 MM,  (M TYPE)</v>
          </cell>
          <cell r="E1078" t="str">
            <v>M</v>
          </cell>
          <cell r="F1078">
            <v>1.4</v>
          </cell>
          <cell r="G1078">
            <v>800</v>
          </cell>
          <cell r="H1078">
            <v>1700</v>
          </cell>
          <cell r="I1078">
            <v>0</v>
          </cell>
        </row>
        <row r="1079">
          <cell r="A1079" t="str">
            <v>E</v>
          </cell>
          <cell r="B1079" t="str">
            <v>UMC24108</v>
          </cell>
          <cell r="C1079" t="str">
            <v>동관용접 (BRAZING)</v>
          </cell>
          <cell r="D1079" t="str">
            <v>D25 MM</v>
          </cell>
          <cell r="E1079" t="str">
            <v>개소</v>
          </cell>
          <cell r="F1079">
            <v>5</v>
          </cell>
          <cell r="G1079">
            <v>174</v>
          </cell>
          <cell r="H1079">
            <v>1455</v>
          </cell>
          <cell r="I1079">
            <v>29</v>
          </cell>
        </row>
        <row r="1080">
          <cell r="A1080" t="str">
            <v>E</v>
          </cell>
          <cell r="B1080" t="str">
            <v>UMC24305</v>
          </cell>
          <cell r="C1080" t="str">
            <v>동관용접 (SOLDERING)</v>
          </cell>
          <cell r="D1080" t="str">
            <v>D15 MM</v>
          </cell>
          <cell r="E1080" t="str">
            <v>개소</v>
          </cell>
          <cell r="F1080">
            <v>24</v>
          </cell>
          <cell r="G1080">
            <v>30</v>
          </cell>
          <cell r="H1080">
            <v>960</v>
          </cell>
          <cell r="I1080">
            <v>19</v>
          </cell>
        </row>
        <row r="1081">
          <cell r="A1081" t="str">
            <v>E</v>
          </cell>
          <cell r="B1081" t="str">
            <v>UMC24307</v>
          </cell>
          <cell r="C1081" t="str">
            <v>동관용접 (SOLDERING)</v>
          </cell>
          <cell r="D1081" t="str">
            <v>D20 MM</v>
          </cell>
          <cell r="E1081" t="str">
            <v>개소</v>
          </cell>
          <cell r="F1081">
            <v>12</v>
          </cell>
          <cell r="G1081">
            <v>47</v>
          </cell>
          <cell r="H1081">
            <v>1108</v>
          </cell>
          <cell r="I1081">
            <v>22</v>
          </cell>
        </row>
        <row r="1082">
          <cell r="A1082" t="str">
            <v>E</v>
          </cell>
          <cell r="B1082" t="str">
            <v>UMD46408</v>
          </cell>
          <cell r="C1082" t="str">
            <v>목긴볼밸브 설치</v>
          </cell>
          <cell r="D1082" t="str">
            <v>D25 MM, (10KG/CM2)</v>
          </cell>
          <cell r="E1082" t="str">
            <v>개소</v>
          </cell>
          <cell r="F1082">
            <v>1</v>
          </cell>
          <cell r="G1082">
            <v>6772</v>
          </cell>
          <cell r="H1082">
            <v>2119</v>
          </cell>
          <cell r="I1082">
            <v>42</v>
          </cell>
        </row>
        <row r="1083">
          <cell r="A1083" t="str">
            <v>E</v>
          </cell>
          <cell r="B1083" t="str">
            <v>UMD52109</v>
          </cell>
          <cell r="C1083" t="str">
            <v>자동공기변장치(급탕용)</v>
          </cell>
          <cell r="D1083" t="str">
            <v>D15MM</v>
          </cell>
          <cell r="E1083" t="str">
            <v>조</v>
          </cell>
          <cell r="F1083">
            <v>1</v>
          </cell>
          <cell r="G1083">
            <v>36672</v>
          </cell>
          <cell r="H1083">
            <v>13015</v>
          </cell>
          <cell r="I1083">
            <v>257</v>
          </cell>
        </row>
        <row r="1084">
          <cell r="A1084" t="str">
            <v>E</v>
          </cell>
          <cell r="B1084" t="str">
            <v>UME22205</v>
          </cell>
          <cell r="C1084" t="str">
            <v>동관보온(은박)</v>
          </cell>
          <cell r="D1084" t="str">
            <v>D=15MM, T=25MM</v>
          </cell>
          <cell r="E1084" t="str">
            <v>M</v>
          </cell>
          <cell r="F1084">
            <v>5.75</v>
          </cell>
          <cell r="G1084">
            <v>600</v>
          </cell>
          <cell r="H1084">
            <v>1200</v>
          </cell>
          <cell r="I1084">
            <v>0</v>
          </cell>
        </row>
        <row r="1085">
          <cell r="A1085" t="str">
            <v>E</v>
          </cell>
          <cell r="B1085" t="str">
            <v>UME22207</v>
          </cell>
          <cell r="C1085" t="str">
            <v>동관보온(은박)</v>
          </cell>
          <cell r="D1085" t="str">
            <v>D=20MM, T=25MM</v>
          </cell>
          <cell r="E1085" t="str">
            <v>M</v>
          </cell>
          <cell r="F1085">
            <v>5.15</v>
          </cell>
          <cell r="G1085">
            <v>700</v>
          </cell>
          <cell r="H1085">
            <v>1500</v>
          </cell>
          <cell r="I1085">
            <v>0</v>
          </cell>
        </row>
        <row r="1086">
          <cell r="A1086" t="str">
            <v>E</v>
          </cell>
          <cell r="B1086" t="str">
            <v>UME22208</v>
          </cell>
          <cell r="C1086" t="str">
            <v>동관보온(은박)</v>
          </cell>
          <cell r="D1086" t="str">
            <v>D=25MM, T=25MM</v>
          </cell>
          <cell r="E1086" t="str">
            <v>M</v>
          </cell>
          <cell r="F1086">
            <v>2.7</v>
          </cell>
          <cell r="G1086">
            <v>800</v>
          </cell>
          <cell r="H1086">
            <v>1800</v>
          </cell>
          <cell r="I1086">
            <v>0</v>
          </cell>
        </row>
        <row r="1087">
          <cell r="A1087" t="str">
            <v>E</v>
          </cell>
          <cell r="B1087" t="str">
            <v>UME80205</v>
          </cell>
          <cell r="C1087" t="str">
            <v>발포폴리에틸렌 보온</v>
          </cell>
          <cell r="D1087" t="str">
            <v>D=15MM, T=5MM</v>
          </cell>
          <cell r="E1087" t="str">
            <v>M</v>
          </cell>
          <cell r="F1087">
            <v>2.8</v>
          </cell>
          <cell r="G1087">
            <v>100</v>
          </cell>
          <cell r="H1087">
            <v>300</v>
          </cell>
          <cell r="I1087">
            <v>0</v>
          </cell>
        </row>
        <row r="1088">
          <cell r="A1088" t="str">
            <v>E</v>
          </cell>
          <cell r="B1088" t="str">
            <v>UMO28104</v>
          </cell>
          <cell r="C1088" t="str">
            <v>벽체내고정새들설치</v>
          </cell>
          <cell r="D1088" t="str">
            <v>D15 MM</v>
          </cell>
          <cell r="E1088" t="str">
            <v>조</v>
          </cell>
          <cell r="F1088">
            <v>1</v>
          </cell>
          <cell r="G1088">
            <v>27</v>
          </cell>
          <cell r="H1088">
            <v>0</v>
          </cell>
          <cell r="I1088">
            <v>0</v>
          </cell>
        </row>
        <row r="1089">
          <cell r="C1089" t="str">
            <v>소  계</v>
          </cell>
        </row>
        <row r="1091">
          <cell r="C1091" t="str">
            <v>*  오배수공사</v>
          </cell>
        </row>
        <row r="1092">
          <cell r="A1092" t="str">
            <v>E</v>
          </cell>
          <cell r="B1092" t="str">
            <v>MAH80709</v>
          </cell>
          <cell r="C1092" t="str">
            <v>동망캡</v>
          </cell>
          <cell r="D1092" t="str">
            <v>통기관용</v>
          </cell>
          <cell r="E1092" t="str">
            <v>개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</row>
        <row r="1093">
          <cell r="A1093" t="str">
            <v>E</v>
          </cell>
          <cell r="B1093" t="str">
            <v>MGF11251</v>
          </cell>
          <cell r="C1093" t="str">
            <v>행가지지봉</v>
          </cell>
          <cell r="D1093" t="str">
            <v>9MM(3/8")</v>
          </cell>
          <cell r="E1093" t="str">
            <v>M</v>
          </cell>
          <cell r="F1093">
            <v>10</v>
          </cell>
          <cell r="G1093">
            <v>225</v>
          </cell>
          <cell r="H1093">
            <v>0</v>
          </cell>
          <cell r="I1093">
            <v>0</v>
          </cell>
        </row>
        <row r="1094">
          <cell r="A1094" t="str">
            <v>E</v>
          </cell>
          <cell r="B1094" t="str">
            <v>MGF30505</v>
          </cell>
          <cell r="C1094" t="str">
            <v>인서트</v>
          </cell>
          <cell r="D1094" t="str">
            <v>D9</v>
          </cell>
          <cell r="E1094" t="str">
            <v>개</v>
          </cell>
          <cell r="F1094">
            <v>10</v>
          </cell>
          <cell r="G1094">
            <v>26</v>
          </cell>
          <cell r="H1094">
            <v>0</v>
          </cell>
          <cell r="I1094">
            <v>0</v>
          </cell>
        </row>
        <row r="1095">
          <cell r="A1095" t="str">
            <v>E</v>
          </cell>
          <cell r="B1095" t="str">
            <v>MMC37111</v>
          </cell>
          <cell r="C1095" t="str">
            <v>PVC 45도 곡관</v>
          </cell>
          <cell r="D1095" t="str">
            <v>D35 MM</v>
          </cell>
          <cell r="E1095" t="str">
            <v>개</v>
          </cell>
          <cell r="F1095">
            <v>8</v>
          </cell>
          <cell r="G1095">
            <v>354</v>
          </cell>
          <cell r="H1095">
            <v>0</v>
          </cell>
          <cell r="I1095">
            <v>0</v>
          </cell>
        </row>
        <row r="1096">
          <cell r="A1096" t="str">
            <v>E</v>
          </cell>
          <cell r="B1096" t="str">
            <v>MMC37211</v>
          </cell>
          <cell r="C1096" t="str">
            <v>PVC 90도 곡관</v>
          </cell>
          <cell r="D1096" t="str">
            <v>D35 MM</v>
          </cell>
          <cell r="E1096" t="str">
            <v>개</v>
          </cell>
          <cell r="F1096">
            <v>8</v>
          </cell>
          <cell r="G1096">
            <v>437</v>
          </cell>
          <cell r="H1096">
            <v>0</v>
          </cell>
          <cell r="I1096">
            <v>0</v>
          </cell>
        </row>
        <row r="1097">
          <cell r="A1097" t="str">
            <v>E</v>
          </cell>
          <cell r="B1097" t="str">
            <v>MMC37213</v>
          </cell>
          <cell r="C1097" t="str">
            <v>PVC 90도 곡관</v>
          </cell>
          <cell r="D1097" t="str">
            <v>D50 MM</v>
          </cell>
          <cell r="E1097" t="str">
            <v>개</v>
          </cell>
          <cell r="F1097">
            <v>10</v>
          </cell>
          <cell r="G1097">
            <v>830</v>
          </cell>
          <cell r="H1097">
            <v>0</v>
          </cell>
          <cell r="I1097">
            <v>0</v>
          </cell>
        </row>
        <row r="1098">
          <cell r="A1098" t="str">
            <v>E</v>
          </cell>
          <cell r="B1098" t="str">
            <v>MMC37219</v>
          </cell>
          <cell r="C1098" t="str">
            <v>PVC 90도 곡관</v>
          </cell>
          <cell r="D1098" t="str">
            <v>D100 MM</v>
          </cell>
          <cell r="E1098" t="str">
            <v>개</v>
          </cell>
          <cell r="F1098">
            <v>6</v>
          </cell>
          <cell r="G1098">
            <v>3141</v>
          </cell>
          <cell r="H1098">
            <v>0</v>
          </cell>
          <cell r="I1098">
            <v>0</v>
          </cell>
        </row>
        <row r="1099">
          <cell r="A1099" t="str">
            <v>E</v>
          </cell>
          <cell r="B1099" t="str">
            <v>MMC37342</v>
          </cell>
          <cell r="C1099" t="str">
            <v>PVC Y 관</v>
          </cell>
          <cell r="D1099" t="str">
            <v>D50 X 35</v>
          </cell>
          <cell r="E1099" t="str">
            <v>개</v>
          </cell>
          <cell r="F1099">
            <v>1</v>
          </cell>
          <cell r="G1099">
            <v>948</v>
          </cell>
          <cell r="H1099">
            <v>0</v>
          </cell>
          <cell r="I1099">
            <v>0</v>
          </cell>
        </row>
        <row r="1100">
          <cell r="A1100" t="str">
            <v>E</v>
          </cell>
          <cell r="B1100" t="str">
            <v>MMC37442</v>
          </cell>
          <cell r="C1100" t="str">
            <v>PVC YT 관</v>
          </cell>
          <cell r="D1100" t="str">
            <v>D50 X 35</v>
          </cell>
          <cell r="E1100" t="str">
            <v>개</v>
          </cell>
          <cell r="F1100">
            <v>4</v>
          </cell>
          <cell r="G1100">
            <v>959</v>
          </cell>
          <cell r="H1100">
            <v>0</v>
          </cell>
          <cell r="I1100">
            <v>0</v>
          </cell>
        </row>
        <row r="1101">
          <cell r="A1101" t="str">
            <v>E</v>
          </cell>
          <cell r="B1101" t="str">
            <v>MMC37447</v>
          </cell>
          <cell r="C1101" t="str">
            <v>PVC YT 관</v>
          </cell>
          <cell r="D1101" t="str">
            <v>D75 X 50</v>
          </cell>
          <cell r="E1101" t="str">
            <v>개</v>
          </cell>
          <cell r="F1101">
            <v>1</v>
          </cell>
          <cell r="G1101">
            <v>1795</v>
          </cell>
          <cell r="H1101">
            <v>0</v>
          </cell>
          <cell r="I1101">
            <v>0</v>
          </cell>
        </row>
        <row r="1102">
          <cell r="A1102" t="str">
            <v>E</v>
          </cell>
          <cell r="B1102" t="str">
            <v>MMC37451</v>
          </cell>
          <cell r="C1102" t="str">
            <v>PVC YT 관</v>
          </cell>
          <cell r="D1102" t="str">
            <v>D100X 50</v>
          </cell>
          <cell r="E1102" t="str">
            <v>개</v>
          </cell>
          <cell r="F1102">
            <v>1</v>
          </cell>
          <cell r="G1102">
            <v>2375</v>
          </cell>
          <cell r="H1102">
            <v>0</v>
          </cell>
          <cell r="I1102">
            <v>0</v>
          </cell>
        </row>
        <row r="1103">
          <cell r="A1103" t="str">
            <v>E</v>
          </cell>
          <cell r="B1103" t="str">
            <v>MMC37744</v>
          </cell>
          <cell r="C1103" t="str">
            <v>PVC C-YT 관</v>
          </cell>
          <cell r="D1103" t="str">
            <v>D50 X 50</v>
          </cell>
          <cell r="E1103" t="str">
            <v>개</v>
          </cell>
          <cell r="F1103">
            <v>2</v>
          </cell>
          <cell r="G1103">
            <v>1961</v>
          </cell>
          <cell r="H1103">
            <v>0</v>
          </cell>
          <cell r="I1103">
            <v>0</v>
          </cell>
        </row>
        <row r="1104">
          <cell r="A1104" t="str">
            <v>E</v>
          </cell>
          <cell r="B1104" t="str">
            <v>MMC37752</v>
          </cell>
          <cell r="C1104" t="str">
            <v>PVC C-YT 관</v>
          </cell>
          <cell r="D1104" t="str">
            <v>D100X 75</v>
          </cell>
          <cell r="E1104" t="str">
            <v>개</v>
          </cell>
          <cell r="F1104">
            <v>2</v>
          </cell>
          <cell r="G1104">
            <v>3665</v>
          </cell>
          <cell r="H1104">
            <v>0</v>
          </cell>
          <cell r="I1104">
            <v>0</v>
          </cell>
        </row>
        <row r="1105">
          <cell r="A1105" t="str">
            <v>E</v>
          </cell>
          <cell r="B1105" t="str">
            <v>MMC37753</v>
          </cell>
          <cell r="C1105" t="str">
            <v>PVC C-YT 관</v>
          </cell>
          <cell r="D1105" t="str">
            <v>D100X100</v>
          </cell>
          <cell r="E1105" t="str">
            <v>개</v>
          </cell>
          <cell r="F1105">
            <v>4</v>
          </cell>
          <cell r="G1105">
            <v>3626</v>
          </cell>
          <cell r="H1105">
            <v>0</v>
          </cell>
          <cell r="I1105">
            <v>0</v>
          </cell>
        </row>
        <row r="1106">
          <cell r="A1106" t="str">
            <v>E</v>
          </cell>
          <cell r="B1106" t="str">
            <v>MMC38213</v>
          </cell>
          <cell r="C1106" t="str">
            <v>PVC 소제구</v>
          </cell>
          <cell r="D1106" t="str">
            <v>D50 MM</v>
          </cell>
          <cell r="E1106" t="str">
            <v>개</v>
          </cell>
          <cell r="F1106">
            <v>2</v>
          </cell>
          <cell r="G1106">
            <v>338</v>
          </cell>
          <cell r="H1106">
            <v>0</v>
          </cell>
          <cell r="I1106">
            <v>0</v>
          </cell>
        </row>
        <row r="1107">
          <cell r="A1107" t="str">
            <v>E</v>
          </cell>
          <cell r="B1107" t="str">
            <v>MMC38219</v>
          </cell>
          <cell r="C1107" t="str">
            <v>PVC 소제구</v>
          </cell>
          <cell r="D1107" t="str">
            <v>D100 MM</v>
          </cell>
          <cell r="E1107" t="str">
            <v>개</v>
          </cell>
          <cell r="F1107">
            <v>3</v>
          </cell>
          <cell r="G1107">
            <v>1044</v>
          </cell>
          <cell r="H1107">
            <v>0</v>
          </cell>
          <cell r="I1107">
            <v>0</v>
          </cell>
        </row>
        <row r="1108">
          <cell r="A1108" t="str">
            <v>E</v>
          </cell>
          <cell r="B1108" t="str">
            <v>MMI16104</v>
          </cell>
          <cell r="C1108" t="str">
            <v>전기방열기</v>
          </cell>
          <cell r="D1108" t="str">
            <v>3.0 KW</v>
          </cell>
          <cell r="E1108" t="str">
            <v>대</v>
          </cell>
          <cell r="F1108">
            <v>4</v>
          </cell>
          <cell r="G1108">
            <v>193556</v>
          </cell>
          <cell r="H1108">
            <v>0</v>
          </cell>
          <cell r="I1108">
            <v>0</v>
          </cell>
        </row>
        <row r="1109">
          <cell r="A1109" t="str">
            <v>E</v>
          </cell>
          <cell r="B1109" t="str">
            <v>MMJ56119</v>
          </cell>
          <cell r="C1109" t="str">
            <v>알미늄 후렉시블관</v>
          </cell>
          <cell r="D1109" t="str">
            <v>D100 MM</v>
          </cell>
          <cell r="E1109" t="str">
            <v>M</v>
          </cell>
          <cell r="F1109">
            <v>1</v>
          </cell>
          <cell r="G1109">
            <v>1210</v>
          </cell>
          <cell r="H1109">
            <v>0</v>
          </cell>
          <cell r="I1109">
            <v>0</v>
          </cell>
        </row>
        <row r="1110">
          <cell r="A1110" t="str">
            <v>E</v>
          </cell>
          <cell r="B1110" t="str">
            <v>MMO10110</v>
          </cell>
          <cell r="C1110" t="str">
            <v>파이프 행가</v>
          </cell>
          <cell r="D1110" t="str">
            <v>D32 MM</v>
          </cell>
          <cell r="E1110" t="str">
            <v>개</v>
          </cell>
          <cell r="F1110">
            <v>2</v>
          </cell>
          <cell r="G1110">
            <v>190</v>
          </cell>
          <cell r="H1110">
            <v>0</v>
          </cell>
          <cell r="I1110">
            <v>0</v>
          </cell>
        </row>
        <row r="1111">
          <cell r="A1111" t="str">
            <v>E</v>
          </cell>
          <cell r="B1111" t="str">
            <v>MMO10113</v>
          </cell>
          <cell r="C1111" t="str">
            <v>파이프 행가</v>
          </cell>
          <cell r="D1111" t="str">
            <v>D50 MM</v>
          </cell>
          <cell r="E1111" t="str">
            <v>개</v>
          </cell>
          <cell r="F1111">
            <v>5</v>
          </cell>
          <cell r="G1111">
            <v>288</v>
          </cell>
          <cell r="H1111">
            <v>0</v>
          </cell>
          <cell r="I1111">
            <v>0</v>
          </cell>
        </row>
        <row r="1112">
          <cell r="A1112" t="str">
            <v>E</v>
          </cell>
          <cell r="B1112" t="str">
            <v>MMO10117</v>
          </cell>
          <cell r="C1112" t="str">
            <v>파이프 행가</v>
          </cell>
          <cell r="D1112" t="str">
            <v>D80 MM</v>
          </cell>
          <cell r="E1112" t="str">
            <v>개</v>
          </cell>
          <cell r="F1112">
            <v>1</v>
          </cell>
          <cell r="G1112">
            <v>432</v>
          </cell>
          <cell r="H1112">
            <v>0</v>
          </cell>
          <cell r="I1112">
            <v>0</v>
          </cell>
        </row>
        <row r="1113">
          <cell r="A1113" t="str">
            <v>E</v>
          </cell>
          <cell r="B1113" t="str">
            <v>MMO10119</v>
          </cell>
          <cell r="C1113" t="str">
            <v>파이프 행가</v>
          </cell>
          <cell r="D1113" t="str">
            <v>D100 MM</v>
          </cell>
          <cell r="E1113" t="str">
            <v>개</v>
          </cell>
          <cell r="F1113">
            <v>2</v>
          </cell>
          <cell r="G1113">
            <v>576</v>
          </cell>
          <cell r="H1113">
            <v>0</v>
          </cell>
          <cell r="I1113">
            <v>0</v>
          </cell>
        </row>
        <row r="1114">
          <cell r="A1114" t="str">
            <v>E</v>
          </cell>
          <cell r="B1114" t="str">
            <v>MMO31311</v>
          </cell>
          <cell r="C1114" t="str">
            <v>스리브(PVC제)</v>
          </cell>
          <cell r="D1114" t="str">
            <v>D35 X 120H</v>
          </cell>
          <cell r="E1114" t="str">
            <v>개</v>
          </cell>
          <cell r="F1114">
            <v>2</v>
          </cell>
          <cell r="G1114">
            <v>432</v>
          </cell>
          <cell r="H1114">
            <v>0</v>
          </cell>
          <cell r="I1114">
            <v>0</v>
          </cell>
        </row>
        <row r="1115">
          <cell r="A1115" t="str">
            <v>E</v>
          </cell>
          <cell r="B1115" t="str">
            <v>MMO31313</v>
          </cell>
          <cell r="C1115" t="str">
            <v>스리브(PVC제)</v>
          </cell>
          <cell r="D1115" t="str">
            <v>D50 X 120H</v>
          </cell>
          <cell r="E1115" t="str">
            <v>개</v>
          </cell>
          <cell r="F1115">
            <v>2</v>
          </cell>
          <cell r="G1115">
            <v>504</v>
          </cell>
          <cell r="H1115">
            <v>0</v>
          </cell>
          <cell r="I1115">
            <v>0</v>
          </cell>
        </row>
        <row r="1116">
          <cell r="A1116" t="str">
            <v>E</v>
          </cell>
          <cell r="B1116" t="str">
            <v>MMO31319</v>
          </cell>
          <cell r="C1116" t="str">
            <v>스리브(PVC제)</v>
          </cell>
          <cell r="D1116" t="str">
            <v>D100X 120H</v>
          </cell>
          <cell r="E1116" t="str">
            <v>개</v>
          </cell>
          <cell r="F1116">
            <v>9</v>
          </cell>
          <cell r="G1116">
            <v>828</v>
          </cell>
          <cell r="H1116">
            <v>0</v>
          </cell>
          <cell r="I1116">
            <v>0</v>
          </cell>
        </row>
        <row r="1117">
          <cell r="A1117" t="str">
            <v>E</v>
          </cell>
          <cell r="B1117" t="str">
            <v>MMO31321</v>
          </cell>
          <cell r="C1117" t="str">
            <v>스리브(PVC제)</v>
          </cell>
          <cell r="D1117" t="str">
            <v>D35 X 220H</v>
          </cell>
          <cell r="E1117" t="str">
            <v>개</v>
          </cell>
          <cell r="F1117">
            <v>4</v>
          </cell>
          <cell r="G1117">
            <v>576</v>
          </cell>
          <cell r="H1117">
            <v>0</v>
          </cell>
          <cell r="I1117">
            <v>0</v>
          </cell>
        </row>
        <row r="1118">
          <cell r="A1118" t="str">
            <v>E</v>
          </cell>
          <cell r="B1118" t="str">
            <v>SMG13600</v>
          </cell>
          <cell r="C1118" t="str">
            <v>유아용 욕조 설치</v>
          </cell>
          <cell r="E1118" t="str">
            <v>조</v>
          </cell>
          <cell r="F1118">
            <v>1</v>
          </cell>
          <cell r="G1118">
            <v>39096</v>
          </cell>
          <cell r="H1118">
            <v>20570</v>
          </cell>
          <cell r="I1118">
            <v>410</v>
          </cell>
        </row>
        <row r="1119">
          <cell r="A1119" t="str">
            <v>E</v>
          </cell>
          <cell r="B1119" t="str">
            <v>UMB30311</v>
          </cell>
          <cell r="C1119" t="str">
            <v>오배수PVC 배관</v>
          </cell>
          <cell r="D1119" t="str">
            <v>D35 MM(VG2)</v>
          </cell>
          <cell r="E1119" t="str">
            <v>M</v>
          </cell>
          <cell r="F1119">
            <v>5.44</v>
          </cell>
          <cell r="G1119">
            <v>400</v>
          </cell>
          <cell r="H1119">
            <v>1700</v>
          </cell>
          <cell r="I1119">
            <v>0</v>
          </cell>
        </row>
        <row r="1120">
          <cell r="A1120" t="str">
            <v>E</v>
          </cell>
          <cell r="B1120" t="str">
            <v>UMB30313</v>
          </cell>
          <cell r="C1120" t="str">
            <v>오배수PVC 배관</v>
          </cell>
          <cell r="D1120" t="str">
            <v>D50 MM(VG2)</v>
          </cell>
          <cell r="E1120" t="str">
            <v>M</v>
          </cell>
          <cell r="F1120">
            <v>20.12</v>
          </cell>
          <cell r="G1120">
            <v>600</v>
          </cell>
          <cell r="H1120">
            <v>2400</v>
          </cell>
          <cell r="I1120">
            <v>0</v>
          </cell>
        </row>
        <row r="1121">
          <cell r="A1121" t="str">
            <v>E</v>
          </cell>
          <cell r="B1121" t="str">
            <v>UMB30316</v>
          </cell>
          <cell r="C1121" t="str">
            <v>오배수PVC 배관</v>
          </cell>
          <cell r="D1121" t="str">
            <v>D75 MM(VG2)</v>
          </cell>
          <cell r="E1121" t="str">
            <v>M</v>
          </cell>
          <cell r="F1121">
            <v>4</v>
          </cell>
          <cell r="G1121">
            <v>1271</v>
          </cell>
          <cell r="H1121">
            <v>2920</v>
          </cell>
          <cell r="I1121">
            <v>58</v>
          </cell>
        </row>
        <row r="1122">
          <cell r="A1122" t="str">
            <v>E</v>
          </cell>
          <cell r="B1122" t="str">
            <v>UMB30318</v>
          </cell>
          <cell r="C1122" t="str">
            <v>오배수PVC 배관</v>
          </cell>
          <cell r="D1122" t="str">
            <v>D100 MM(VG2)</v>
          </cell>
          <cell r="E1122" t="str">
            <v>M</v>
          </cell>
          <cell r="F1122">
            <v>18.61</v>
          </cell>
          <cell r="G1122">
            <v>1900</v>
          </cell>
          <cell r="H1122">
            <v>3600</v>
          </cell>
          <cell r="I1122">
            <v>100</v>
          </cell>
        </row>
        <row r="1123">
          <cell r="A1123" t="str">
            <v>E</v>
          </cell>
          <cell r="B1123" t="str">
            <v>UMF22016</v>
          </cell>
          <cell r="C1123" t="str">
            <v>배수용수중펌프설치(배관,충격완화C.V포함)</v>
          </cell>
          <cell r="D1123" t="str">
            <v>2HP-2대,D50,탈착장치有</v>
          </cell>
          <cell r="E1123" t="str">
            <v>조</v>
          </cell>
          <cell r="F1123">
            <v>1</v>
          </cell>
          <cell r="G1123">
            <v>1110511</v>
          </cell>
          <cell r="H1123">
            <v>217910</v>
          </cell>
          <cell r="I1123">
            <v>4355</v>
          </cell>
        </row>
        <row r="1124">
          <cell r="A1124" t="str">
            <v>E</v>
          </cell>
          <cell r="B1124" t="str">
            <v>UMG10105</v>
          </cell>
          <cell r="C1124" t="str">
            <v>양변기설치(유색,대형)</v>
          </cell>
          <cell r="D1124" t="str">
            <v>KSVC-1210CR(휴지걸이제외)</v>
          </cell>
          <cell r="E1124" t="str">
            <v>조</v>
          </cell>
          <cell r="F1124">
            <v>5</v>
          </cell>
          <cell r="G1124">
            <v>54989</v>
          </cell>
          <cell r="H1124">
            <v>25649</v>
          </cell>
          <cell r="I1124">
            <v>513</v>
          </cell>
        </row>
        <row r="1125">
          <cell r="A1125" t="str">
            <v>E</v>
          </cell>
          <cell r="B1125" t="str">
            <v>UMG10109</v>
          </cell>
          <cell r="C1125" t="str">
            <v>유아용 양변기설치</v>
          </cell>
          <cell r="D1125" t="str">
            <v>KSVC-760(휴지걸이제외)</v>
          </cell>
          <cell r="E1125" t="str">
            <v>조</v>
          </cell>
          <cell r="F1125">
            <v>2</v>
          </cell>
          <cell r="G1125">
            <v>54881</v>
          </cell>
          <cell r="H1125">
            <v>25649</v>
          </cell>
          <cell r="I1125">
            <v>513</v>
          </cell>
        </row>
        <row r="1126">
          <cell r="A1126" t="str">
            <v>E</v>
          </cell>
          <cell r="B1126" t="str">
            <v>UMG13104</v>
          </cell>
          <cell r="C1126" t="str">
            <v>일반세면기설치(백색)</v>
          </cell>
          <cell r="D1126" t="str">
            <v>KSVL-610(수전제외)</v>
          </cell>
          <cell r="E1126" t="str">
            <v>조</v>
          </cell>
          <cell r="F1126">
            <v>5</v>
          </cell>
          <cell r="G1126">
            <v>20160</v>
          </cell>
          <cell r="H1126">
            <v>9161</v>
          </cell>
          <cell r="I1126">
            <v>183</v>
          </cell>
        </row>
        <row r="1127">
          <cell r="A1127" t="str">
            <v>E</v>
          </cell>
          <cell r="B1127" t="str">
            <v>UMG19201</v>
          </cell>
          <cell r="C1127" t="str">
            <v>소변기설치</v>
          </cell>
          <cell r="D1127" t="str">
            <v>KSEU-330(전자감응)</v>
          </cell>
          <cell r="E1127" t="str">
            <v>조</v>
          </cell>
          <cell r="F1127">
            <v>2</v>
          </cell>
          <cell r="G1127">
            <v>69919</v>
          </cell>
          <cell r="H1127">
            <v>34625</v>
          </cell>
          <cell r="I1127">
            <v>692</v>
          </cell>
        </row>
        <row r="1128">
          <cell r="A1128" t="str">
            <v>E</v>
          </cell>
          <cell r="B1128" t="str">
            <v>UMG25100</v>
          </cell>
          <cell r="C1128" t="str">
            <v>세면기수전설치(다용도꼭지제외)</v>
          </cell>
          <cell r="D1128" t="str">
            <v>니켈크롬도장</v>
          </cell>
          <cell r="E1128" t="str">
            <v>개</v>
          </cell>
          <cell r="F1128">
            <v>4</v>
          </cell>
          <cell r="G1128">
            <v>36936</v>
          </cell>
          <cell r="H1128">
            <v>6792</v>
          </cell>
          <cell r="I1128">
            <v>135</v>
          </cell>
        </row>
        <row r="1129">
          <cell r="A1129" t="str">
            <v>E</v>
          </cell>
          <cell r="B1129" t="str">
            <v>UMG43201</v>
          </cell>
          <cell r="C1129" t="str">
            <v>화장경설치(무늬형)</v>
          </cell>
          <cell r="D1129" t="str">
            <v>850X700X5T</v>
          </cell>
          <cell r="E1129" t="str">
            <v>개</v>
          </cell>
          <cell r="F1129">
            <v>5</v>
          </cell>
          <cell r="G1129">
            <v>13178</v>
          </cell>
          <cell r="H1129">
            <v>7471</v>
          </cell>
          <cell r="I1129">
            <v>149</v>
          </cell>
        </row>
        <row r="1130">
          <cell r="A1130" t="str">
            <v>E</v>
          </cell>
          <cell r="B1130" t="str">
            <v>UMG43301</v>
          </cell>
          <cell r="C1130" t="str">
            <v>휴지걸이설치</v>
          </cell>
          <cell r="D1130" t="str">
            <v>고급형</v>
          </cell>
          <cell r="E1130" t="str">
            <v>개</v>
          </cell>
          <cell r="F1130">
            <v>7</v>
          </cell>
          <cell r="G1130">
            <v>5890</v>
          </cell>
          <cell r="H1130">
            <v>4535</v>
          </cell>
          <cell r="I1130">
            <v>90</v>
          </cell>
        </row>
        <row r="1131">
          <cell r="A1131" t="str">
            <v>E</v>
          </cell>
          <cell r="B1131" t="str">
            <v>UMG43400</v>
          </cell>
          <cell r="C1131" t="str">
            <v>수건걸이설치(고급형)</v>
          </cell>
          <cell r="D1131" t="str">
            <v>1BAR</v>
          </cell>
          <cell r="E1131" t="str">
            <v>개</v>
          </cell>
          <cell r="F1131">
            <v>4</v>
          </cell>
          <cell r="G1131">
            <v>6545</v>
          </cell>
          <cell r="H1131">
            <v>4535</v>
          </cell>
          <cell r="I1131">
            <v>90</v>
          </cell>
        </row>
        <row r="1132">
          <cell r="A1132" t="str">
            <v>E</v>
          </cell>
          <cell r="B1132" t="str">
            <v>UMG43701</v>
          </cell>
          <cell r="C1132" t="str">
            <v>에어타올설치</v>
          </cell>
          <cell r="D1132" t="str">
            <v>센서식</v>
          </cell>
          <cell r="E1132" t="str">
            <v>개</v>
          </cell>
          <cell r="F1132">
            <v>1</v>
          </cell>
          <cell r="G1132">
            <v>79200</v>
          </cell>
          <cell r="H1132">
            <v>4535</v>
          </cell>
          <cell r="I1132">
            <v>90</v>
          </cell>
        </row>
        <row r="1133">
          <cell r="A1133" t="str">
            <v>E</v>
          </cell>
          <cell r="B1133" t="str">
            <v>UMJ30302</v>
          </cell>
          <cell r="C1133" t="str">
            <v>배기휀설치(벽식)</v>
          </cell>
          <cell r="D1133" t="str">
            <v>1/8HP,93W이하</v>
          </cell>
          <cell r="E1133" t="str">
            <v>대</v>
          </cell>
          <cell r="F1133">
            <v>3</v>
          </cell>
          <cell r="G1133">
            <v>102334</v>
          </cell>
          <cell r="H1133">
            <v>23376</v>
          </cell>
          <cell r="I1133">
            <v>467</v>
          </cell>
        </row>
        <row r="1134">
          <cell r="A1134" t="str">
            <v>E</v>
          </cell>
          <cell r="B1134" t="str">
            <v>UMJ30304</v>
          </cell>
          <cell r="C1134" t="str">
            <v>배기휀설치(벽식)</v>
          </cell>
          <cell r="D1134" t="str">
            <v>1/20HP,37W이하</v>
          </cell>
          <cell r="E1134" t="str">
            <v>대</v>
          </cell>
          <cell r="F1134">
            <v>2</v>
          </cell>
          <cell r="G1134">
            <v>13869</v>
          </cell>
          <cell r="H1134">
            <v>15584</v>
          </cell>
          <cell r="I1134">
            <v>311</v>
          </cell>
        </row>
        <row r="1135">
          <cell r="A1135" t="str">
            <v>E</v>
          </cell>
          <cell r="B1135" t="str">
            <v>UMJ34501</v>
          </cell>
          <cell r="C1135" t="str">
            <v>레인지후드설치</v>
          </cell>
          <cell r="D1135" t="str">
            <v>고급형</v>
          </cell>
          <cell r="E1135" t="str">
            <v>대</v>
          </cell>
          <cell r="F1135">
            <v>1</v>
          </cell>
          <cell r="G1135">
            <v>39600</v>
          </cell>
          <cell r="H1135">
            <v>5084</v>
          </cell>
          <cell r="I1135">
            <v>102</v>
          </cell>
        </row>
        <row r="1136">
          <cell r="A1136" t="str">
            <v>E</v>
          </cell>
          <cell r="B1136" t="str">
            <v>UMO31705</v>
          </cell>
          <cell r="C1136" t="str">
            <v>지수판스리브강관제작</v>
          </cell>
          <cell r="D1136" t="str">
            <v>D65 M/M</v>
          </cell>
          <cell r="E1136" t="str">
            <v>개소</v>
          </cell>
          <cell r="F1136">
            <v>1</v>
          </cell>
          <cell r="G1136">
            <v>1351</v>
          </cell>
          <cell r="H1136">
            <v>7499</v>
          </cell>
          <cell r="I1136">
            <v>148</v>
          </cell>
        </row>
        <row r="1137">
          <cell r="A1137" t="str">
            <v>E</v>
          </cell>
          <cell r="B1137" t="str">
            <v>UMO31707</v>
          </cell>
          <cell r="C1137" t="str">
            <v>지수판스리브강관제작</v>
          </cell>
          <cell r="D1137" t="str">
            <v>D100 M/M</v>
          </cell>
          <cell r="E1137" t="str">
            <v>개소</v>
          </cell>
          <cell r="F1137">
            <v>1</v>
          </cell>
          <cell r="G1137">
            <v>2201</v>
          </cell>
          <cell r="H1137">
            <v>9294</v>
          </cell>
          <cell r="I1137">
            <v>184</v>
          </cell>
        </row>
        <row r="1138">
          <cell r="A1138" t="str">
            <v>E</v>
          </cell>
          <cell r="B1138" t="str">
            <v>UMO31708</v>
          </cell>
          <cell r="C1138" t="str">
            <v>지수판스리브강관제작</v>
          </cell>
          <cell r="D1138" t="str">
            <v>D125 M/M</v>
          </cell>
          <cell r="E1138" t="str">
            <v>개소</v>
          </cell>
          <cell r="F1138">
            <v>1</v>
          </cell>
          <cell r="G1138">
            <v>2802</v>
          </cell>
          <cell r="H1138">
            <v>11083</v>
          </cell>
          <cell r="I1138">
            <v>220</v>
          </cell>
        </row>
        <row r="1139">
          <cell r="A1139" t="str">
            <v>E</v>
          </cell>
          <cell r="B1139" t="str">
            <v>UMO42303</v>
          </cell>
          <cell r="C1139" t="str">
            <v>욕실 배수트랩 설치(스텐)</v>
          </cell>
          <cell r="D1139" t="str">
            <v>D50 x 200 x 200</v>
          </cell>
          <cell r="E1139" t="str">
            <v>개소</v>
          </cell>
          <cell r="F1139">
            <v>5</v>
          </cell>
          <cell r="G1139">
            <v>8640</v>
          </cell>
          <cell r="H1139">
            <v>7394</v>
          </cell>
          <cell r="I1139">
            <v>148</v>
          </cell>
        </row>
        <row r="1140">
          <cell r="A1140" t="str">
            <v>E</v>
          </cell>
          <cell r="B1140" t="str">
            <v>UMZ50225</v>
          </cell>
          <cell r="C1140" t="str">
            <v>집수정덮개(스틸그레이팅)설치</v>
          </cell>
          <cell r="D1140" t="str">
            <v>1,100 X 1,100</v>
          </cell>
          <cell r="E1140" t="str">
            <v>개소</v>
          </cell>
          <cell r="F1140">
            <v>1</v>
          </cell>
          <cell r="G1140">
            <v>36794</v>
          </cell>
          <cell r="H1140">
            <v>1831</v>
          </cell>
          <cell r="I1140">
            <v>62</v>
          </cell>
        </row>
        <row r="1141">
          <cell r="C1141" t="str">
            <v>소  계</v>
          </cell>
        </row>
        <row r="1143">
          <cell r="C1143" t="str">
            <v>*  난방공사</v>
          </cell>
        </row>
        <row r="1144">
          <cell r="A1144" t="str">
            <v>E</v>
          </cell>
          <cell r="B1144" t="str">
            <v>MMB40107</v>
          </cell>
          <cell r="C1144" t="str">
            <v>동 엘보</v>
          </cell>
          <cell r="D1144" t="str">
            <v>D20 MM</v>
          </cell>
          <cell r="E1144" t="str">
            <v>개</v>
          </cell>
          <cell r="F1144">
            <v>11</v>
          </cell>
          <cell r="G1144">
            <v>228</v>
          </cell>
          <cell r="H1144">
            <v>0</v>
          </cell>
          <cell r="I1144">
            <v>0</v>
          </cell>
        </row>
        <row r="1145">
          <cell r="A1145" t="str">
            <v>E</v>
          </cell>
          <cell r="B1145" t="str">
            <v>MMB40108</v>
          </cell>
          <cell r="C1145" t="str">
            <v>동 엘보</v>
          </cell>
          <cell r="D1145" t="str">
            <v>D25 MM</v>
          </cell>
          <cell r="E1145" t="str">
            <v>개</v>
          </cell>
          <cell r="F1145">
            <v>3</v>
          </cell>
          <cell r="G1145">
            <v>395</v>
          </cell>
          <cell r="H1145">
            <v>0</v>
          </cell>
          <cell r="I1145">
            <v>0</v>
          </cell>
        </row>
        <row r="1146">
          <cell r="A1146" t="str">
            <v>E</v>
          </cell>
          <cell r="B1146" t="str">
            <v>MMB40208</v>
          </cell>
          <cell r="C1146" t="str">
            <v>동 티</v>
          </cell>
          <cell r="D1146" t="str">
            <v>D25 MM</v>
          </cell>
          <cell r="E1146" t="str">
            <v>개</v>
          </cell>
          <cell r="F1146">
            <v>2</v>
          </cell>
          <cell r="G1146">
            <v>553</v>
          </cell>
          <cell r="H1146">
            <v>0</v>
          </cell>
          <cell r="I1146">
            <v>0</v>
          </cell>
        </row>
        <row r="1147">
          <cell r="A1147" t="str">
            <v>E</v>
          </cell>
          <cell r="B1147" t="str">
            <v>MMB40308</v>
          </cell>
          <cell r="C1147" t="str">
            <v>동 레듀샤</v>
          </cell>
          <cell r="D1147" t="str">
            <v>D25 MM</v>
          </cell>
          <cell r="E1147" t="str">
            <v>개</v>
          </cell>
          <cell r="F1147">
            <v>2</v>
          </cell>
          <cell r="G1147">
            <v>212</v>
          </cell>
          <cell r="H1147">
            <v>0</v>
          </cell>
          <cell r="I1147">
            <v>0</v>
          </cell>
        </row>
        <row r="1148">
          <cell r="A1148" t="str">
            <v>E</v>
          </cell>
          <cell r="B1148" t="str">
            <v>MMB50107</v>
          </cell>
          <cell r="C1148" t="str">
            <v>CM아답타</v>
          </cell>
          <cell r="D1148" t="str">
            <v>D20 MM</v>
          </cell>
          <cell r="E1148" t="str">
            <v>개</v>
          </cell>
          <cell r="F1148">
            <v>4</v>
          </cell>
          <cell r="G1148">
            <v>351</v>
          </cell>
          <cell r="H1148">
            <v>0</v>
          </cell>
          <cell r="I1148">
            <v>0</v>
          </cell>
        </row>
        <row r="1149">
          <cell r="A1149" t="str">
            <v>E</v>
          </cell>
          <cell r="B1149" t="str">
            <v>MMB50507</v>
          </cell>
          <cell r="C1149" t="str">
            <v>CM유니온</v>
          </cell>
          <cell r="D1149" t="str">
            <v>D20 MM</v>
          </cell>
          <cell r="E1149" t="str">
            <v>개</v>
          </cell>
          <cell r="F1149">
            <v>8</v>
          </cell>
          <cell r="G1149">
            <v>1248</v>
          </cell>
          <cell r="H1149">
            <v>0</v>
          </cell>
          <cell r="I1149">
            <v>0</v>
          </cell>
        </row>
        <row r="1150">
          <cell r="A1150" t="str">
            <v>E</v>
          </cell>
          <cell r="B1150" t="str">
            <v>MMB50508</v>
          </cell>
          <cell r="C1150" t="str">
            <v>CM유니온</v>
          </cell>
          <cell r="D1150" t="str">
            <v>D25 MM</v>
          </cell>
          <cell r="E1150" t="str">
            <v>개</v>
          </cell>
          <cell r="F1150">
            <v>2</v>
          </cell>
          <cell r="G1150">
            <v>2229</v>
          </cell>
          <cell r="H1150">
            <v>0</v>
          </cell>
          <cell r="I1150">
            <v>0</v>
          </cell>
        </row>
        <row r="1151">
          <cell r="A1151" t="str">
            <v>E</v>
          </cell>
          <cell r="B1151" t="str">
            <v>MMC71205</v>
          </cell>
          <cell r="C1151" t="str">
            <v>XL용 엘보</v>
          </cell>
          <cell r="D1151" t="str">
            <v>D15 MM</v>
          </cell>
          <cell r="E1151" t="str">
            <v>개</v>
          </cell>
          <cell r="F1151">
            <v>2</v>
          </cell>
          <cell r="G1151">
            <v>535</v>
          </cell>
          <cell r="H1151">
            <v>0</v>
          </cell>
          <cell r="I1151">
            <v>0</v>
          </cell>
        </row>
        <row r="1152">
          <cell r="A1152" t="str">
            <v>E</v>
          </cell>
          <cell r="B1152" t="str">
            <v>MMC71602</v>
          </cell>
          <cell r="C1152" t="str">
            <v>U핀</v>
          </cell>
          <cell r="D1152" t="str">
            <v>D15 MM</v>
          </cell>
          <cell r="E1152" t="str">
            <v>개</v>
          </cell>
          <cell r="F1152">
            <v>744</v>
          </cell>
          <cell r="G1152">
            <v>6</v>
          </cell>
          <cell r="H1152">
            <v>0</v>
          </cell>
          <cell r="I1152">
            <v>0</v>
          </cell>
        </row>
        <row r="1153">
          <cell r="A1153" t="str">
            <v>E</v>
          </cell>
          <cell r="B1153" t="str">
            <v>MMO22505</v>
          </cell>
          <cell r="C1153" t="str">
            <v>유니온 엘보</v>
          </cell>
          <cell r="D1153" t="str">
            <v>D15 MM</v>
          </cell>
          <cell r="E1153" t="str">
            <v>개</v>
          </cell>
          <cell r="F1153">
            <v>2</v>
          </cell>
          <cell r="G1153">
            <v>792</v>
          </cell>
          <cell r="H1153">
            <v>0</v>
          </cell>
          <cell r="I1153">
            <v>0</v>
          </cell>
        </row>
        <row r="1154">
          <cell r="A1154" t="str">
            <v>E</v>
          </cell>
          <cell r="B1154" t="str">
            <v>MMO31207</v>
          </cell>
          <cell r="C1154" t="str">
            <v>스리브(PVC제)</v>
          </cell>
          <cell r="D1154" t="str">
            <v>D20 MM</v>
          </cell>
          <cell r="E1154" t="str">
            <v>M</v>
          </cell>
          <cell r="F1154">
            <v>0.2</v>
          </cell>
          <cell r="G1154">
            <v>200</v>
          </cell>
          <cell r="H1154">
            <v>0</v>
          </cell>
          <cell r="I1154">
            <v>0</v>
          </cell>
        </row>
        <row r="1155">
          <cell r="A1155" t="str">
            <v>E</v>
          </cell>
          <cell r="B1155" t="str">
            <v>MMO31220</v>
          </cell>
          <cell r="C1155" t="str">
            <v>스리브(PVC제)</v>
          </cell>
          <cell r="D1155" t="str">
            <v>D125 MM</v>
          </cell>
          <cell r="E1155" t="str">
            <v>M</v>
          </cell>
          <cell r="F1155">
            <v>0.11</v>
          </cell>
          <cell r="G1155">
            <v>3700</v>
          </cell>
          <cell r="H1155">
            <v>0</v>
          </cell>
          <cell r="I1155">
            <v>0</v>
          </cell>
        </row>
        <row r="1156">
          <cell r="A1156" t="str">
            <v>E</v>
          </cell>
          <cell r="B1156" t="str">
            <v>MMO31611</v>
          </cell>
          <cell r="C1156" t="str">
            <v>방열기용 스리브(S형)</v>
          </cell>
          <cell r="D1156" t="str">
            <v>D25(28) x 150 - 200MM</v>
          </cell>
          <cell r="E1156" t="str">
            <v>개</v>
          </cell>
          <cell r="F1156">
            <v>2</v>
          </cell>
          <cell r="G1156">
            <v>490</v>
          </cell>
          <cell r="H1156">
            <v>0</v>
          </cell>
          <cell r="I1156">
            <v>0</v>
          </cell>
        </row>
        <row r="1157">
          <cell r="A1157" t="str">
            <v>E</v>
          </cell>
          <cell r="B1157" t="str">
            <v>UEA04280</v>
          </cell>
          <cell r="C1157" t="str">
            <v>합성수지제가요전선관</v>
          </cell>
          <cell r="D1157" t="str">
            <v>CD 28MM</v>
          </cell>
          <cell r="E1157" t="str">
            <v>M</v>
          </cell>
          <cell r="F1157">
            <v>8.6</v>
          </cell>
          <cell r="G1157">
            <v>200</v>
          </cell>
          <cell r="H1157">
            <v>1500</v>
          </cell>
          <cell r="I1157">
            <v>0</v>
          </cell>
        </row>
        <row r="1158">
          <cell r="A1158" t="str">
            <v>E</v>
          </cell>
          <cell r="B1158" t="str">
            <v>UEH01080</v>
          </cell>
          <cell r="C1158" t="str">
            <v>조인트박스설치(카바부)</v>
          </cell>
          <cell r="D1158" t="str">
            <v>100X60X40</v>
          </cell>
          <cell r="E1158" t="str">
            <v>식</v>
          </cell>
          <cell r="F1158">
            <v>1</v>
          </cell>
          <cell r="G1158">
            <v>353</v>
          </cell>
          <cell r="H1158">
            <v>4259</v>
          </cell>
          <cell r="I1158">
            <v>85</v>
          </cell>
        </row>
        <row r="1159">
          <cell r="A1159" t="str">
            <v>E</v>
          </cell>
          <cell r="B1159" t="str">
            <v>UMA52307</v>
          </cell>
          <cell r="C1159" t="str">
            <v>동관 옥내 배관</v>
          </cell>
          <cell r="D1159" t="str">
            <v>D20 MM,  (M TYPE)</v>
          </cell>
          <cell r="E1159" t="str">
            <v>M</v>
          </cell>
          <cell r="F1159">
            <v>19.399999999999999</v>
          </cell>
          <cell r="G1159">
            <v>1200</v>
          </cell>
          <cell r="H1159">
            <v>1700</v>
          </cell>
          <cell r="I1159">
            <v>0</v>
          </cell>
        </row>
        <row r="1160">
          <cell r="A1160" t="str">
            <v>E</v>
          </cell>
          <cell r="B1160" t="str">
            <v>UMA52308</v>
          </cell>
          <cell r="C1160" t="str">
            <v>동관 옥내 배관</v>
          </cell>
          <cell r="D1160" t="str">
            <v>D25 MM,  (M TYPE)</v>
          </cell>
          <cell r="E1160" t="str">
            <v>M</v>
          </cell>
          <cell r="F1160">
            <v>3.7</v>
          </cell>
          <cell r="G1160">
            <v>1700</v>
          </cell>
          <cell r="H1160">
            <v>2000</v>
          </cell>
          <cell r="I1160">
            <v>0</v>
          </cell>
        </row>
        <row r="1161">
          <cell r="A1161" t="str">
            <v>E</v>
          </cell>
          <cell r="B1161" t="str">
            <v>UMB52105</v>
          </cell>
          <cell r="C1161" t="str">
            <v>XL관 난방코일배관</v>
          </cell>
          <cell r="D1161" t="str">
            <v>D15 MM</v>
          </cell>
          <cell r="E1161" t="str">
            <v>M</v>
          </cell>
          <cell r="F1161">
            <v>422</v>
          </cell>
          <cell r="G1161">
            <v>174</v>
          </cell>
          <cell r="H1161">
            <v>1380</v>
          </cell>
          <cell r="I1161">
            <v>27</v>
          </cell>
        </row>
        <row r="1162">
          <cell r="A1162" t="str">
            <v>E</v>
          </cell>
          <cell r="B1162" t="str">
            <v>UMC24108</v>
          </cell>
          <cell r="C1162" t="str">
            <v>동관용접 (BRAZING)</v>
          </cell>
          <cell r="D1162" t="str">
            <v>D25 MM</v>
          </cell>
          <cell r="E1162" t="str">
            <v>개소</v>
          </cell>
          <cell r="F1162">
            <v>14</v>
          </cell>
          <cell r="G1162">
            <v>174</v>
          </cell>
          <cell r="H1162">
            <v>1455</v>
          </cell>
          <cell r="I1162">
            <v>29</v>
          </cell>
        </row>
        <row r="1163">
          <cell r="A1163" t="str">
            <v>E</v>
          </cell>
          <cell r="B1163" t="str">
            <v>UMC24307</v>
          </cell>
          <cell r="C1163" t="str">
            <v>동관용접 (SOLDERING)</v>
          </cell>
          <cell r="D1163" t="str">
            <v>D20 MM</v>
          </cell>
          <cell r="E1163" t="str">
            <v>개소</v>
          </cell>
          <cell r="F1163">
            <v>38</v>
          </cell>
          <cell r="G1163">
            <v>47</v>
          </cell>
          <cell r="H1163">
            <v>1108</v>
          </cell>
          <cell r="I1163">
            <v>22</v>
          </cell>
        </row>
        <row r="1164">
          <cell r="A1164" t="str">
            <v>E</v>
          </cell>
          <cell r="B1164" t="str">
            <v>UMD46205</v>
          </cell>
          <cell r="C1164" t="str">
            <v>황동볼밸브 설치</v>
          </cell>
          <cell r="D1164" t="str">
            <v>D15 MM, (10KG/CM2)</v>
          </cell>
          <cell r="E1164" t="str">
            <v>개소</v>
          </cell>
          <cell r="F1164">
            <v>2</v>
          </cell>
          <cell r="G1164">
            <v>1166</v>
          </cell>
          <cell r="H1164">
            <v>2119</v>
          </cell>
          <cell r="I1164">
            <v>42</v>
          </cell>
        </row>
        <row r="1165">
          <cell r="A1165" t="str">
            <v>E</v>
          </cell>
          <cell r="B1165" t="str">
            <v>UMD52107</v>
          </cell>
          <cell r="C1165" t="str">
            <v>자동공기변장치(난방용)</v>
          </cell>
          <cell r="D1165" t="str">
            <v>D15MM</v>
          </cell>
          <cell r="E1165" t="str">
            <v>조</v>
          </cell>
          <cell r="F1165">
            <v>2</v>
          </cell>
          <cell r="G1165">
            <v>37189</v>
          </cell>
          <cell r="H1165">
            <v>15651</v>
          </cell>
          <cell r="I1165">
            <v>309</v>
          </cell>
        </row>
        <row r="1166">
          <cell r="A1166" t="str">
            <v>E</v>
          </cell>
          <cell r="B1166" t="str">
            <v>UME20208</v>
          </cell>
          <cell r="C1166" t="str">
            <v>동관보온(포리마테이프)</v>
          </cell>
          <cell r="D1166" t="str">
            <v>D=25MM, T=25MM</v>
          </cell>
          <cell r="E1166" t="str">
            <v>M</v>
          </cell>
          <cell r="F1166">
            <v>2.2000000000000002</v>
          </cell>
          <cell r="G1166">
            <v>800</v>
          </cell>
          <cell r="H1166">
            <v>1900</v>
          </cell>
          <cell r="I1166">
            <v>0</v>
          </cell>
        </row>
        <row r="1167">
          <cell r="A1167" t="str">
            <v>E</v>
          </cell>
          <cell r="B1167" t="str">
            <v>UME80206</v>
          </cell>
          <cell r="C1167" t="str">
            <v>발포폴리에틸렌 보온</v>
          </cell>
          <cell r="D1167" t="str">
            <v>D=18MM, T=5MM</v>
          </cell>
          <cell r="E1167" t="str">
            <v>M</v>
          </cell>
          <cell r="F1167">
            <v>8.5</v>
          </cell>
          <cell r="G1167">
            <v>200</v>
          </cell>
          <cell r="H1167">
            <v>400</v>
          </cell>
          <cell r="I1167">
            <v>0</v>
          </cell>
        </row>
        <row r="1168">
          <cell r="A1168" t="str">
            <v>E</v>
          </cell>
          <cell r="B1168" t="str">
            <v>UME80207</v>
          </cell>
          <cell r="C1168" t="str">
            <v>발포폴리에틸렌 보온</v>
          </cell>
          <cell r="D1168" t="str">
            <v>D=20MM, T=5MM</v>
          </cell>
          <cell r="E1168" t="str">
            <v>M</v>
          </cell>
          <cell r="F1168">
            <v>18.399999999999999</v>
          </cell>
          <cell r="G1168">
            <v>200</v>
          </cell>
          <cell r="H1168">
            <v>500</v>
          </cell>
          <cell r="I1168">
            <v>0</v>
          </cell>
        </row>
        <row r="1169">
          <cell r="A1169" t="str">
            <v>E</v>
          </cell>
          <cell r="B1169" t="str">
            <v>UME80208</v>
          </cell>
          <cell r="C1169" t="str">
            <v>발포폴리에틸렌 보온</v>
          </cell>
          <cell r="D1169" t="str">
            <v>D=25MM, T=5MM</v>
          </cell>
          <cell r="E1169" t="str">
            <v>M</v>
          </cell>
          <cell r="F1169">
            <v>1.5</v>
          </cell>
          <cell r="G1169">
            <v>200</v>
          </cell>
          <cell r="H1169">
            <v>600</v>
          </cell>
          <cell r="I1169">
            <v>0</v>
          </cell>
        </row>
        <row r="1170">
          <cell r="A1170" t="str">
            <v>E</v>
          </cell>
          <cell r="B1170" t="str">
            <v>UMH23320</v>
          </cell>
          <cell r="C1170" t="str">
            <v>가스보일러설치</v>
          </cell>
          <cell r="D1170" t="str">
            <v>20,000(KCAL/HR)(FF)</v>
          </cell>
          <cell r="E1170" t="str">
            <v>개소</v>
          </cell>
          <cell r="F1170">
            <v>1</v>
          </cell>
          <cell r="G1170">
            <v>266400</v>
          </cell>
          <cell r="H1170">
            <v>48246</v>
          </cell>
          <cell r="I1170">
            <v>949</v>
          </cell>
        </row>
        <row r="1171">
          <cell r="A1171" t="str">
            <v>E</v>
          </cell>
          <cell r="B1171" t="str">
            <v>UMI18603</v>
          </cell>
          <cell r="C1171" t="str">
            <v>방열기설치</v>
          </cell>
          <cell r="D1171" t="str">
            <v>3RX600X0.60</v>
          </cell>
          <cell r="E1171" t="str">
            <v>조</v>
          </cell>
          <cell r="F1171">
            <v>1</v>
          </cell>
          <cell r="G1171">
            <v>78530</v>
          </cell>
          <cell r="H1171">
            <v>26682</v>
          </cell>
          <cell r="I1171">
            <v>534</v>
          </cell>
        </row>
        <row r="1172">
          <cell r="A1172" t="str">
            <v>E</v>
          </cell>
          <cell r="B1172" t="str">
            <v>UMI20450</v>
          </cell>
          <cell r="C1172" t="str">
            <v>온수분배기설치(X-L,수직)</v>
          </cell>
          <cell r="D1172" t="str">
            <v>5구+드레인밸브</v>
          </cell>
          <cell r="E1172" t="str">
            <v>SET</v>
          </cell>
          <cell r="F1172">
            <v>2</v>
          </cell>
          <cell r="G1172">
            <v>39384</v>
          </cell>
          <cell r="H1172">
            <v>19558</v>
          </cell>
          <cell r="I1172">
            <v>391</v>
          </cell>
        </row>
        <row r="1173">
          <cell r="A1173" t="str">
            <v>E</v>
          </cell>
          <cell r="B1173" t="str">
            <v>UMO28200</v>
          </cell>
          <cell r="C1173" t="str">
            <v>크립바설치</v>
          </cell>
          <cell r="D1173" t="str">
            <v>D15-D20 MM</v>
          </cell>
          <cell r="E1173" t="str">
            <v>M</v>
          </cell>
          <cell r="F1173">
            <v>71.3</v>
          </cell>
          <cell r="G1173">
            <v>200</v>
          </cell>
          <cell r="H1173">
            <v>0</v>
          </cell>
          <cell r="I1173">
            <v>0</v>
          </cell>
        </row>
        <row r="1174">
          <cell r="C1174" t="str">
            <v>소  계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흥양2교토공집계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토공유용계획"/>
      <sheetName val="유입관로집계"/>
      <sheetName val="유입관로토적"/>
      <sheetName val="처리장집계"/>
      <sheetName val="처리장토적"/>
      <sheetName val="진입도로토적"/>
    </sheetNames>
    <sheetDataSet>
      <sheetData sheetId="0" refreshError="1">
        <row r="61">
          <cell r="G61">
            <v>4.3</v>
          </cell>
        </row>
        <row r="62">
          <cell r="G62">
            <v>4.7</v>
          </cell>
        </row>
        <row r="63">
          <cell r="G63">
            <v>5.9</v>
          </cell>
        </row>
        <row r="64">
          <cell r="G64">
            <v>6</v>
          </cell>
        </row>
        <row r="65">
          <cell r="G65">
            <v>9.4</v>
          </cell>
        </row>
        <row r="66">
          <cell r="G66">
            <v>13.3</v>
          </cell>
        </row>
        <row r="67">
          <cell r="G67">
            <v>16.399999999999999</v>
          </cell>
        </row>
        <row r="68">
          <cell r="G68">
            <v>20.7</v>
          </cell>
        </row>
        <row r="69">
          <cell r="G69">
            <v>24.3</v>
          </cell>
        </row>
        <row r="70">
          <cell r="G70">
            <v>30.2</v>
          </cell>
        </row>
        <row r="71">
          <cell r="G71">
            <v>37.4</v>
          </cell>
        </row>
        <row r="72">
          <cell r="G72">
            <v>53.8</v>
          </cell>
        </row>
        <row r="73">
          <cell r="G73">
            <v>77.099999999999994</v>
          </cell>
        </row>
        <row r="74">
          <cell r="G74">
            <v>94.9</v>
          </cell>
        </row>
        <row r="75">
          <cell r="G75">
            <v>116.5</v>
          </cell>
        </row>
        <row r="76">
          <cell r="G76">
            <v>150.9</v>
          </cell>
        </row>
        <row r="77">
          <cell r="G77">
            <v>156</v>
          </cell>
        </row>
        <row r="78">
          <cell r="G78">
            <v>175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송전재료비"/>
      <sheetName val="내역서"/>
    </sheetNames>
    <sheetDataSet>
      <sheetData sheetId="0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기자재"/>
      <sheetName val="기계설치"/>
      <sheetName val="배관공사"/>
      <sheetName val="시운전"/>
      <sheetName val="기계단가"/>
      <sheetName val="배관단가"/>
      <sheetName val="일위"/>
    </sheetNames>
    <sheetDataSet>
      <sheetData sheetId="0" refreshError="1">
        <row r="1">
          <cell r="A1" t="str">
            <v>종     별</v>
          </cell>
          <cell r="B1" t="str">
            <v>규   격</v>
          </cell>
          <cell r="C1" t="str">
            <v>수량</v>
          </cell>
          <cell r="D1" t="str">
            <v>단위</v>
          </cell>
          <cell r="E1" t="str">
            <v>총</v>
          </cell>
          <cell r="F1" t="str">
            <v>액</v>
          </cell>
          <cell r="G1" t="str">
            <v>재</v>
          </cell>
          <cell r="H1" t="str">
            <v>료           비</v>
          </cell>
          <cell r="I1" t="str">
            <v>노</v>
          </cell>
          <cell r="J1" t="str">
            <v>무          비</v>
          </cell>
          <cell r="K1" t="str">
            <v xml:space="preserve">경 </v>
          </cell>
          <cell r="L1" t="str">
            <v>비</v>
          </cell>
          <cell r="M1" t="str">
            <v>비 고</v>
          </cell>
        </row>
        <row r="2">
          <cell r="E2" t="str">
            <v>단  가</v>
          </cell>
          <cell r="F2" t="str">
            <v>금  액</v>
          </cell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서"/>
      <sheetName val="내역서"/>
      <sheetName val="품총"/>
      <sheetName val="품셈"/>
      <sheetName val="물가대비"/>
      <sheetName val="잔토 및 품질시험"/>
      <sheetName val="개요"/>
      <sheetName val="수량"/>
      <sheetName val="PL집계2"/>
      <sheetName val="재료내역"/>
      <sheetName val="수총1"/>
      <sheetName val="수총2"/>
      <sheetName val="부총"/>
      <sheetName val="부표"/>
      <sheetName val="별총"/>
      <sheetName val="별표"/>
      <sheetName val="36"/>
      <sheetName val="규준틀"/>
      <sheetName val="자갈"/>
      <sheetName val="노임"/>
      <sheetName val="부가서비스"/>
      <sheetName val="업무처리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9">
          <cell r="C89">
            <v>47548</v>
          </cell>
        </row>
        <row r="107">
          <cell r="C107">
            <v>43794</v>
          </cell>
        </row>
        <row r="108">
          <cell r="C108">
            <v>31974</v>
          </cell>
        </row>
        <row r="109">
          <cell r="C109">
            <v>26355</v>
          </cell>
        </row>
        <row r="135">
          <cell r="C135">
            <v>132166</v>
          </cell>
        </row>
        <row r="137">
          <cell r="C137">
            <v>91968</v>
          </cell>
        </row>
      </sheetData>
      <sheetData sheetId="20"/>
      <sheetData sheetId="21"/>
      <sheetData sheetId="2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품셈총괄"/>
      <sheetName val="품셈"/>
      <sheetName val="별표총괄"/>
      <sheetName val="별표"/>
      <sheetName val="자재단가"/>
      <sheetName val="노임단가"/>
      <sheetName val="중기부표"/>
      <sheetName val="노임"/>
    </sheetNames>
    <sheetDataSet>
      <sheetData sheetId="0" refreshError="1"/>
      <sheetData sheetId="1">
        <row r="1">
          <cell r="A1" t="str">
            <v>공 종 명</v>
          </cell>
          <cell r="B1" t="str">
            <v>규   격</v>
          </cell>
          <cell r="C1" t="str">
            <v>단위</v>
          </cell>
          <cell r="D1" t="str">
            <v>수   량</v>
          </cell>
          <cell r="E1" t="str">
            <v>재 료 비</v>
          </cell>
          <cell r="F1" t="str">
            <v>노 무 비</v>
          </cell>
          <cell r="G1" t="str">
            <v>경   비</v>
          </cell>
          <cell r="H1" t="str">
            <v>합   계</v>
          </cell>
          <cell r="I1" t="str">
            <v>비 고</v>
          </cell>
        </row>
        <row r="2">
          <cell r="A2" t="str">
            <v>품셈.1     줄파기(비포장구간)</v>
          </cell>
          <cell r="C2" t="str">
            <v>M</v>
          </cell>
          <cell r="D2">
            <v>1</v>
          </cell>
          <cell r="E2">
            <v>334</v>
          </cell>
          <cell r="F2">
            <v>1893</v>
          </cell>
          <cell r="G2">
            <v>3147</v>
          </cell>
          <cell r="H2">
            <v>24544</v>
          </cell>
          <cell r="I2" t="str">
            <v>HA00003</v>
          </cell>
        </row>
        <row r="3">
          <cell r="A3" t="str">
            <v>품셈.2     토사굴착및 운반</v>
          </cell>
          <cell r="B3" t="str">
            <v>0 - 5.0 M</v>
          </cell>
          <cell r="C3" t="str">
            <v>M3</v>
          </cell>
          <cell r="D3">
            <v>1</v>
          </cell>
          <cell r="E3">
            <v>266</v>
          </cell>
          <cell r="F3">
            <v>2167</v>
          </cell>
          <cell r="G3">
            <v>2917</v>
          </cell>
          <cell r="H3">
            <v>7744</v>
          </cell>
          <cell r="I3" t="str">
            <v>HA00005</v>
          </cell>
        </row>
        <row r="4">
          <cell r="A4" t="str">
            <v>품셈.3     되메우기및 다짐</v>
          </cell>
          <cell r="B4" t="str">
            <v>토사,기계(T=10CM)</v>
          </cell>
          <cell r="C4" t="str">
            <v>M3</v>
          </cell>
          <cell r="D4">
            <v>1</v>
          </cell>
          <cell r="E4">
            <v>2916</v>
          </cell>
          <cell r="F4">
            <v>4469</v>
          </cell>
          <cell r="G4">
            <v>3126</v>
          </cell>
          <cell r="H4">
            <v>1511</v>
          </cell>
          <cell r="I4" t="str">
            <v>HA00015</v>
          </cell>
        </row>
        <row r="5">
          <cell r="A5" t="str">
            <v>품셈.4     H-PILE 천공 보링기계(50HP)</v>
          </cell>
          <cell r="B5" t="str">
            <v>토사</v>
          </cell>
          <cell r="C5" t="str">
            <v>M</v>
          </cell>
          <cell r="D5">
            <v>1</v>
          </cell>
          <cell r="E5">
            <v>412</v>
          </cell>
          <cell r="F5">
            <v>12351</v>
          </cell>
          <cell r="G5">
            <v>4746</v>
          </cell>
          <cell r="H5">
            <v>21199</v>
          </cell>
          <cell r="I5" t="str">
            <v>HB00300</v>
          </cell>
        </row>
        <row r="6">
          <cell r="A6" t="str">
            <v>품셈.5     H-PILE 항타 (천공후)</v>
          </cell>
          <cell r="B6" t="str">
            <v>(L=8M~10M)</v>
          </cell>
          <cell r="C6" t="str">
            <v>본</v>
          </cell>
          <cell r="D6">
            <v>1</v>
          </cell>
          <cell r="E6">
            <v>5954</v>
          </cell>
          <cell r="F6">
            <v>13425</v>
          </cell>
          <cell r="G6">
            <v>17244</v>
          </cell>
          <cell r="H6">
            <v>36623</v>
          </cell>
          <cell r="I6" t="str">
            <v>HB0150</v>
          </cell>
        </row>
        <row r="7">
          <cell r="A7" t="str">
            <v>품셈.6     H-PILE 항발</v>
          </cell>
          <cell r="B7" t="str">
            <v>(L=10M미만)</v>
          </cell>
          <cell r="C7" t="str">
            <v>본</v>
          </cell>
          <cell r="D7">
            <v>1</v>
          </cell>
          <cell r="E7">
            <v>577</v>
          </cell>
          <cell r="F7">
            <v>11973</v>
          </cell>
          <cell r="G7">
            <v>15191</v>
          </cell>
          <cell r="H7">
            <v>32241</v>
          </cell>
          <cell r="I7" t="str">
            <v>HB0170</v>
          </cell>
        </row>
        <row r="8">
          <cell r="A8" t="str">
            <v>품셈.7     띠장설치철거(H-300X300)</v>
          </cell>
          <cell r="B8" t="str">
            <v>9 - 11M</v>
          </cell>
          <cell r="C8" t="str">
            <v>M</v>
          </cell>
          <cell r="D8">
            <v>1</v>
          </cell>
          <cell r="E8">
            <v>519</v>
          </cell>
          <cell r="F8">
            <v>6394</v>
          </cell>
          <cell r="G8">
            <v>395</v>
          </cell>
          <cell r="H8">
            <v>1818</v>
          </cell>
          <cell r="I8" t="str">
            <v>HB0350</v>
          </cell>
        </row>
        <row r="9">
          <cell r="A9" t="str">
            <v>품셈.8     띠장연결</v>
          </cell>
          <cell r="B9" t="str">
            <v>H-300x300</v>
          </cell>
          <cell r="C9" t="str">
            <v>개소</v>
          </cell>
          <cell r="D9">
            <v>1</v>
          </cell>
          <cell r="E9">
            <v>28517</v>
          </cell>
          <cell r="F9">
            <v>279</v>
          </cell>
          <cell r="G9">
            <v>994</v>
          </cell>
          <cell r="H9">
            <v>531</v>
          </cell>
          <cell r="I9" t="str">
            <v>H00215</v>
          </cell>
        </row>
        <row r="10">
          <cell r="A10" t="str">
            <v>품셈.9     사보강재연결</v>
          </cell>
          <cell r="B10" t="str">
            <v>H-300x300</v>
          </cell>
          <cell r="C10" t="str">
            <v>개소</v>
          </cell>
          <cell r="D10">
            <v>1</v>
          </cell>
          <cell r="E10">
            <v>28517</v>
          </cell>
          <cell r="F10">
            <v>279</v>
          </cell>
          <cell r="G10">
            <v>994</v>
          </cell>
          <cell r="H10">
            <v>531</v>
          </cell>
          <cell r="I10" t="str">
            <v>H00216</v>
          </cell>
        </row>
        <row r="11">
          <cell r="A11" t="str">
            <v>품셈.10    사보강재제작</v>
          </cell>
          <cell r="B11" t="str">
            <v>H-300x300</v>
          </cell>
          <cell r="C11" t="str">
            <v>개소</v>
          </cell>
          <cell r="D11">
            <v>1</v>
          </cell>
          <cell r="E11">
            <v>58129</v>
          </cell>
          <cell r="F11">
            <v>88341</v>
          </cell>
          <cell r="G11">
            <v>2257</v>
          </cell>
          <cell r="H11">
            <v>148727</v>
          </cell>
          <cell r="I11" t="str">
            <v>H00214</v>
          </cell>
        </row>
        <row r="12">
          <cell r="A12" t="str">
            <v>품셈.11    사보강재 설치.철거(H-300)</v>
          </cell>
          <cell r="B12" t="str">
            <v>3 - 5 M</v>
          </cell>
          <cell r="C12" t="str">
            <v>본</v>
          </cell>
          <cell r="D12">
            <v>1</v>
          </cell>
          <cell r="E12">
            <v>425</v>
          </cell>
          <cell r="F12">
            <v>52233</v>
          </cell>
          <cell r="G12">
            <v>31958</v>
          </cell>
          <cell r="H12">
            <v>88441</v>
          </cell>
          <cell r="I12" t="str">
            <v>HB00170-1</v>
          </cell>
        </row>
        <row r="13">
          <cell r="A13" t="str">
            <v>품셈.12    사보강재 설치.철거(H-300)</v>
          </cell>
          <cell r="B13" t="str">
            <v>6 - 8 M</v>
          </cell>
          <cell r="C13" t="str">
            <v>본</v>
          </cell>
          <cell r="D13">
            <v>1</v>
          </cell>
          <cell r="E13">
            <v>4816</v>
          </cell>
          <cell r="F13">
            <v>59294</v>
          </cell>
          <cell r="G13">
            <v>36215</v>
          </cell>
          <cell r="H13">
            <v>1325</v>
          </cell>
          <cell r="I13" t="str">
            <v>HB00170-2</v>
          </cell>
        </row>
        <row r="14">
          <cell r="A14" t="str">
            <v>품셈.13    사보강재 설치.철거(H-300)</v>
          </cell>
          <cell r="B14" t="str">
            <v>9 - 11 M</v>
          </cell>
          <cell r="C14" t="str">
            <v>본</v>
          </cell>
          <cell r="D14">
            <v>1</v>
          </cell>
          <cell r="E14">
            <v>5196</v>
          </cell>
          <cell r="F14">
            <v>6396</v>
          </cell>
          <cell r="G14">
            <v>3973</v>
          </cell>
          <cell r="H14">
            <v>18229</v>
          </cell>
          <cell r="I14" t="str">
            <v>HB00170-3</v>
          </cell>
        </row>
        <row r="15">
          <cell r="A15" t="str">
            <v>품셈.14    사보강재 설치.철거(H-300)</v>
          </cell>
          <cell r="B15" t="str">
            <v>12 - 14 M</v>
          </cell>
          <cell r="C15" t="str">
            <v>본</v>
          </cell>
          <cell r="D15">
            <v>1</v>
          </cell>
          <cell r="E15">
            <v>652</v>
          </cell>
          <cell r="F15">
            <v>74647</v>
          </cell>
          <cell r="G15">
            <v>4559</v>
          </cell>
          <cell r="H15">
            <v>12628</v>
          </cell>
          <cell r="I15" t="str">
            <v>HB00170-4</v>
          </cell>
        </row>
        <row r="16">
          <cell r="A16" t="str">
            <v>품셈.15    JACK설치 및 철거</v>
          </cell>
          <cell r="B16" t="str">
            <v>50TON</v>
          </cell>
          <cell r="C16" t="str">
            <v>개소</v>
          </cell>
          <cell r="D16">
            <v>1</v>
          </cell>
          <cell r="E16">
            <v>9278</v>
          </cell>
          <cell r="F16">
            <v>5332</v>
          </cell>
          <cell r="H16">
            <v>1461</v>
          </cell>
          <cell r="I16" t="str">
            <v>HB0590</v>
          </cell>
        </row>
        <row r="17">
          <cell r="A17" t="str">
            <v>품셈.16    보걸이설치철거</v>
          </cell>
          <cell r="B17" t="str">
            <v>철근 D22</v>
          </cell>
          <cell r="C17" t="str">
            <v>개소</v>
          </cell>
          <cell r="D17">
            <v>1</v>
          </cell>
          <cell r="E17">
            <v>1369</v>
          </cell>
          <cell r="F17">
            <v>3183</v>
          </cell>
          <cell r="G17">
            <v>142</v>
          </cell>
          <cell r="H17">
            <v>4694</v>
          </cell>
          <cell r="I17" t="str">
            <v>HB0380</v>
          </cell>
        </row>
        <row r="18">
          <cell r="A18" t="str">
            <v>품셈.17    WALE우각부연결</v>
          </cell>
          <cell r="B18" t="str">
            <v>(H-300x300)</v>
          </cell>
          <cell r="C18" t="str">
            <v>개소</v>
          </cell>
          <cell r="D18">
            <v>1</v>
          </cell>
          <cell r="E18">
            <v>17134</v>
          </cell>
          <cell r="F18">
            <v>42722</v>
          </cell>
          <cell r="G18">
            <v>892</v>
          </cell>
          <cell r="H18">
            <v>6748</v>
          </cell>
          <cell r="I18" t="str">
            <v>H00221</v>
          </cell>
        </row>
        <row r="19">
          <cell r="A19" t="str">
            <v>품셈.18    사보강재보강</v>
          </cell>
          <cell r="C19" t="str">
            <v>개소</v>
          </cell>
          <cell r="D19">
            <v>1</v>
          </cell>
          <cell r="E19">
            <v>654</v>
          </cell>
          <cell r="F19">
            <v>5422</v>
          </cell>
          <cell r="H19">
            <v>676</v>
          </cell>
          <cell r="I19" t="str">
            <v>H002111</v>
          </cell>
        </row>
        <row r="20">
          <cell r="A20" t="str">
            <v>품셈.19    토류판 설치.철거</v>
          </cell>
          <cell r="B20" t="str">
            <v>(T=8CM)</v>
          </cell>
          <cell r="C20" t="str">
            <v>M2</v>
          </cell>
          <cell r="D20">
            <v>1</v>
          </cell>
          <cell r="E20">
            <v>128</v>
          </cell>
          <cell r="F20">
            <v>14674</v>
          </cell>
          <cell r="G20">
            <v>44</v>
          </cell>
          <cell r="H20">
            <v>27122</v>
          </cell>
          <cell r="I20" t="str">
            <v>HB0550</v>
          </cell>
        </row>
        <row r="21">
          <cell r="A21" t="str">
            <v>품셈.20    L형강 설치·철거</v>
          </cell>
          <cell r="B21" t="str">
            <v>L-90*90*10</v>
          </cell>
          <cell r="C21" t="str">
            <v>M</v>
          </cell>
          <cell r="D21">
            <v>1</v>
          </cell>
          <cell r="E21">
            <v>155</v>
          </cell>
          <cell r="F21">
            <v>1893</v>
          </cell>
          <cell r="G21">
            <v>1172</v>
          </cell>
          <cell r="H21">
            <v>322</v>
          </cell>
          <cell r="I21" t="str">
            <v>HB0002601</v>
          </cell>
        </row>
        <row r="22">
          <cell r="A22" t="str">
            <v>품셈.21    철근콘크리트 깨기 및 적재</v>
          </cell>
          <cell r="B22" t="str">
            <v>인력</v>
          </cell>
          <cell r="C22" t="str">
            <v>M3</v>
          </cell>
          <cell r="D22">
            <v>1</v>
          </cell>
          <cell r="E22">
            <v>9396</v>
          </cell>
          <cell r="F22">
            <v>85651</v>
          </cell>
          <cell r="G22">
            <v>5515</v>
          </cell>
          <cell r="H22">
            <v>1562</v>
          </cell>
          <cell r="I22" t="str">
            <v>HA00110-2</v>
          </cell>
        </row>
        <row r="23">
          <cell r="A23" t="str">
            <v>품셈.22    CORE 천공 깨기</v>
          </cell>
          <cell r="C23" t="str">
            <v>M3</v>
          </cell>
          <cell r="D23">
            <v>1</v>
          </cell>
          <cell r="F23">
            <v>1213566</v>
          </cell>
          <cell r="H23">
            <v>1213566</v>
          </cell>
          <cell r="I23" t="str">
            <v>H00161</v>
          </cell>
        </row>
        <row r="24">
          <cell r="A24" t="str">
            <v>품셈.23    레미콘 타설(붐)</v>
          </cell>
          <cell r="B24" t="str">
            <v>철근</v>
          </cell>
          <cell r="C24" t="str">
            <v>M3</v>
          </cell>
          <cell r="D24">
            <v>1</v>
          </cell>
          <cell r="E24">
            <v>633</v>
          </cell>
          <cell r="F24">
            <v>639</v>
          </cell>
          <cell r="G24">
            <v>4847</v>
          </cell>
          <cell r="H24">
            <v>11519</v>
          </cell>
          <cell r="I24" t="str">
            <v>HC00180</v>
          </cell>
        </row>
        <row r="25">
          <cell r="A25" t="str">
            <v>품셈.24    레미콘 타설(인력)</v>
          </cell>
          <cell r="B25" t="str">
            <v>무근</v>
          </cell>
          <cell r="C25" t="str">
            <v>M3</v>
          </cell>
          <cell r="D25">
            <v>1</v>
          </cell>
          <cell r="F25">
            <v>17776</v>
          </cell>
          <cell r="H25">
            <v>17776</v>
          </cell>
          <cell r="I25" t="str">
            <v>HC000270</v>
          </cell>
        </row>
        <row r="26">
          <cell r="A26" t="str">
            <v>품셈.25    합판 거푸집</v>
          </cell>
          <cell r="B26" t="str">
            <v>3 회</v>
          </cell>
          <cell r="C26" t="str">
            <v>M2</v>
          </cell>
          <cell r="D26">
            <v>1</v>
          </cell>
          <cell r="E26">
            <v>6872</v>
          </cell>
          <cell r="F26">
            <v>12216</v>
          </cell>
          <cell r="H26">
            <v>1988</v>
          </cell>
          <cell r="I26" t="str">
            <v>HC00070</v>
          </cell>
        </row>
        <row r="27">
          <cell r="A27" t="str">
            <v>품셈.26    합판 거푸집</v>
          </cell>
          <cell r="B27" t="str">
            <v>6 회</v>
          </cell>
          <cell r="C27" t="str">
            <v>M2</v>
          </cell>
          <cell r="D27">
            <v>1</v>
          </cell>
          <cell r="E27">
            <v>5173</v>
          </cell>
          <cell r="F27">
            <v>83</v>
          </cell>
          <cell r="H27">
            <v>13473</v>
          </cell>
          <cell r="I27" t="str">
            <v>HC00080</v>
          </cell>
        </row>
        <row r="28">
          <cell r="A28" t="str">
            <v>품셈.27    원형거푸집</v>
          </cell>
          <cell r="B28" t="str">
            <v>1 회</v>
          </cell>
          <cell r="C28" t="str">
            <v>M2</v>
          </cell>
          <cell r="D28">
            <v>1</v>
          </cell>
          <cell r="E28">
            <v>31541</v>
          </cell>
          <cell r="F28">
            <v>569</v>
          </cell>
          <cell r="H28">
            <v>8161</v>
          </cell>
          <cell r="I28" t="str">
            <v>HC00110_</v>
          </cell>
        </row>
        <row r="29">
          <cell r="A29" t="str">
            <v>품셈.28    말비계</v>
          </cell>
          <cell r="B29" t="str">
            <v>(3 개월 기준)</v>
          </cell>
          <cell r="C29" t="str">
            <v>M2</v>
          </cell>
          <cell r="D29">
            <v>1</v>
          </cell>
          <cell r="E29">
            <v>458</v>
          </cell>
          <cell r="F29">
            <v>1743</v>
          </cell>
          <cell r="H29">
            <v>221</v>
          </cell>
          <cell r="I29" t="str">
            <v>HC00130</v>
          </cell>
        </row>
        <row r="30">
          <cell r="A30" t="str">
            <v>품셈.29    동바리 (강 관)</v>
          </cell>
          <cell r="B30" t="str">
            <v>H=2.2-3.4,14KG</v>
          </cell>
          <cell r="C30" t="str">
            <v>공M3</v>
          </cell>
          <cell r="D30">
            <v>1</v>
          </cell>
          <cell r="E30">
            <v>23</v>
          </cell>
          <cell r="F30">
            <v>5745</v>
          </cell>
          <cell r="H30">
            <v>5948</v>
          </cell>
          <cell r="I30" t="str">
            <v>HC00140</v>
          </cell>
        </row>
        <row r="31">
          <cell r="A31" t="str">
            <v>품셈.30    바닥보호몰탈</v>
          </cell>
          <cell r="B31" t="str">
            <v>T=30 MM</v>
          </cell>
          <cell r="C31" t="str">
            <v>M2</v>
          </cell>
          <cell r="D31">
            <v>1</v>
          </cell>
          <cell r="F31">
            <v>9327</v>
          </cell>
          <cell r="H31">
            <v>9327</v>
          </cell>
          <cell r="I31" t="str">
            <v>HC00280</v>
          </cell>
        </row>
        <row r="32">
          <cell r="A32" t="str">
            <v>품셈.31    벽체보호몰탈</v>
          </cell>
          <cell r="B32" t="str">
            <v>T =5 MM</v>
          </cell>
          <cell r="C32" t="str">
            <v>M2</v>
          </cell>
          <cell r="D32">
            <v>1</v>
          </cell>
          <cell r="F32">
            <v>2468</v>
          </cell>
          <cell r="H32">
            <v>2468</v>
          </cell>
          <cell r="I32" t="str">
            <v>HC000360</v>
          </cell>
        </row>
        <row r="33">
          <cell r="A33" t="str">
            <v>품셈.32    벽돌 쌓기</v>
          </cell>
          <cell r="B33" t="str">
            <v>0.5B</v>
          </cell>
          <cell r="C33" t="str">
            <v>M2</v>
          </cell>
          <cell r="D33">
            <v>1</v>
          </cell>
          <cell r="E33">
            <v>3225</v>
          </cell>
          <cell r="F33">
            <v>1277</v>
          </cell>
          <cell r="H33">
            <v>1352</v>
          </cell>
          <cell r="I33" t="str">
            <v>HC000440</v>
          </cell>
        </row>
        <row r="34">
          <cell r="A34" t="str">
            <v>품셈.33    SHEET 방수</v>
          </cell>
          <cell r="B34" t="str">
            <v>상,하부</v>
          </cell>
          <cell r="C34" t="str">
            <v>M2</v>
          </cell>
          <cell r="D34">
            <v>1</v>
          </cell>
          <cell r="E34">
            <v>298</v>
          </cell>
          <cell r="F34">
            <v>5815</v>
          </cell>
          <cell r="G34">
            <v>174</v>
          </cell>
          <cell r="H34">
            <v>6287</v>
          </cell>
          <cell r="I34" t="str">
            <v>HC00310</v>
          </cell>
        </row>
        <row r="35">
          <cell r="A35" t="str">
            <v>품셈.34    SHEET 방수</v>
          </cell>
          <cell r="B35" t="str">
            <v>벽체</v>
          </cell>
          <cell r="C35" t="str">
            <v>M2</v>
          </cell>
          <cell r="D35">
            <v>1</v>
          </cell>
          <cell r="E35">
            <v>298</v>
          </cell>
          <cell r="F35">
            <v>872</v>
          </cell>
          <cell r="G35">
            <v>261</v>
          </cell>
          <cell r="H35">
            <v>9279</v>
          </cell>
          <cell r="I35" t="str">
            <v>HC00330</v>
          </cell>
        </row>
        <row r="36">
          <cell r="A36" t="str">
            <v>품셈.35    방수보호재 설치</v>
          </cell>
          <cell r="B36" t="str">
            <v>T =20MM</v>
          </cell>
          <cell r="C36" t="str">
            <v>M2</v>
          </cell>
          <cell r="D36">
            <v>1</v>
          </cell>
          <cell r="F36">
            <v>1511</v>
          </cell>
          <cell r="H36">
            <v>1511</v>
          </cell>
          <cell r="I36" t="str">
            <v>HC00340</v>
          </cell>
        </row>
        <row r="37">
          <cell r="A37" t="str">
            <v>품셈.36    수팽창성지수재설치</v>
          </cell>
          <cell r="C37" t="str">
            <v>M</v>
          </cell>
          <cell r="D37">
            <v>1</v>
          </cell>
          <cell r="E37">
            <v>4</v>
          </cell>
          <cell r="F37">
            <v>184</v>
          </cell>
          <cell r="H37">
            <v>188</v>
          </cell>
          <cell r="I37" t="str">
            <v>HC00350</v>
          </cell>
        </row>
        <row r="38">
          <cell r="A38" t="str">
            <v>품셈.37    시공이음 정리</v>
          </cell>
          <cell r="C38" t="str">
            <v>M2</v>
          </cell>
          <cell r="D38">
            <v>1</v>
          </cell>
          <cell r="E38">
            <v>1481</v>
          </cell>
          <cell r="F38">
            <v>167</v>
          </cell>
          <cell r="G38">
            <v>1544</v>
          </cell>
          <cell r="H38">
            <v>13695</v>
          </cell>
          <cell r="I38" t="str">
            <v>HC000004</v>
          </cell>
        </row>
        <row r="39">
          <cell r="A39" t="str">
            <v>품셈.38    쇠흙손마감</v>
          </cell>
          <cell r="C39" t="str">
            <v>M2</v>
          </cell>
          <cell r="D39">
            <v>1</v>
          </cell>
          <cell r="F39">
            <v>2765</v>
          </cell>
          <cell r="H39">
            <v>2765</v>
          </cell>
          <cell r="I39" t="str">
            <v>HC00300-1</v>
          </cell>
        </row>
        <row r="40">
          <cell r="A40" t="str">
            <v>품셈.39    철근 가공조립</v>
          </cell>
          <cell r="B40" t="str">
            <v>복 잡</v>
          </cell>
          <cell r="C40" t="str">
            <v>TON</v>
          </cell>
          <cell r="D40">
            <v>1</v>
          </cell>
          <cell r="E40">
            <v>472</v>
          </cell>
          <cell r="F40">
            <v>316669</v>
          </cell>
          <cell r="G40">
            <v>6333</v>
          </cell>
          <cell r="H40">
            <v>327722</v>
          </cell>
          <cell r="I40" t="str">
            <v>HC00040</v>
          </cell>
        </row>
        <row r="41">
          <cell r="A41" t="str">
            <v>품셈.40    접지선 매설</v>
          </cell>
          <cell r="C41" t="str">
            <v>M</v>
          </cell>
          <cell r="D41">
            <v>1</v>
          </cell>
          <cell r="F41">
            <v>2648</v>
          </cell>
          <cell r="H41">
            <v>2648</v>
          </cell>
          <cell r="I41" t="str">
            <v>HG00120</v>
          </cell>
        </row>
        <row r="42">
          <cell r="A42" t="str">
            <v>품셈.41    리드단자 설치</v>
          </cell>
          <cell r="B42" t="str">
            <v>14*164</v>
          </cell>
          <cell r="C42" t="str">
            <v>개소</v>
          </cell>
          <cell r="D42">
            <v>1</v>
          </cell>
          <cell r="F42">
            <v>1917</v>
          </cell>
          <cell r="H42">
            <v>1917</v>
          </cell>
          <cell r="I42" t="str">
            <v>HG00100-01</v>
          </cell>
        </row>
        <row r="43">
          <cell r="A43" t="str">
            <v>품셈.42    접지슬리브 설치</v>
          </cell>
          <cell r="B43" t="str">
            <v>38*150</v>
          </cell>
          <cell r="C43" t="str">
            <v>개소</v>
          </cell>
          <cell r="D43">
            <v>1</v>
          </cell>
          <cell r="F43">
            <v>19852</v>
          </cell>
          <cell r="H43">
            <v>19852</v>
          </cell>
          <cell r="I43" t="str">
            <v>HG00100-06</v>
          </cell>
        </row>
        <row r="44">
          <cell r="A44" t="str">
            <v>품셈.43    접지동봉 설치</v>
          </cell>
          <cell r="B44" t="str">
            <v>14*1000</v>
          </cell>
          <cell r="C44" t="str">
            <v>개소</v>
          </cell>
          <cell r="D44">
            <v>1</v>
          </cell>
          <cell r="F44">
            <v>3111</v>
          </cell>
          <cell r="H44">
            <v>3111</v>
          </cell>
          <cell r="I44" t="str">
            <v>HG00100-03</v>
          </cell>
        </row>
        <row r="45">
          <cell r="A45" t="str">
            <v>품셈.44    접지연결동봉 설치</v>
          </cell>
          <cell r="B45" t="str">
            <v>24*730</v>
          </cell>
          <cell r="C45" t="str">
            <v>개소</v>
          </cell>
          <cell r="D45">
            <v>1</v>
          </cell>
          <cell r="F45">
            <v>3111</v>
          </cell>
          <cell r="H45">
            <v>3111</v>
          </cell>
          <cell r="I45" t="str">
            <v>HG00100-05</v>
          </cell>
        </row>
        <row r="46">
          <cell r="A46" t="str">
            <v>품셈.45    사다리제작설치(이동식)</v>
          </cell>
          <cell r="C46" t="str">
            <v>M</v>
          </cell>
          <cell r="D46">
            <v>1</v>
          </cell>
          <cell r="E46">
            <v>35953</v>
          </cell>
          <cell r="F46">
            <v>1551</v>
          </cell>
          <cell r="G46">
            <v>481</v>
          </cell>
          <cell r="H46">
            <v>51944</v>
          </cell>
          <cell r="I46" t="str">
            <v>HG00070</v>
          </cell>
        </row>
        <row r="47">
          <cell r="A47" t="str">
            <v>품셈.46    사다리 제작 및 설치</v>
          </cell>
          <cell r="B47" t="str">
            <v>(고정식-B)</v>
          </cell>
          <cell r="C47" t="str">
            <v>EA</v>
          </cell>
          <cell r="D47">
            <v>1</v>
          </cell>
          <cell r="E47">
            <v>86291</v>
          </cell>
          <cell r="F47">
            <v>32118</v>
          </cell>
          <cell r="G47">
            <v>1</v>
          </cell>
          <cell r="H47">
            <v>11949</v>
          </cell>
          <cell r="I47" t="str">
            <v>HC00070-2</v>
          </cell>
        </row>
        <row r="48">
          <cell r="A48" t="str">
            <v>품셈.47    사다리 제작 및 설치</v>
          </cell>
          <cell r="B48" t="str">
            <v>(고정식-C)</v>
          </cell>
          <cell r="C48" t="str">
            <v>EA</v>
          </cell>
          <cell r="D48">
            <v>1</v>
          </cell>
          <cell r="E48">
            <v>93891</v>
          </cell>
          <cell r="F48">
            <v>3598</v>
          </cell>
          <cell r="G48">
            <v>193</v>
          </cell>
          <cell r="H48">
            <v>1382</v>
          </cell>
          <cell r="I48" t="str">
            <v>HC00070-3</v>
          </cell>
        </row>
        <row r="49">
          <cell r="A49" t="str">
            <v>품셈.48    사다리 제작 및 설치</v>
          </cell>
          <cell r="B49" t="str">
            <v>(고정식-A)</v>
          </cell>
          <cell r="C49" t="str">
            <v>EA</v>
          </cell>
          <cell r="D49">
            <v>1</v>
          </cell>
          <cell r="E49">
            <v>48</v>
          </cell>
          <cell r="F49">
            <v>96</v>
          </cell>
          <cell r="H49">
            <v>576</v>
          </cell>
          <cell r="I49" t="str">
            <v>HG00070-1</v>
          </cell>
        </row>
        <row r="50">
          <cell r="A50" t="str">
            <v>품셈.49    내부용 GRATING 설치</v>
          </cell>
          <cell r="C50" t="str">
            <v>M2</v>
          </cell>
          <cell r="D50">
            <v>1</v>
          </cell>
          <cell r="E50">
            <v>119631</v>
          </cell>
          <cell r="F50">
            <v>367</v>
          </cell>
          <cell r="G50">
            <v>1118</v>
          </cell>
          <cell r="H50">
            <v>156756</v>
          </cell>
          <cell r="I50" t="str">
            <v>HG00410</v>
          </cell>
        </row>
        <row r="51">
          <cell r="A51" t="str">
            <v>품셈.50    HOOK 설치</v>
          </cell>
          <cell r="C51" t="str">
            <v>개소</v>
          </cell>
          <cell r="D51">
            <v>1</v>
          </cell>
          <cell r="F51">
            <v>1171</v>
          </cell>
          <cell r="H51">
            <v>1171</v>
          </cell>
          <cell r="I51" t="str">
            <v>HG00100</v>
          </cell>
        </row>
        <row r="52">
          <cell r="A52" t="str">
            <v>품셈.51    관로구방수장치설치</v>
          </cell>
          <cell r="B52" t="str">
            <v>D200*13+D175*0+175*3</v>
          </cell>
          <cell r="C52" t="str">
            <v>개소</v>
          </cell>
          <cell r="D52">
            <v>1</v>
          </cell>
          <cell r="F52">
            <v>15983</v>
          </cell>
          <cell r="H52">
            <v>15983</v>
          </cell>
          <cell r="I52" t="str">
            <v>HE00274</v>
          </cell>
        </row>
        <row r="53">
          <cell r="A53" t="str">
            <v>품셈.52    맨홀뚜껑설치</v>
          </cell>
          <cell r="C53" t="str">
            <v>개소</v>
          </cell>
          <cell r="D53">
            <v>1</v>
          </cell>
          <cell r="F53">
            <v>43923</v>
          </cell>
          <cell r="H53">
            <v>43923</v>
          </cell>
          <cell r="I53" t="str">
            <v>HG00140</v>
          </cell>
        </row>
        <row r="54">
          <cell r="A54" t="str">
            <v>품셈.53    가받침용 H-PILE설치</v>
          </cell>
          <cell r="B54" t="str">
            <v>H-250*250</v>
          </cell>
          <cell r="C54" t="str">
            <v>본</v>
          </cell>
          <cell r="D54">
            <v>1</v>
          </cell>
          <cell r="E54">
            <v>24569</v>
          </cell>
          <cell r="F54">
            <v>213</v>
          </cell>
          <cell r="G54">
            <v>674</v>
          </cell>
          <cell r="H54">
            <v>231673</v>
          </cell>
          <cell r="I54" t="str">
            <v>HB059011</v>
          </cell>
        </row>
        <row r="55">
          <cell r="A55" t="str">
            <v>품셈.54    영구받침용 H-PILE설치</v>
          </cell>
          <cell r="B55" t="str">
            <v>H-250*250</v>
          </cell>
          <cell r="C55" t="str">
            <v>본</v>
          </cell>
          <cell r="D55">
            <v>1</v>
          </cell>
          <cell r="E55">
            <v>112151</v>
          </cell>
          <cell r="F55">
            <v>174298</v>
          </cell>
          <cell r="G55">
            <v>5324</v>
          </cell>
          <cell r="H55">
            <v>291773</v>
          </cell>
          <cell r="I55" t="str">
            <v>HB059012</v>
          </cell>
        </row>
        <row r="56">
          <cell r="A56" t="str">
            <v>품셈.55    녹막이페인트</v>
          </cell>
          <cell r="B56" t="str">
            <v>철부 3회</v>
          </cell>
          <cell r="C56" t="str">
            <v>M2</v>
          </cell>
          <cell r="D56">
            <v>1</v>
          </cell>
          <cell r="E56">
            <v>433</v>
          </cell>
          <cell r="F56">
            <v>2253</v>
          </cell>
          <cell r="G56">
            <v>45</v>
          </cell>
          <cell r="H56">
            <v>2731</v>
          </cell>
          <cell r="I56" t="str">
            <v>R39</v>
          </cell>
        </row>
        <row r="57">
          <cell r="A57" t="str">
            <v>품셈.56    강관 부설</v>
          </cell>
          <cell r="B57" t="str">
            <v>ø100강관</v>
          </cell>
          <cell r="C57" t="str">
            <v>M</v>
          </cell>
          <cell r="D57">
            <v>1</v>
          </cell>
          <cell r="E57">
            <v>7613</v>
          </cell>
          <cell r="F57">
            <v>4259</v>
          </cell>
          <cell r="H57">
            <v>11872</v>
          </cell>
          <cell r="I57" t="str">
            <v>J024700259</v>
          </cell>
        </row>
        <row r="58">
          <cell r="A58" t="str">
            <v>품셈.57    강관 부설</v>
          </cell>
          <cell r="B58" t="str">
            <v>ø200강관</v>
          </cell>
          <cell r="C58" t="str">
            <v>M</v>
          </cell>
          <cell r="D58">
            <v>1</v>
          </cell>
          <cell r="E58">
            <v>19727</v>
          </cell>
          <cell r="F58">
            <v>8615</v>
          </cell>
          <cell r="H58">
            <v>28342</v>
          </cell>
          <cell r="I58" t="str">
            <v>J024700260</v>
          </cell>
        </row>
        <row r="59">
          <cell r="A59" t="str">
            <v>품셈.58    몰     탈 (1:3)</v>
          </cell>
          <cell r="C59" t="str">
            <v>M3</v>
          </cell>
          <cell r="D59">
            <v>1</v>
          </cell>
          <cell r="F59">
            <v>36281</v>
          </cell>
          <cell r="H59">
            <v>36281</v>
          </cell>
          <cell r="I59" t="str">
            <v>HC000520</v>
          </cell>
        </row>
        <row r="60">
          <cell r="A60" t="str">
            <v>품셈.59    MESSER 굴착</v>
          </cell>
          <cell r="C60" t="str">
            <v>M3</v>
          </cell>
          <cell r="D60">
            <v>1</v>
          </cell>
          <cell r="F60">
            <v>173965</v>
          </cell>
          <cell r="H60">
            <v>173965</v>
          </cell>
          <cell r="I60" t="str">
            <v>HJ001</v>
          </cell>
        </row>
        <row r="61">
          <cell r="A61" t="str">
            <v>품셈.60    MESSER 굴착토 갱내 소운반</v>
          </cell>
          <cell r="C61" t="str">
            <v>M3</v>
          </cell>
          <cell r="D61">
            <v>1</v>
          </cell>
          <cell r="F61">
            <v>11724</v>
          </cell>
          <cell r="G61">
            <v>33</v>
          </cell>
          <cell r="H61">
            <v>11757</v>
          </cell>
          <cell r="I61" t="str">
            <v>HJ002</v>
          </cell>
        </row>
        <row r="62">
          <cell r="A62" t="str">
            <v>품셈.61    사토운반</v>
          </cell>
          <cell r="B62" t="str">
            <v>M/S</v>
          </cell>
          <cell r="C62" t="str">
            <v>M3</v>
          </cell>
          <cell r="D62">
            <v>1</v>
          </cell>
          <cell r="E62">
            <v>2618</v>
          </cell>
          <cell r="F62">
            <v>252</v>
          </cell>
          <cell r="G62">
            <v>276</v>
          </cell>
          <cell r="H62">
            <v>743</v>
          </cell>
          <cell r="I62" t="str">
            <v>HA000051</v>
          </cell>
        </row>
        <row r="63">
          <cell r="A63" t="str">
            <v>품셈.62    발진기지 제작</v>
          </cell>
          <cell r="B63" t="str">
            <v>M/S</v>
          </cell>
          <cell r="C63" t="str">
            <v>TON</v>
          </cell>
          <cell r="D63">
            <v>1</v>
          </cell>
          <cell r="E63">
            <v>5427</v>
          </cell>
          <cell r="F63">
            <v>295446</v>
          </cell>
          <cell r="G63">
            <v>8863</v>
          </cell>
          <cell r="H63">
            <v>354736</v>
          </cell>
          <cell r="I63" t="str">
            <v>HJ006</v>
          </cell>
        </row>
        <row r="64">
          <cell r="A64" t="str">
            <v>품셈.63    발진기지 설치·해체</v>
          </cell>
          <cell r="B64" t="str">
            <v>M/S</v>
          </cell>
          <cell r="C64" t="str">
            <v>TON</v>
          </cell>
          <cell r="D64">
            <v>1</v>
          </cell>
          <cell r="F64">
            <v>513929</v>
          </cell>
          <cell r="G64">
            <v>25696</v>
          </cell>
          <cell r="H64">
            <v>539625</v>
          </cell>
          <cell r="I64" t="str">
            <v>HJ007</v>
          </cell>
        </row>
        <row r="65">
          <cell r="A65" t="str">
            <v>품셈.64    MESSER PLATE 설치·해체</v>
          </cell>
          <cell r="B65" t="str">
            <v>M/S</v>
          </cell>
          <cell r="C65" t="str">
            <v>TON</v>
          </cell>
          <cell r="D65">
            <v>1</v>
          </cell>
          <cell r="E65">
            <v>18679</v>
          </cell>
          <cell r="F65">
            <v>373599</v>
          </cell>
          <cell r="H65">
            <v>392278</v>
          </cell>
          <cell r="I65" t="str">
            <v>HJ009</v>
          </cell>
        </row>
        <row r="66">
          <cell r="A66" t="str">
            <v>품셈.65    버림CON,C 현장타설(인력1:3:6)</v>
          </cell>
          <cell r="B66" t="str">
            <v>M/S</v>
          </cell>
          <cell r="C66" t="str">
            <v>M3</v>
          </cell>
          <cell r="D66">
            <v>1</v>
          </cell>
          <cell r="F66">
            <v>856</v>
          </cell>
          <cell r="H66">
            <v>856</v>
          </cell>
          <cell r="I66" t="str">
            <v>HJ008</v>
          </cell>
        </row>
        <row r="67">
          <cell r="A67" t="str">
            <v>품셈.66    MESSER PLATE 해체용 비계공</v>
          </cell>
          <cell r="B67" t="str">
            <v>M/S</v>
          </cell>
          <cell r="C67" t="str">
            <v>공M3</v>
          </cell>
          <cell r="D67">
            <v>1</v>
          </cell>
          <cell r="E67">
            <v>876</v>
          </cell>
          <cell r="F67">
            <v>1892</v>
          </cell>
          <cell r="H67">
            <v>2768</v>
          </cell>
          <cell r="I67" t="str">
            <v>HJ010</v>
          </cell>
        </row>
        <row r="68">
          <cell r="A68" t="str">
            <v>품셈.67    작업구 안전통로 설치·해체</v>
          </cell>
          <cell r="C68" t="str">
            <v>M</v>
          </cell>
          <cell r="D68">
            <v>1</v>
          </cell>
          <cell r="E68">
            <v>147895</v>
          </cell>
          <cell r="F68">
            <v>75426</v>
          </cell>
          <cell r="H68">
            <v>223321</v>
          </cell>
          <cell r="I68" t="str">
            <v>HJ005</v>
          </cell>
        </row>
        <row r="69">
          <cell r="A69" t="str">
            <v>품셈.68    지보공 제작</v>
          </cell>
          <cell r="B69" t="str">
            <v>M/S</v>
          </cell>
          <cell r="C69" t="str">
            <v>TON</v>
          </cell>
          <cell r="D69">
            <v>1</v>
          </cell>
          <cell r="E69">
            <v>42816</v>
          </cell>
          <cell r="F69">
            <v>3361</v>
          </cell>
          <cell r="G69">
            <v>892</v>
          </cell>
          <cell r="H69">
            <v>35279</v>
          </cell>
          <cell r="I69" t="str">
            <v>HJ011</v>
          </cell>
        </row>
        <row r="70">
          <cell r="A70" t="str">
            <v>품셈.69    JACK설치</v>
          </cell>
          <cell r="B70" t="str">
            <v>50TON</v>
          </cell>
          <cell r="C70" t="str">
            <v>개소</v>
          </cell>
          <cell r="D70">
            <v>1</v>
          </cell>
          <cell r="E70">
            <v>57284</v>
          </cell>
          <cell r="F70">
            <v>296</v>
          </cell>
          <cell r="H70">
            <v>6244</v>
          </cell>
          <cell r="I70" t="str">
            <v>HB05901</v>
          </cell>
        </row>
        <row r="71">
          <cell r="A71" t="str">
            <v>품셈.70    TIE-ROD 설치(L=800mm, 매몰)</v>
          </cell>
          <cell r="B71" t="str">
            <v>M/S</v>
          </cell>
          <cell r="C71" t="str">
            <v>개소</v>
          </cell>
          <cell r="D71">
            <v>1</v>
          </cell>
          <cell r="E71">
            <v>3788</v>
          </cell>
          <cell r="F71">
            <v>3234</v>
          </cell>
          <cell r="H71">
            <v>722</v>
          </cell>
          <cell r="I71" t="str">
            <v>HJ014</v>
          </cell>
        </row>
        <row r="72">
          <cell r="A72" t="str">
            <v>품셈.71    토류판 설치 (T=6.0cm)</v>
          </cell>
          <cell r="B72" t="str">
            <v>M/S</v>
          </cell>
          <cell r="C72" t="str">
            <v>M2</v>
          </cell>
          <cell r="D72">
            <v>1</v>
          </cell>
          <cell r="E72">
            <v>14228</v>
          </cell>
          <cell r="H72">
            <v>14228</v>
          </cell>
          <cell r="I72" t="str">
            <v>HJ015</v>
          </cell>
        </row>
        <row r="73">
          <cell r="A73" t="str">
            <v>품셈.72    바닥지지판 설치 (T=6.0cm)</v>
          </cell>
          <cell r="B73" t="str">
            <v>M/S</v>
          </cell>
          <cell r="C73" t="str">
            <v>M2</v>
          </cell>
          <cell r="D73">
            <v>1</v>
          </cell>
          <cell r="E73">
            <v>14146</v>
          </cell>
          <cell r="H73">
            <v>14146</v>
          </cell>
          <cell r="I73" t="str">
            <v>HM016</v>
          </cell>
        </row>
        <row r="74">
          <cell r="A74" t="str">
            <v>품셈.73    MESSER PLATE 추진(L=3,550mm)</v>
          </cell>
          <cell r="B74" t="str">
            <v>M/S</v>
          </cell>
          <cell r="C74" t="str">
            <v>M</v>
          </cell>
          <cell r="D74">
            <v>1</v>
          </cell>
          <cell r="G74">
            <v>1942</v>
          </cell>
          <cell r="H74">
            <v>1942</v>
          </cell>
          <cell r="I74" t="str">
            <v>HJ019</v>
          </cell>
        </row>
        <row r="75">
          <cell r="A75" t="str">
            <v>품셈.74    MESSER PLATE 추진 부수자재손·</v>
          </cell>
          <cell r="B75" t="str">
            <v>M/S</v>
          </cell>
          <cell r="C75" t="str">
            <v>M</v>
          </cell>
          <cell r="D75">
            <v>1</v>
          </cell>
          <cell r="G75">
            <v>695</v>
          </cell>
          <cell r="H75">
            <v>695</v>
          </cell>
          <cell r="I75" t="str">
            <v>HJ020</v>
          </cell>
        </row>
        <row r="76">
          <cell r="A76" t="str">
            <v>품셈.75    BRACKET 제작·설치·해체 (200</v>
          </cell>
          <cell r="B76" t="str">
            <v>M/S</v>
          </cell>
          <cell r="C76" t="str">
            <v>EA</v>
          </cell>
          <cell r="D76">
            <v>1</v>
          </cell>
          <cell r="E76">
            <v>325</v>
          </cell>
          <cell r="F76">
            <v>14264</v>
          </cell>
          <cell r="G76">
            <v>11</v>
          </cell>
          <cell r="H76">
            <v>1757</v>
          </cell>
          <cell r="I76" t="str">
            <v>HJ018</v>
          </cell>
        </row>
        <row r="77">
          <cell r="A77" t="str">
            <v>품셈.76    슈트 제작 및 설치</v>
          </cell>
          <cell r="B77" t="str">
            <v>M/S</v>
          </cell>
          <cell r="C77" t="str">
            <v>개소</v>
          </cell>
          <cell r="D77">
            <v>1</v>
          </cell>
          <cell r="E77">
            <v>13314</v>
          </cell>
          <cell r="F77">
            <v>254996</v>
          </cell>
          <cell r="G77">
            <v>7929</v>
          </cell>
          <cell r="H77">
            <v>39629</v>
          </cell>
          <cell r="I77" t="str">
            <v>HJ023</v>
          </cell>
        </row>
        <row r="78">
          <cell r="A78" t="str">
            <v>품셈.77    중단 L-형강 설치·해체</v>
          </cell>
          <cell r="B78" t="str">
            <v>M/S</v>
          </cell>
          <cell r="C78" t="str">
            <v>TON</v>
          </cell>
          <cell r="D78">
            <v>1</v>
          </cell>
          <cell r="F78">
            <v>162666</v>
          </cell>
          <cell r="H78">
            <v>162666</v>
          </cell>
          <cell r="I78" t="str">
            <v>HJ012</v>
          </cell>
        </row>
        <row r="79">
          <cell r="A79" t="str">
            <v>품셈.78    막장막이 설치·해체</v>
          </cell>
          <cell r="B79" t="str">
            <v>M/S</v>
          </cell>
          <cell r="C79" t="str">
            <v>공M3</v>
          </cell>
          <cell r="D79">
            <v>1</v>
          </cell>
          <cell r="E79">
            <v>2437</v>
          </cell>
          <cell r="H79">
            <v>2437</v>
          </cell>
          <cell r="I79" t="str">
            <v>HJ017</v>
          </cell>
        </row>
        <row r="80">
          <cell r="A80" t="str">
            <v>품셈.79    가설 조명설비</v>
          </cell>
          <cell r="B80" t="str">
            <v>M/S</v>
          </cell>
          <cell r="C80" t="str">
            <v>M</v>
          </cell>
          <cell r="D80">
            <v>1</v>
          </cell>
          <cell r="E80">
            <v>139959</v>
          </cell>
          <cell r="F80">
            <v>19781</v>
          </cell>
          <cell r="H80">
            <v>15974</v>
          </cell>
          <cell r="I80" t="str">
            <v>HJ021</v>
          </cell>
        </row>
        <row r="81">
          <cell r="A81" t="str">
            <v>품셈.80    물푸기</v>
          </cell>
          <cell r="B81" t="str">
            <v>30일, 2대</v>
          </cell>
          <cell r="C81" t="str">
            <v>식</v>
          </cell>
          <cell r="D81">
            <v>1</v>
          </cell>
          <cell r="E81">
            <v>116644</v>
          </cell>
          <cell r="G81">
            <v>132</v>
          </cell>
          <cell r="H81">
            <v>126676</v>
          </cell>
          <cell r="I81" t="str">
            <v>HTN051</v>
          </cell>
        </row>
        <row r="82">
          <cell r="A82" t="str">
            <v>품셈.81    1차라이닝타설(측벽,바닥)-인력</v>
          </cell>
          <cell r="B82" t="str">
            <v>M/S</v>
          </cell>
          <cell r="C82" t="str">
            <v>M3</v>
          </cell>
          <cell r="D82">
            <v>1</v>
          </cell>
          <cell r="F82">
            <v>141116</v>
          </cell>
          <cell r="G82">
            <v>6</v>
          </cell>
          <cell r="H82">
            <v>141176</v>
          </cell>
          <cell r="I82" t="str">
            <v>HJ025</v>
          </cell>
        </row>
        <row r="83">
          <cell r="A83" t="str">
            <v>품셈.82    1차라이닝타설(측벽,상부:몰탈1</v>
          </cell>
          <cell r="B83" t="str">
            <v>M/S</v>
          </cell>
          <cell r="C83" t="str">
            <v>M3</v>
          </cell>
          <cell r="D83">
            <v>1</v>
          </cell>
          <cell r="E83">
            <v>1173</v>
          </cell>
          <cell r="F83">
            <v>57921</v>
          </cell>
          <cell r="G83">
            <v>5297</v>
          </cell>
          <cell r="H83">
            <v>64391</v>
          </cell>
          <cell r="I83" t="str">
            <v>HJ024</v>
          </cell>
        </row>
        <row r="84">
          <cell r="A84" t="str">
            <v>품셈.83    본체 콘크리트타설</v>
          </cell>
          <cell r="B84" t="str">
            <v>레미콘(붐),철근</v>
          </cell>
          <cell r="C84" t="str">
            <v>M3</v>
          </cell>
          <cell r="D84">
            <v>1</v>
          </cell>
          <cell r="F84">
            <v>9417</v>
          </cell>
          <cell r="G84">
            <v>3274</v>
          </cell>
          <cell r="H84">
            <v>12691</v>
          </cell>
          <cell r="I84" t="str">
            <v>HJ032</v>
          </cell>
        </row>
        <row r="85">
          <cell r="A85" t="str">
            <v>품셈.84    합판 거푸집(6회)</v>
          </cell>
          <cell r="B85" t="str">
            <v>M/S</v>
          </cell>
          <cell r="C85" t="str">
            <v>M2</v>
          </cell>
          <cell r="D85">
            <v>1</v>
          </cell>
          <cell r="E85">
            <v>5173</v>
          </cell>
          <cell r="F85">
            <v>1789</v>
          </cell>
          <cell r="H85">
            <v>15962</v>
          </cell>
          <cell r="I85" t="str">
            <v>HJ029</v>
          </cell>
        </row>
        <row r="86">
          <cell r="A86" t="str">
            <v>품셈.85    합판 거푸집(3회)</v>
          </cell>
          <cell r="B86" t="str">
            <v>M/S</v>
          </cell>
          <cell r="C86" t="str">
            <v>M2</v>
          </cell>
          <cell r="D86">
            <v>1</v>
          </cell>
          <cell r="E86">
            <v>6872</v>
          </cell>
          <cell r="F86">
            <v>15881</v>
          </cell>
          <cell r="H86">
            <v>22753</v>
          </cell>
          <cell r="I86" t="str">
            <v>HJ028</v>
          </cell>
        </row>
        <row r="87">
          <cell r="A87" t="str">
            <v>품셈.86    터널방수(바닥)</v>
          </cell>
          <cell r="B87" t="str">
            <v>M/S</v>
          </cell>
          <cell r="C87" t="str">
            <v>M2</v>
          </cell>
          <cell r="D87">
            <v>1</v>
          </cell>
          <cell r="F87">
            <v>3966</v>
          </cell>
          <cell r="G87">
            <v>198</v>
          </cell>
          <cell r="H87">
            <v>4164</v>
          </cell>
          <cell r="I87" t="str">
            <v>HJ027</v>
          </cell>
        </row>
        <row r="88">
          <cell r="A88" t="str">
            <v>품셈.87    터널방수(측벽,상부)</v>
          </cell>
          <cell r="B88" t="str">
            <v>M/S</v>
          </cell>
          <cell r="C88" t="str">
            <v>M2</v>
          </cell>
          <cell r="D88">
            <v>1</v>
          </cell>
          <cell r="F88">
            <v>9888</v>
          </cell>
          <cell r="G88">
            <v>494</v>
          </cell>
          <cell r="H88">
            <v>1382</v>
          </cell>
          <cell r="I88" t="str">
            <v>HJ026</v>
          </cell>
        </row>
        <row r="89">
          <cell r="A89" t="str">
            <v>품셈.88    방수보호재(T=4mm)</v>
          </cell>
          <cell r="B89" t="str">
            <v>M/S</v>
          </cell>
          <cell r="C89" t="str">
            <v>M2</v>
          </cell>
          <cell r="D89">
            <v>1</v>
          </cell>
          <cell r="F89">
            <v>316</v>
          </cell>
          <cell r="G89">
            <v>15</v>
          </cell>
          <cell r="H89">
            <v>3166</v>
          </cell>
          <cell r="I89" t="str">
            <v>HJ030</v>
          </cell>
        </row>
        <row r="90">
          <cell r="A90" t="str">
            <v>품셈.89    시공 이음부 방수</v>
          </cell>
          <cell r="B90" t="str">
            <v>M/S</v>
          </cell>
          <cell r="C90" t="str">
            <v>M</v>
          </cell>
          <cell r="D90">
            <v>1</v>
          </cell>
          <cell r="E90">
            <v>4</v>
          </cell>
          <cell r="F90">
            <v>1175</v>
          </cell>
          <cell r="H90">
            <v>1179</v>
          </cell>
          <cell r="I90" t="str">
            <v>HJ036</v>
          </cell>
        </row>
        <row r="91">
          <cell r="A91" t="str">
            <v>품셈.90    동바리 (강관)</v>
          </cell>
          <cell r="B91" t="str">
            <v>M/S</v>
          </cell>
          <cell r="C91" t="str">
            <v>공/M3</v>
          </cell>
          <cell r="D91">
            <v>1</v>
          </cell>
          <cell r="E91">
            <v>23</v>
          </cell>
          <cell r="F91">
            <v>7469</v>
          </cell>
          <cell r="H91">
            <v>7672</v>
          </cell>
          <cell r="I91" t="str">
            <v>HJ031</v>
          </cell>
        </row>
        <row r="92">
          <cell r="A92" t="str">
            <v>품셈.91    시공이음 정리,주간</v>
          </cell>
          <cell r="B92" t="str">
            <v>M/S</v>
          </cell>
          <cell r="C92" t="str">
            <v>M2</v>
          </cell>
          <cell r="D92">
            <v>1</v>
          </cell>
          <cell r="F92">
            <v>21755</v>
          </cell>
          <cell r="G92">
            <v>652</v>
          </cell>
          <cell r="H92">
            <v>2247</v>
          </cell>
          <cell r="I92" t="str">
            <v>HJ037</v>
          </cell>
        </row>
        <row r="93">
          <cell r="A93" t="str">
            <v>품셈.92    상부 시멘트 그라우팅</v>
          </cell>
          <cell r="B93" t="str">
            <v>M/S</v>
          </cell>
          <cell r="C93" t="str">
            <v>대</v>
          </cell>
          <cell r="D93">
            <v>1</v>
          </cell>
          <cell r="E93">
            <v>254</v>
          </cell>
          <cell r="F93">
            <v>12973</v>
          </cell>
          <cell r="G93">
            <v>634</v>
          </cell>
          <cell r="H93">
            <v>13861</v>
          </cell>
          <cell r="I93" t="str">
            <v>HJ035</v>
          </cell>
        </row>
        <row r="94">
          <cell r="A94" t="str">
            <v>품셈.93    철근 운반</v>
          </cell>
          <cell r="C94" t="str">
            <v>TON</v>
          </cell>
          <cell r="D94">
            <v>1</v>
          </cell>
          <cell r="G94">
            <v>1419</v>
          </cell>
          <cell r="H94">
            <v>1419</v>
          </cell>
          <cell r="I94" t="str">
            <v>HO5-1</v>
          </cell>
        </row>
        <row r="95">
          <cell r="A95" t="str">
            <v>품셈.94    강재 운반</v>
          </cell>
          <cell r="C95" t="str">
            <v>TON</v>
          </cell>
          <cell r="D95">
            <v>1</v>
          </cell>
          <cell r="G95">
            <v>7498</v>
          </cell>
          <cell r="H95">
            <v>7498</v>
          </cell>
          <cell r="I95" t="str">
            <v>HO5-3</v>
          </cell>
        </row>
        <row r="96">
          <cell r="A96" t="str">
            <v>품셈.95    시멘트 운반</v>
          </cell>
          <cell r="C96" t="str">
            <v>포</v>
          </cell>
          <cell r="D96">
            <v>1</v>
          </cell>
          <cell r="G96">
            <v>353</v>
          </cell>
          <cell r="H96">
            <v>353</v>
          </cell>
          <cell r="I96" t="str">
            <v>HO5-2</v>
          </cell>
        </row>
        <row r="97">
          <cell r="A97" t="str">
            <v>품셈.96    중기 운반</v>
          </cell>
          <cell r="C97" t="str">
            <v>식</v>
          </cell>
          <cell r="D97">
            <v>1</v>
          </cell>
          <cell r="G97">
            <v>26195</v>
          </cell>
          <cell r="H97">
            <v>26195</v>
          </cell>
          <cell r="I97" t="str">
            <v>HO62100</v>
          </cell>
        </row>
        <row r="98">
          <cell r="A98" t="str">
            <v>품셈.97    시험수량 산정</v>
          </cell>
          <cell r="B98" t="str">
            <v>전력구구간</v>
          </cell>
          <cell r="C98" t="str">
            <v>식</v>
          </cell>
          <cell r="D98">
            <v>1</v>
          </cell>
          <cell r="G98">
            <v>4694</v>
          </cell>
          <cell r="H98">
            <v>4694</v>
          </cell>
          <cell r="I98" t="str">
            <v>HX61</v>
          </cell>
        </row>
        <row r="99">
          <cell r="A99" t="str">
            <v>품셈.98    폐기물 운반</v>
          </cell>
          <cell r="B99" t="str">
            <v>L=28.0KM</v>
          </cell>
          <cell r="C99" t="str">
            <v>TON</v>
          </cell>
          <cell r="D99">
            <v>1</v>
          </cell>
          <cell r="G99">
            <v>972</v>
          </cell>
          <cell r="H99">
            <v>972</v>
          </cell>
          <cell r="I99" t="str">
            <v>HA00007</v>
          </cell>
        </row>
        <row r="100">
          <cell r="A100" t="str">
            <v>품셈.99    폐기물 처리비</v>
          </cell>
          <cell r="C100" t="str">
            <v>TON</v>
          </cell>
          <cell r="D100">
            <v>1</v>
          </cell>
          <cell r="G100">
            <v>1447</v>
          </cell>
          <cell r="H100">
            <v>1447</v>
          </cell>
          <cell r="I100" t="str">
            <v>HA00006</v>
          </cell>
        </row>
        <row r="101">
          <cell r="A101" t="str">
            <v>품셈.100   보링기계 조합</v>
          </cell>
          <cell r="B101" t="str">
            <v>60*1000</v>
          </cell>
          <cell r="C101" t="str">
            <v>HR</v>
          </cell>
          <cell r="D101">
            <v>1</v>
          </cell>
          <cell r="E101">
            <v>237</v>
          </cell>
          <cell r="G101">
            <v>8271</v>
          </cell>
          <cell r="H101">
            <v>1578</v>
          </cell>
          <cell r="I101" t="str">
            <v>HB00295</v>
          </cell>
        </row>
        <row r="102">
          <cell r="A102" t="str">
            <v>품셈.101   강판 절단 (수동)</v>
          </cell>
          <cell r="B102" t="str">
            <v>T=12-18MM</v>
          </cell>
          <cell r="C102" t="str">
            <v>M</v>
          </cell>
          <cell r="D102">
            <v>1</v>
          </cell>
          <cell r="E102">
            <v>839</v>
          </cell>
          <cell r="F102">
            <v>49</v>
          </cell>
          <cell r="G102">
            <v>6</v>
          </cell>
          <cell r="H102">
            <v>1254</v>
          </cell>
          <cell r="I102" t="str">
            <v>HP108</v>
          </cell>
        </row>
        <row r="103">
          <cell r="A103" t="str">
            <v>품셈.102   전기용접(수동현장) FILLET</v>
          </cell>
          <cell r="B103" t="str">
            <v>6MM 횡향</v>
          </cell>
          <cell r="C103" t="str">
            <v>M</v>
          </cell>
          <cell r="D103">
            <v>1</v>
          </cell>
          <cell r="E103">
            <v>488</v>
          </cell>
          <cell r="F103">
            <v>5687</v>
          </cell>
          <cell r="G103">
            <v>284</v>
          </cell>
          <cell r="H103">
            <v>6459</v>
          </cell>
          <cell r="I103" t="str">
            <v>HP050</v>
          </cell>
        </row>
        <row r="104">
          <cell r="A104" t="str">
            <v>품셈.103   전기용접(수동현장)</v>
          </cell>
          <cell r="B104" t="str">
            <v>FILLET6MM하향</v>
          </cell>
          <cell r="C104" t="str">
            <v>M</v>
          </cell>
          <cell r="D104">
            <v>1</v>
          </cell>
          <cell r="E104">
            <v>42</v>
          </cell>
          <cell r="F104">
            <v>312</v>
          </cell>
          <cell r="G104">
            <v>15</v>
          </cell>
          <cell r="H104">
            <v>3564</v>
          </cell>
          <cell r="I104" t="str">
            <v>P049</v>
          </cell>
        </row>
        <row r="105">
          <cell r="A105" t="str">
            <v>품셈.104   강판 절단 (수동)</v>
          </cell>
          <cell r="B105" t="str">
            <v>T=9-11MM</v>
          </cell>
          <cell r="C105" t="str">
            <v>M</v>
          </cell>
          <cell r="D105">
            <v>1</v>
          </cell>
          <cell r="E105">
            <v>566</v>
          </cell>
          <cell r="F105">
            <v>439</v>
          </cell>
          <cell r="G105">
            <v>8</v>
          </cell>
          <cell r="H105">
            <v>113</v>
          </cell>
          <cell r="I105" t="str">
            <v>P107</v>
          </cell>
        </row>
        <row r="106">
          <cell r="A106" t="str">
            <v>품셈.105   강판 절단 (수동)</v>
          </cell>
          <cell r="B106" t="str">
            <v>T=12-18MM</v>
          </cell>
          <cell r="C106" t="str">
            <v>M</v>
          </cell>
          <cell r="D106">
            <v>1</v>
          </cell>
          <cell r="E106">
            <v>852</v>
          </cell>
          <cell r="F106">
            <v>512</v>
          </cell>
          <cell r="G106">
            <v>1</v>
          </cell>
          <cell r="H106">
            <v>1374</v>
          </cell>
          <cell r="I106" t="str">
            <v>P108</v>
          </cell>
        </row>
        <row r="107">
          <cell r="A107" t="str">
            <v>품셈.106   강판 구멍뚫기(인력)</v>
          </cell>
          <cell r="B107" t="str">
            <v>T=14MM</v>
          </cell>
          <cell r="C107" t="str">
            <v>공</v>
          </cell>
          <cell r="D107">
            <v>1</v>
          </cell>
          <cell r="E107">
            <v>39</v>
          </cell>
          <cell r="F107">
            <v>772</v>
          </cell>
          <cell r="H107">
            <v>811</v>
          </cell>
          <cell r="I107" t="str">
            <v>P022</v>
          </cell>
        </row>
        <row r="108">
          <cell r="A108" t="str">
            <v>품셈.107   강판 구멍뚫기(인력)</v>
          </cell>
          <cell r="B108" t="str">
            <v>T=15MM</v>
          </cell>
          <cell r="C108" t="str">
            <v>공</v>
          </cell>
          <cell r="D108">
            <v>1</v>
          </cell>
          <cell r="E108">
            <v>42</v>
          </cell>
          <cell r="F108">
            <v>827</v>
          </cell>
          <cell r="H108">
            <v>869</v>
          </cell>
          <cell r="I108" t="str">
            <v>P023</v>
          </cell>
        </row>
        <row r="109">
          <cell r="A109" t="str">
            <v>품셈.108   볼트조이기및풀기</v>
          </cell>
          <cell r="B109" t="str">
            <v>250공 기준</v>
          </cell>
          <cell r="C109" t="str">
            <v>공</v>
          </cell>
          <cell r="D109">
            <v>1</v>
          </cell>
          <cell r="F109">
            <v>1333</v>
          </cell>
          <cell r="H109">
            <v>1333</v>
          </cell>
          <cell r="I109" t="str">
            <v>P044</v>
          </cell>
        </row>
        <row r="110">
          <cell r="A110" t="str">
            <v>품셈.109   볼트조이기및풀기</v>
          </cell>
          <cell r="B110" t="str">
            <v>250공 기준</v>
          </cell>
          <cell r="C110" t="str">
            <v>공</v>
          </cell>
          <cell r="D110">
            <v>1</v>
          </cell>
          <cell r="F110">
            <v>1333</v>
          </cell>
          <cell r="H110">
            <v>1333</v>
          </cell>
          <cell r="I110" t="str">
            <v>HP044</v>
          </cell>
        </row>
        <row r="111">
          <cell r="A111" t="str">
            <v>품셈.110   강판 구멍뚫기(인력)</v>
          </cell>
          <cell r="B111" t="str">
            <v>T=16MM</v>
          </cell>
          <cell r="C111" t="str">
            <v>공</v>
          </cell>
          <cell r="D111">
            <v>1</v>
          </cell>
          <cell r="E111">
            <v>45</v>
          </cell>
          <cell r="F111">
            <v>882</v>
          </cell>
          <cell r="H111">
            <v>927</v>
          </cell>
          <cell r="I111" t="str">
            <v>P024</v>
          </cell>
        </row>
        <row r="112">
          <cell r="A112" t="str">
            <v>품셈.111   강판 구멍뚫기 (인력)</v>
          </cell>
          <cell r="B112" t="str">
            <v>T=10MM</v>
          </cell>
          <cell r="C112" t="str">
            <v>공</v>
          </cell>
          <cell r="D112">
            <v>1</v>
          </cell>
          <cell r="E112">
            <v>28</v>
          </cell>
          <cell r="F112">
            <v>551</v>
          </cell>
          <cell r="H112">
            <v>579</v>
          </cell>
          <cell r="I112" t="str">
            <v>HP018</v>
          </cell>
        </row>
        <row r="113">
          <cell r="A113" t="str">
            <v>품셈.112   벽체 CORE 천공</v>
          </cell>
          <cell r="B113" t="str">
            <v>φ150mm</v>
          </cell>
          <cell r="C113" t="str">
            <v>공</v>
          </cell>
          <cell r="D113">
            <v>1</v>
          </cell>
          <cell r="F113">
            <v>43536</v>
          </cell>
          <cell r="H113">
            <v>43536</v>
          </cell>
          <cell r="I113" t="str">
            <v>H0016</v>
          </cell>
        </row>
        <row r="114">
          <cell r="A114" t="str">
            <v>품셈.113   잡철물제작및설치 (스텐레스)</v>
          </cell>
          <cell r="B114" t="str">
            <v>(간 단)</v>
          </cell>
          <cell r="C114" t="str">
            <v>TON</v>
          </cell>
          <cell r="D114">
            <v>1</v>
          </cell>
          <cell r="E114">
            <v>133276</v>
          </cell>
          <cell r="F114">
            <v>1384887</v>
          </cell>
          <cell r="G114">
            <v>4335</v>
          </cell>
          <cell r="H114">
            <v>1561198</v>
          </cell>
          <cell r="I114" t="str">
            <v>HP011</v>
          </cell>
        </row>
        <row r="115">
          <cell r="A115" t="str">
            <v>품셈.114   잡철물제작 (스텐레스)</v>
          </cell>
          <cell r="B115" t="str">
            <v>(간 단)</v>
          </cell>
          <cell r="C115" t="str">
            <v>TON</v>
          </cell>
          <cell r="D115">
            <v>1</v>
          </cell>
          <cell r="E115">
            <v>113436</v>
          </cell>
          <cell r="F115">
            <v>11372</v>
          </cell>
          <cell r="G115">
            <v>34377</v>
          </cell>
          <cell r="H115">
            <v>1251533</v>
          </cell>
          <cell r="I115" t="str">
            <v>HP007</v>
          </cell>
        </row>
        <row r="116">
          <cell r="A116" t="str">
            <v>품셈.115   잡철물제작.설치(철제류)</v>
          </cell>
          <cell r="B116" t="str">
            <v>[ 간 단 ]</v>
          </cell>
          <cell r="C116" t="str">
            <v>TON</v>
          </cell>
          <cell r="D116">
            <v>1</v>
          </cell>
          <cell r="E116">
            <v>51594</v>
          </cell>
          <cell r="F116">
            <v>1384887</v>
          </cell>
          <cell r="G116">
            <v>4335</v>
          </cell>
          <cell r="H116">
            <v>1479516</v>
          </cell>
          <cell r="I116" t="str">
            <v>HP003</v>
          </cell>
        </row>
        <row r="117">
          <cell r="A117" t="str">
            <v>품셈.116   잡철물제작.설치(철제류)</v>
          </cell>
          <cell r="B117" t="str">
            <v>[ 보 통 ]</v>
          </cell>
          <cell r="C117" t="str">
            <v>TON</v>
          </cell>
          <cell r="D117">
            <v>1</v>
          </cell>
          <cell r="E117">
            <v>61914</v>
          </cell>
          <cell r="F117">
            <v>1661865</v>
          </cell>
          <cell r="G117">
            <v>51642</v>
          </cell>
          <cell r="H117">
            <v>1775421</v>
          </cell>
          <cell r="I117" t="str">
            <v>HP004</v>
          </cell>
        </row>
        <row r="118">
          <cell r="A118" t="str">
            <v>품셈.117   잡철물설치(철제류)</v>
          </cell>
          <cell r="B118" t="str">
            <v>[ 보 통 ]</v>
          </cell>
          <cell r="C118" t="str">
            <v>TON</v>
          </cell>
          <cell r="D118">
            <v>1</v>
          </cell>
          <cell r="E118">
            <v>9116</v>
          </cell>
          <cell r="F118">
            <v>33741</v>
          </cell>
          <cell r="G118">
            <v>1389</v>
          </cell>
          <cell r="H118">
            <v>35696</v>
          </cell>
          <cell r="I118" t="str">
            <v>HP006</v>
          </cell>
        </row>
        <row r="119">
          <cell r="A119" t="str">
            <v>품셈.118   강재 소운반</v>
          </cell>
          <cell r="B119" t="str">
            <v>M/S</v>
          </cell>
          <cell r="C119" t="str">
            <v>TON</v>
          </cell>
          <cell r="D119">
            <v>1</v>
          </cell>
          <cell r="F119">
            <v>4915</v>
          </cell>
          <cell r="G119">
            <v>39</v>
          </cell>
          <cell r="H119">
            <v>4954</v>
          </cell>
          <cell r="I119" t="str">
            <v>HJO42</v>
          </cell>
        </row>
        <row r="120">
          <cell r="A120" t="str">
            <v>품셈.119   볼트조이기</v>
          </cell>
          <cell r="B120" t="str">
            <v>250공 기준</v>
          </cell>
          <cell r="C120" t="str">
            <v>공</v>
          </cell>
          <cell r="D120">
            <v>1</v>
          </cell>
          <cell r="F120">
            <v>74</v>
          </cell>
          <cell r="H120">
            <v>74</v>
          </cell>
          <cell r="I120" t="str">
            <v>HP0441</v>
          </cell>
        </row>
        <row r="121">
          <cell r="A121" t="str">
            <v>품셈.120   볼트 조이기 (갱내)</v>
          </cell>
          <cell r="B121" t="str">
            <v>250공기준</v>
          </cell>
          <cell r="C121" t="str">
            <v>공</v>
          </cell>
          <cell r="D121">
            <v>1</v>
          </cell>
          <cell r="F121">
            <v>74</v>
          </cell>
          <cell r="H121">
            <v>74</v>
          </cell>
          <cell r="I121" t="str">
            <v>HP120</v>
          </cell>
        </row>
        <row r="122">
          <cell r="A122" t="str">
            <v>품셈.121   강판구멍뚫기(인력)</v>
          </cell>
          <cell r="B122" t="str">
            <v>t=8mm,송곳</v>
          </cell>
          <cell r="C122" t="str">
            <v>공</v>
          </cell>
          <cell r="D122">
            <v>1</v>
          </cell>
          <cell r="E122">
            <v>44</v>
          </cell>
          <cell r="F122">
            <v>877</v>
          </cell>
          <cell r="H122">
            <v>921</v>
          </cell>
          <cell r="I122" t="str">
            <v>HP016-1</v>
          </cell>
        </row>
        <row r="123">
          <cell r="A123" t="str">
            <v>품셈.122   강판 절단 (수동)</v>
          </cell>
          <cell r="B123" t="str">
            <v>T=9-11MM</v>
          </cell>
          <cell r="C123" t="str">
            <v>M</v>
          </cell>
          <cell r="D123">
            <v>1</v>
          </cell>
          <cell r="E123">
            <v>558</v>
          </cell>
          <cell r="F123">
            <v>439</v>
          </cell>
          <cell r="G123">
            <v>8</v>
          </cell>
          <cell r="H123">
            <v>15</v>
          </cell>
          <cell r="I123" t="str">
            <v>HP107</v>
          </cell>
        </row>
        <row r="124">
          <cell r="A124" t="str">
            <v>품셈.123   전기용접(수동현장) FILLET</v>
          </cell>
          <cell r="B124" t="str">
            <v>6MM 하향</v>
          </cell>
          <cell r="C124" t="str">
            <v>M</v>
          </cell>
          <cell r="D124">
            <v>1</v>
          </cell>
          <cell r="E124">
            <v>42</v>
          </cell>
          <cell r="F124">
            <v>312</v>
          </cell>
          <cell r="G124">
            <v>15</v>
          </cell>
          <cell r="H124">
            <v>3564</v>
          </cell>
          <cell r="I124" t="str">
            <v>HP049</v>
          </cell>
        </row>
        <row r="125">
          <cell r="A125" t="str">
            <v>품셈.124   모래, 자갈 소운반</v>
          </cell>
          <cell r="B125" t="str">
            <v>M/S</v>
          </cell>
          <cell r="C125" t="str">
            <v>M3</v>
          </cell>
          <cell r="D125">
            <v>1</v>
          </cell>
          <cell r="F125">
            <v>12</v>
          </cell>
          <cell r="H125">
            <v>12</v>
          </cell>
          <cell r="I125" t="str">
            <v>HJO40</v>
          </cell>
        </row>
        <row r="126">
          <cell r="A126" t="str">
            <v>품셈.125   시멘트 소운반</v>
          </cell>
          <cell r="B126" t="str">
            <v>M/S</v>
          </cell>
          <cell r="C126" t="str">
            <v>TON</v>
          </cell>
          <cell r="D126">
            <v>1</v>
          </cell>
          <cell r="F126">
            <v>4612</v>
          </cell>
          <cell r="G126">
            <v>11</v>
          </cell>
          <cell r="H126">
            <v>4623</v>
          </cell>
          <cell r="I126" t="str">
            <v>HJO41</v>
          </cell>
        </row>
        <row r="127">
          <cell r="A127" t="str">
            <v>품셈.126   주입소모품비</v>
          </cell>
          <cell r="B127" t="str">
            <v>M/S</v>
          </cell>
          <cell r="C127" t="str">
            <v>일</v>
          </cell>
          <cell r="D127">
            <v>1</v>
          </cell>
          <cell r="E127">
            <v>1183</v>
          </cell>
          <cell r="H127">
            <v>1183</v>
          </cell>
          <cell r="I127" t="str">
            <v>HJG05</v>
          </cell>
        </row>
        <row r="128">
          <cell r="A128" t="str">
            <v>품셈.127   잡철물설치 (스텐레스)</v>
          </cell>
          <cell r="B128" t="str">
            <v>(간 단)</v>
          </cell>
          <cell r="C128" t="str">
            <v>TON</v>
          </cell>
          <cell r="D128">
            <v>1</v>
          </cell>
          <cell r="E128">
            <v>1984</v>
          </cell>
          <cell r="F128">
            <v>281167</v>
          </cell>
          <cell r="G128">
            <v>8658</v>
          </cell>
          <cell r="H128">
            <v>39665</v>
          </cell>
          <cell r="I128" t="str">
            <v>HP009</v>
          </cell>
        </row>
        <row r="129">
          <cell r="A129" t="str">
            <v>품셈.128   잡철물제작(철제류)</v>
          </cell>
          <cell r="B129" t="str">
            <v>[ 간 단 ]</v>
          </cell>
          <cell r="C129" t="str">
            <v>TON</v>
          </cell>
          <cell r="D129">
            <v>1</v>
          </cell>
          <cell r="E129">
            <v>43998</v>
          </cell>
          <cell r="F129">
            <v>11372</v>
          </cell>
          <cell r="G129">
            <v>34377</v>
          </cell>
          <cell r="H129">
            <v>118295</v>
          </cell>
          <cell r="I129" t="str">
            <v>HP001</v>
          </cell>
        </row>
        <row r="130">
          <cell r="A130" t="str">
            <v>품셈.129   잡철물설치(철제류)</v>
          </cell>
          <cell r="B130" t="str">
            <v>[ 간 단 ]</v>
          </cell>
          <cell r="C130" t="str">
            <v>TON</v>
          </cell>
          <cell r="D130">
            <v>1</v>
          </cell>
          <cell r="E130">
            <v>7596</v>
          </cell>
          <cell r="F130">
            <v>281167</v>
          </cell>
          <cell r="G130">
            <v>8658</v>
          </cell>
          <cell r="H130">
            <v>297421</v>
          </cell>
          <cell r="I130" t="str">
            <v>HP005</v>
          </cell>
        </row>
        <row r="131">
          <cell r="A131" t="str">
            <v>품셈.130   잡철물제작(철제류)</v>
          </cell>
          <cell r="B131" t="str">
            <v>[ 보 통 ]</v>
          </cell>
          <cell r="C131" t="str">
            <v>TON</v>
          </cell>
          <cell r="D131">
            <v>1</v>
          </cell>
          <cell r="E131">
            <v>52798</v>
          </cell>
          <cell r="F131">
            <v>1324464</v>
          </cell>
          <cell r="G131">
            <v>41253</v>
          </cell>
          <cell r="H131">
            <v>1418515</v>
          </cell>
          <cell r="I131" t="str">
            <v>HP002</v>
          </cell>
        </row>
        <row r="132">
          <cell r="A132" t="str">
            <v>품셈.131   강판구멍뚫기(인력)</v>
          </cell>
          <cell r="B132" t="str">
            <v>t=9mm,송곳</v>
          </cell>
          <cell r="C132" t="str">
            <v>공</v>
          </cell>
          <cell r="D132">
            <v>1</v>
          </cell>
          <cell r="E132">
            <v>5</v>
          </cell>
          <cell r="F132">
            <v>987</v>
          </cell>
          <cell r="H132">
            <v>137</v>
          </cell>
          <cell r="I132" t="str">
            <v>HP017-1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이행보증수수료계산식"/>
      <sheetName val="기초코드"/>
      <sheetName val="Sheet3"/>
      <sheetName val="품셈총괄"/>
    </sheetNames>
    <sheetDataSet>
      <sheetData sheetId="0"/>
      <sheetData sheetId="1" refreshError="1">
        <row r="11">
          <cell r="B11" t="str">
            <v>신용등급별</v>
          </cell>
          <cell r="C11" t="str">
            <v>할인율</v>
          </cell>
          <cell r="D11" t="str">
            <v>적용율</v>
          </cell>
        </row>
        <row r="12">
          <cell r="B12" t="str">
            <v>AA</v>
          </cell>
          <cell r="C12">
            <v>0.25</v>
          </cell>
          <cell r="D12">
            <v>0.75</v>
          </cell>
        </row>
        <row r="13">
          <cell r="B13" t="str">
            <v>A</v>
          </cell>
          <cell r="C13">
            <v>0.15</v>
          </cell>
          <cell r="D13">
            <v>0.85</v>
          </cell>
        </row>
        <row r="14">
          <cell r="B14" t="str">
            <v>BB</v>
          </cell>
          <cell r="C14">
            <v>0.1</v>
          </cell>
          <cell r="D14">
            <v>0.9</v>
          </cell>
        </row>
        <row r="15">
          <cell r="B15" t="str">
            <v>B</v>
          </cell>
          <cell r="C15">
            <v>0</v>
          </cell>
          <cell r="D15">
            <v>1</v>
          </cell>
        </row>
        <row r="16">
          <cell r="B16" t="str">
            <v>CC</v>
          </cell>
          <cell r="C16">
            <v>0</v>
          </cell>
          <cell r="D16">
            <v>1</v>
          </cell>
        </row>
        <row r="17">
          <cell r="B17" t="str">
            <v>C</v>
          </cell>
          <cell r="C17">
            <v>0</v>
          </cell>
          <cell r="D17">
            <v>1</v>
          </cell>
        </row>
        <row r="18">
          <cell r="B18" t="str">
            <v>D</v>
          </cell>
          <cell r="C18">
            <v>0</v>
          </cell>
          <cell r="D18">
            <v>1</v>
          </cell>
        </row>
        <row r="22">
          <cell r="B22" t="str">
            <v>이행구성원</v>
          </cell>
          <cell r="C22" t="str">
            <v>할인율</v>
          </cell>
          <cell r="D22" t="str">
            <v>적용율</v>
          </cell>
        </row>
        <row r="23">
          <cell r="B23">
            <v>1</v>
          </cell>
          <cell r="C23">
            <v>0</v>
          </cell>
          <cell r="D23">
            <v>1</v>
          </cell>
        </row>
        <row r="24">
          <cell r="B24">
            <v>2</v>
          </cell>
          <cell r="C24">
            <v>0.3</v>
          </cell>
          <cell r="D24">
            <v>0.7</v>
          </cell>
        </row>
        <row r="25">
          <cell r="B25">
            <v>3</v>
          </cell>
          <cell r="C25">
            <v>0.4</v>
          </cell>
          <cell r="D25">
            <v>0.6</v>
          </cell>
        </row>
        <row r="26">
          <cell r="B26">
            <v>4</v>
          </cell>
          <cell r="C26">
            <v>0.5</v>
          </cell>
          <cell r="D26">
            <v>0.5</v>
          </cell>
        </row>
      </sheetData>
      <sheetData sheetId="2"/>
      <sheetData sheetId="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연습"/>
      <sheetName val="E총15"/>
      <sheetName val="Sheet2"/>
      <sheetName val="조명율"/>
      <sheetName val="자료입력"/>
      <sheetName val="신우"/>
      <sheetName val="1-1"/>
      <sheetName val="J直材4"/>
      <sheetName val="일위대가(가설)"/>
      <sheetName val="교각계산"/>
      <sheetName val="내역"/>
      <sheetName val="대치판정"/>
      <sheetName val="N賃率_職"/>
      <sheetName val="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일위대가(1)"/>
    </sheetNames>
    <sheetDataSet>
      <sheetData sheetId="0" refreshError="1">
        <row r="61">
          <cell r="G61">
            <v>4.3</v>
          </cell>
        </row>
        <row r="62">
          <cell r="G62">
            <v>4.7</v>
          </cell>
        </row>
        <row r="63">
          <cell r="G63">
            <v>5.9</v>
          </cell>
        </row>
        <row r="64">
          <cell r="G64">
            <v>6</v>
          </cell>
        </row>
        <row r="65">
          <cell r="G65">
            <v>9.4</v>
          </cell>
        </row>
        <row r="66">
          <cell r="G66">
            <v>13.3</v>
          </cell>
        </row>
        <row r="67">
          <cell r="G67">
            <v>16.399999999999999</v>
          </cell>
        </row>
        <row r="68">
          <cell r="G68">
            <v>20.7</v>
          </cell>
        </row>
        <row r="69">
          <cell r="G69">
            <v>24.3</v>
          </cell>
        </row>
        <row r="70">
          <cell r="G70">
            <v>30.2</v>
          </cell>
        </row>
        <row r="71">
          <cell r="G71">
            <v>37.4</v>
          </cell>
        </row>
        <row r="72">
          <cell r="G72">
            <v>53.8</v>
          </cell>
        </row>
        <row r="73">
          <cell r="G73">
            <v>77.099999999999994</v>
          </cell>
        </row>
        <row r="74">
          <cell r="G74">
            <v>94.9</v>
          </cell>
        </row>
        <row r="75">
          <cell r="G75">
            <v>116.5</v>
          </cell>
        </row>
        <row r="76">
          <cell r="G76">
            <v>150.9</v>
          </cell>
        </row>
        <row r="77">
          <cell r="G77">
            <v>156</v>
          </cell>
        </row>
        <row r="78">
          <cell r="G78">
            <v>175</v>
          </cell>
        </row>
      </sheetData>
      <sheetData sheetId="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내역실행"/>
      <sheetName val="하도"/>
      <sheetName val="별지"/>
      <sheetName val="토공"/>
      <sheetName val="총괄설계"/>
      <sheetName val="내역설계"/>
      <sheetName val="견적"/>
      <sheetName val="조사"/>
      <sheetName val="의뢰"/>
      <sheetName val="AS"/>
      <sheetName val="하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(계약)"/>
      <sheetName val="계약보증"/>
      <sheetName val="사용인김"/>
      <sheetName val="공문(착공)"/>
      <sheetName val="착공신고서"/>
      <sheetName val="대리인선임계"/>
      <sheetName val="재직증명"/>
      <sheetName val="공문(준공)"/>
      <sheetName val="준공신고서"/>
      <sheetName val="준공검사원"/>
      <sheetName val="공문(대금)"/>
      <sheetName val="하자보증"/>
      <sheetName val="세금계산서"/>
      <sheetName val="수정구청노인회관방범창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호표"/>
    </sheetNames>
    <sheetDataSet>
      <sheetData sheetId="0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"/>
      <sheetName val="대비1"/>
      <sheetName val="대비2"/>
      <sheetName val="여과지동"/>
      <sheetName val="기초자료"/>
      <sheetName val="원하대비"/>
      <sheetName val="원도급"/>
      <sheetName val="하도급"/>
      <sheetName val="일위대가"/>
      <sheetName val="실행철강하도"/>
      <sheetName val="호표"/>
      <sheetName val="터파기및재료"/>
      <sheetName val="b_balju"/>
      <sheetName val="노원건축부대"/>
      <sheetName val="상승요인분석"/>
      <sheetName val="산출내역서집계표"/>
      <sheetName val="품셈TABLE"/>
      <sheetName val="시운전연료"/>
      <sheetName val="ABUT수량-A1"/>
      <sheetName val="플랜트 설치"/>
      <sheetName val="bid"/>
      <sheetName val="내역서"/>
    </sheetNames>
    <sheetDataSet>
      <sheetData sheetId="0" refreshError="1"/>
      <sheetData sheetId="1"/>
      <sheetData sheetId="2"/>
      <sheetData sheetId="3" refreshError="1">
        <row r="25">
          <cell r="D25">
            <v>0.92334290422656751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대비2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박물관-표지"/>
      <sheetName val="공주박물관-시공테크갑지2안"/>
      <sheetName val="내역서2안"/>
      <sheetName val="춘천박물관일위대가"/>
      <sheetName val="일위대가 "/>
      <sheetName val="조습패널면적단가"/>
      <sheetName val="견적대비표"/>
      <sheetName val="조습패널견적대비표"/>
      <sheetName val="단가조사표1"/>
      <sheetName val="노임조사표"/>
      <sheetName val="일반수장고"/>
      <sheetName val="실행내역"/>
      <sheetName val="COST"/>
      <sheetName val="백암비스타내역"/>
      <sheetName val="일위_파일"/>
      <sheetName val="노임단가"/>
      <sheetName val="식재가격"/>
      <sheetName val="식재총괄"/>
      <sheetName val="일위목록"/>
      <sheetName val="시화점실행"/>
      <sheetName val="단가산출"/>
      <sheetName val="요율"/>
      <sheetName val="일위대가표"/>
      <sheetName val="AL공사(원)"/>
      <sheetName val="의왕내역"/>
      <sheetName val="내역"/>
      <sheetName val="일위대가목차"/>
      <sheetName val="예산명세서"/>
      <sheetName val="설계명세서"/>
      <sheetName val="자료입력"/>
      <sheetName val="단가조사"/>
      <sheetName val="공통가설"/>
      <sheetName val="견적서"/>
      <sheetName val="춘천박물관특별수장내역일위9901022"/>
      <sheetName val="일위대가(건축)"/>
      <sheetName val="철거산출근거"/>
      <sheetName val="단가일람"/>
      <sheetName val="단위량당중기"/>
      <sheetName val="냉천부속동"/>
      <sheetName val="Mc1"/>
      <sheetName val="금액내역서"/>
      <sheetName val="원가 (2)"/>
      <sheetName val="단가대비표 (3)"/>
      <sheetName val="일위대가"/>
      <sheetName val="우성교간선"/>
      <sheetName val="수량산출"/>
      <sheetName val="신우"/>
      <sheetName val="기계경비산출기준"/>
      <sheetName val="조경일람"/>
      <sheetName val="현장관리비"/>
      <sheetName val="내역표지"/>
      <sheetName val="2000양배"/>
      <sheetName val="공통단가"/>
      <sheetName val="운반비"/>
      <sheetName val="환율change"/>
      <sheetName val="내역서"/>
      <sheetName val="단"/>
      <sheetName val="누계12"/>
      <sheetName val="현장"/>
      <sheetName val="수목표준대가"/>
      <sheetName val="직재"/>
      <sheetName val="실행"/>
      <sheetName val="직노"/>
      <sheetName val="하수급견적대비"/>
      <sheetName val="단가"/>
      <sheetName val="단가표"/>
      <sheetName val="노무비"/>
      <sheetName val="하부철근수량"/>
      <sheetName val="교통대책내역"/>
      <sheetName val="경비"/>
      <sheetName val="시중노임(공사)"/>
      <sheetName val="수입"/>
      <sheetName val="우석문틀"/>
      <sheetName val="노임9월"/>
      <sheetName val="출자한도"/>
      <sheetName val="입찰안"/>
      <sheetName val="집계표"/>
      <sheetName val="대비2"/>
      <sheetName val="터파기및재료"/>
      <sheetName val="목록"/>
      <sheetName val="Sheet1"/>
      <sheetName val="단가조사서"/>
      <sheetName val="Macro1"/>
      <sheetName val="NEGO"/>
      <sheetName val="노임이"/>
      <sheetName val="0"/>
      <sheetName val="수목데이타 "/>
      <sheetName val="기계경비일람"/>
      <sheetName val="중기조종사 단위단가"/>
      <sheetName val="물가시세표"/>
      <sheetName val="22단가"/>
      <sheetName val="22인공"/>
      <sheetName val="Sheet5"/>
      <sheetName val="AL공사_원_"/>
      <sheetName val="여과지동"/>
      <sheetName val="기초자료"/>
      <sheetName val="DATE"/>
      <sheetName val="일위대가_"/>
      <sheetName val="경율산정.XLS"/>
      <sheetName val="1단계"/>
      <sheetName val="DATA"/>
      <sheetName val="데이타"/>
      <sheetName val="자재단가"/>
      <sheetName val="6.단가조서"/>
      <sheetName val="3.단위내역목록"/>
      <sheetName val="인건비"/>
      <sheetName val="단가산출서"/>
      <sheetName val="일위대가(4층원격)"/>
      <sheetName val="Sheet4"/>
      <sheetName val="대,유,램"/>
      <sheetName val="2000,9월 일위"/>
      <sheetName val="골조시행"/>
      <sheetName val="ABUT수량-A1"/>
      <sheetName val="재료비"/>
      <sheetName val="갑"/>
      <sheetName val="2000,9월_일위"/>
      <sheetName val="원가_(2)"/>
      <sheetName val="단가대비표_(3)"/>
      <sheetName val="수목데이타_"/>
      <sheetName val="돈암사업"/>
      <sheetName val="을지"/>
      <sheetName val="#REF"/>
      <sheetName val="JUCKEYK"/>
      <sheetName val="첨부1"/>
      <sheetName val="원가계산서(남측)"/>
      <sheetName val="Sheet2"/>
      <sheetName val="대공종"/>
      <sheetName val="율촌법률사무소2내역"/>
      <sheetName val="경산"/>
      <sheetName val="CON'C"/>
      <sheetName val="기본일위"/>
      <sheetName val="품셈"/>
      <sheetName val="단가산출(총괄)"/>
      <sheetName val="일위총괄"/>
      <sheetName val="2공구산출내역"/>
      <sheetName val="건축내역"/>
      <sheetName val="TRE TABLE"/>
      <sheetName val="99노임기준"/>
      <sheetName val="단가대비표"/>
      <sheetName val="남대문빌딩"/>
      <sheetName val="횡배수관"/>
      <sheetName val="기계경비"/>
      <sheetName val="자재단가조사표"/>
      <sheetName val="일위대가목록표"/>
      <sheetName val="GRACE"/>
      <sheetName val="기계경비(시간당)"/>
      <sheetName val="램머"/>
      <sheetName val="49단가"/>
      <sheetName val="재료"/>
      <sheetName val="단가산출2"/>
      <sheetName val="단가비교표"/>
      <sheetName val="시험장S자로가로등공사"/>
      <sheetName val="청주(철골발주의뢰서)"/>
      <sheetName val="납부서"/>
      <sheetName val="부대내역"/>
      <sheetName val="Xunit"/>
      <sheetName val="Total"/>
      <sheetName val="일위대가_1"/>
      <sheetName val="단가대비표_(3)1"/>
      <sheetName val="원가_(2)1"/>
      <sheetName val="일위대가_2"/>
      <sheetName val="단가대비표_(3)2"/>
      <sheetName val="원가_(2)2"/>
      <sheetName val="단가(1)"/>
      <sheetName val="상가분양"/>
      <sheetName val="단가최종"/>
      <sheetName val="대비"/>
      <sheetName val="7.노임단가"/>
      <sheetName val="중기조종사_단위단가"/>
      <sheetName val="TRE_TABLE"/>
      <sheetName val="경율산정_XLS"/>
      <sheetName val="단가기준"/>
      <sheetName val="을"/>
      <sheetName val="개요"/>
      <sheetName val="유림콘도"/>
      <sheetName val="슬래브1"/>
      <sheetName val="원하대비"/>
      <sheetName val="원도급"/>
      <sheetName val="하도급"/>
      <sheetName val="CODE"/>
      <sheetName val="Customer Databas"/>
      <sheetName val="I一般比"/>
      <sheetName val="asd"/>
      <sheetName val="조명율표"/>
      <sheetName val="유림골조"/>
      <sheetName val="비교1"/>
      <sheetName val="소비자가"/>
      <sheetName val="단가산출-기,교"/>
      <sheetName val="일위목록-기"/>
      <sheetName val="6차2회변경내역서"/>
      <sheetName val="제출내역 (2)"/>
      <sheetName val="내역서(전기)"/>
      <sheetName val="산출내역서"/>
      <sheetName val="기초단가"/>
      <sheetName val="대목"/>
      <sheetName val="단가 "/>
      <sheetName val="물량내역서"/>
      <sheetName val="총괄집계표"/>
      <sheetName val="공사비"/>
      <sheetName val="48단가"/>
      <sheetName val="D-3109"/>
      <sheetName val="웅진교-S2"/>
      <sheetName val="총괄집계 (3%)"/>
      <sheetName val="물량표"/>
      <sheetName val="시멘트"/>
      <sheetName val="이토변실(A3-LINE)"/>
      <sheetName val="교각1"/>
      <sheetName val="EQUIPMENT -2"/>
      <sheetName val="1-1"/>
      <sheetName val="wall"/>
      <sheetName val="설비내역서"/>
      <sheetName val="건축내역서"/>
      <sheetName val="전기내역서"/>
      <sheetName val="BH-1 (2)"/>
      <sheetName val="날개벽수량표"/>
      <sheetName val="1을"/>
      <sheetName val="INPUT"/>
      <sheetName val="기존단가 (2)"/>
      <sheetName val="금융"/>
      <sheetName val="내역서관리"/>
      <sheetName val="원가"/>
      <sheetName val="RE9604"/>
      <sheetName val="01"/>
      <sheetName val="설계내역"/>
      <sheetName val="소방"/>
      <sheetName val="CT"/>
      <sheetName val="총괄내역서"/>
      <sheetName val="N賃率-職"/>
      <sheetName val="산출내역서집계표"/>
      <sheetName val="C-노임단가"/>
      <sheetName val="호표"/>
      <sheetName val="설직재-1"/>
      <sheetName val="제직재"/>
      <sheetName val="산출목록표"/>
      <sheetName val="연부97-1"/>
      <sheetName val="옥외등신설"/>
      <sheetName val="저케CV22신설"/>
      <sheetName val="저케CV38신설"/>
      <sheetName val="저케CV8신설"/>
      <sheetName val="접지3종"/>
      <sheetName val="공사비총괄표"/>
      <sheetName val="당초"/>
      <sheetName val="NYS"/>
      <sheetName val="세부내역"/>
      <sheetName val="예산M11A"/>
      <sheetName val="주소록"/>
      <sheetName val="2.대외공문"/>
      <sheetName val="골조"/>
      <sheetName val="TEL"/>
      <sheetName val="부대대비"/>
      <sheetName val="냉연집계"/>
      <sheetName val="6호기"/>
      <sheetName val="98지급계획"/>
      <sheetName val="BID"/>
      <sheetName val="DAN"/>
      <sheetName val="백호우계수"/>
      <sheetName val="건축원가"/>
      <sheetName val="노임"/>
      <sheetName val="일위목차"/>
      <sheetName val="전기단가조사서"/>
      <sheetName val="기초일위"/>
      <sheetName val="시설일위"/>
      <sheetName val="조명일위"/>
      <sheetName val="APT"/>
      <sheetName val="금융비용"/>
      <sheetName val="부안일위"/>
      <sheetName val="부대공Ⅱ"/>
      <sheetName val="제안서입력"/>
      <sheetName val="도급FO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(20-91)"/>
      <sheetName val="공통(92-129)"/>
      <sheetName val="견적단가"/>
      <sheetName val="단가비교"/>
      <sheetName val="laroux"/>
      <sheetName val="산출근거 (1)"/>
      <sheetName val="산출근거 (2)"/>
      <sheetName val="내역서"/>
      <sheetName val="화재 탐지 설비"/>
      <sheetName val="산출내역서집계표"/>
      <sheetName val="목차"/>
      <sheetName val="한강운반비"/>
      <sheetName val="전차선로 물량표"/>
      <sheetName val="내역서2안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도급"/>
      <sheetName val="하도급"/>
      <sheetName val="금액"/>
      <sheetName val="원,하갑지"/>
      <sheetName val="원하대비"/>
      <sheetName val="갑지"/>
      <sheetName val="원가계산서"/>
      <sheetName val="내역"/>
      <sheetName val="공량"/>
      <sheetName val="산출"/>
      <sheetName val="단가"/>
      <sheetName val="단가 (2)"/>
      <sheetName val="공통(20-91)"/>
      <sheetName val="대비2"/>
      <sheetName val="주공부대입찰(갑)"/>
      <sheetName val="Sheet1"/>
      <sheetName val="목차"/>
      <sheetName val="터파기및재료"/>
      <sheetName val="여과지동"/>
      <sheetName val="기초자료"/>
      <sheetName val="백암비스타내역"/>
      <sheetName val="0Title"/>
      <sheetName val="실행철강하도"/>
    </sheetNames>
    <sheetDataSet>
      <sheetData sheetId="0" refreshError="1">
        <row r="3">
          <cell r="F3">
            <v>8838710</v>
          </cell>
          <cell r="H3">
            <v>1908654180</v>
          </cell>
          <cell r="J3">
            <v>62566543</v>
          </cell>
        </row>
        <row r="4">
          <cell r="F4">
            <v>292507</v>
          </cell>
          <cell r="H4">
            <v>75894240</v>
          </cell>
          <cell r="J4">
            <v>3504724</v>
          </cell>
        </row>
        <row r="5">
          <cell r="F5">
            <v>288629</v>
          </cell>
          <cell r="H5">
            <v>76007529</v>
          </cell>
          <cell r="J5">
            <v>3430204</v>
          </cell>
        </row>
        <row r="6">
          <cell r="F6">
            <v>1529876</v>
          </cell>
          <cell r="H6">
            <v>225687449</v>
          </cell>
          <cell r="J6">
            <v>17961598</v>
          </cell>
        </row>
        <row r="7">
          <cell r="F7">
            <v>14363</v>
          </cell>
          <cell r="H7">
            <v>3115709</v>
          </cell>
          <cell r="J7">
            <v>160122</v>
          </cell>
        </row>
      </sheetData>
      <sheetData sheetId="1" refreshError="1">
        <row r="3">
          <cell r="F3">
            <v>8838710</v>
          </cell>
          <cell r="H3">
            <v>1908654180</v>
          </cell>
          <cell r="J3">
            <v>62566543</v>
          </cell>
        </row>
        <row r="4">
          <cell r="F4">
            <v>292507</v>
          </cell>
          <cell r="H4">
            <v>75894240</v>
          </cell>
          <cell r="J4">
            <v>3504724</v>
          </cell>
        </row>
        <row r="5">
          <cell r="F5">
            <v>288629</v>
          </cell>
          <cell r="H5">
            <v>76007529</v>
          </cell>
          <cell r="J5">
            <v>3430204</v>
          </cell>
        </row>
        <row r="6">
          <cell r="F6">
            <v>1529876</v>
          </cell>
          <cell r="H6">
            <v>225687449</v>
          </cell>
          <cell r="J6">
            <v>17961598</v>
          </cell>
        </row>
        <row r="7">
          <cell r="F7">
            <v>14363</v>
          </cell>
          <cell r="H7">
            <v>3115709</v>
          </cell>
          <cell r="J7">
            <v>160122</v>
          </cell>
        </row>
      </sheetData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도급"/>
      <sheetName val="하도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실행철강하도"/>
      <sheetName val="원도급"/>
      <sheetName val="하도급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#REF"/>
      <sheetName val="공사개요"/>
      <sheetName val="단가"/>
      <sheetName val="내역서"/>
      <sheetName val="교대(A1-A2)"/>
      <sheetName val="대비"/>
      <sheetName val="Dae_Jiju"/>
      <sheetName val="Sikje_ingun"/>
      <sheetName val="TREE_D"/>
      <sheetName val="일위대가"/>
      <sheetName val="실행내역"/>
      <sheetName val="교대(A1)"/>
      <sheetName val="견적의뢰서"/>
      <sheetName val="배수공"/>
      <sheetName val="집계표"/>
      <sheetName val="건축내역"/>
      <sheetName val="사용성검토"/>
      <sheetName val="Sheet1 (2)"/>
      <sheetName val="가격조사서"/>
      <sheetName val="청천내"/>
      <sheetName val="해평견적"/>
      <sheetName val="물가변동 총괄서"/>
      <sheetName val="수량조서(신)"/>
      <sheetName val="금액내역서"/>
      <sheetName val="공종별"/>
      <sheetName val="노임"/>
      <sheetName val="정SW_원_"/>
      <sheetName val="부속동"/>
      <sheetName val="양수장(기계)"/>
      <sheetName val="일H35Y4"/>
      <sheetName val="수량집계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별표총괄"/>
      <sheetName val="총괄내역서"/>
      <sheetName val="재료비"/>
      <sheetName val="시공여유율"/>
      <sheetName val="BID"/>
      <sheetName val="EUL"/>
      <sheetName val="실행철강하도"/>
      <sheetName val="공사비총괄표"/>
      <sheetName val="제수"/>
      <sheetName val="공기"/>
      <sheetName val="제잡비"/>
      <sheetName val="인사자료총집계"/>
      <sheetName val="공사비예산서(토목분)"/>
      <sheetName val="ASALTOTA"/>
      <sheetName val="대림경상68억"/>
      <sheetName val="부하(성남)"/>
      <sheetName val="현황산출서"/>
      <sheetName val="인건비"/>
      <sheetName val="설계조건"/>
      <sheetName val="Sheet1"/>
      <sheetName val="장비집계"/>
      <sheetName val="기초1"/>
      <sheetName val="조명시설"/>
      <sheetName val="증감내역서"/>
      <sheetName val="노무비계"/>
      <sheetName val="저"/>
      <sheetName val="프랜트면허"/>
      <sheetName val="토목주소"/>
      <sheetName val="Sheet17"/>
      <sheetName val="취수탑"/>
      <sheetName val="노임단가"/>
      <sheetName val="7.1유효폭"/>
      <sheetName val="도시가스현황"/>
      <sheetName val="맨홀수량"/>
      <sheetName val="허용전류-IEC"/>
      <sheetName val="허용전류-IEC DATA"/>
      <sheetName val="MIJIBI"/>
      <sheetName val="현장관리비"/>
      <sheetName val="정부노임단가"/>
      <sheetName val="36+45-113-18+19+20I"/>
      <sheetName val="갑지1"/>
      <sheetName val="내역"/>
      <sheetName val="간접"/>
      <sheetName val="단위단가"/>
      <sheetName val="중기사용료"/>
      <sheetName val="새공통"/>
      <sheetName val="대전-교대(A1-A2)"/>
      <sheetName val="동력부하계산"/>
      <sheetName val="Sheet3"/>
      <sheetName val="변경내역대비표(2)"/>
      <sheetName val="단면 (2)"/>
      <sheetName val="경비"/>
      <sheetName val="도급"/>
      <sheetName val="데이타"/>
      <sheetName val="부하계산서"/>
      <sheetName val="TEST1"/>
      <sheetName val="방배동내역(한영)"/>
      <sheetName val="평가데이터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원가계산"/>
      <sheetName val="2공구산출내역"/>
      <sheetName val="2______"/>
      <sheetName val="데이타"/>
      <sheetName val="104동"/>
      <sheetName val="대목"/>
      <sheetName val="견적서"/>
      <sheetName val="기자재비"/>
      <sheetName val="제출내역"/>
      <sheetName val="내역"/>
      <sheetName val="일위대가"/>
      <sheetName val="단가표"/>
      <sheetName val="골조시행"/>
      <sheetName val="예산내역"/>
      <sheetName val="총괄수지표"/>
      <sheetName val="자료"/>
      <sheetName val="을"/>
      <sheetName val="2차1차"/>
      <sheetName val="1차설계변경내역"/>
      <sheetName val="내역서2안"/>
      <sheetName val="식재일위대가"/>
      <sheetName val="일위대가표"/>
      <sheetName val="기초일위대가"/>
      <sheetName val="단가대비표"/>
      <sheetName val="b_balju"/>
      <sheetName val="공통가설"/>
      <sheetName val="10월"/>
      <sheetName val="내역서"/>
      <sheetName val="덤프트럭계수"/>
      <sheetName val="Mc1"/>
      <sheetName val="단가"/>
      <sheetName val="식재인부"/>
      <sheetName val="Macro1"/>
      <sheetName val="원가계산서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70%"/>
      <sheetName val="토공사"/>
      <sheetName val="공사비대비표B(토공)"/>
      <sheetName val="노임단가"/>
      <sheetName val="건축내역"/>
      <sheetName val="b_balju-단가단가단가"/>
      <sheetName val="설비2차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일위대가목차"/>
      <sheetName val="적격점수&lt;300억미만&gt;"/>
      <sheetName val="QandAJunior"/>
      <sheetName val="일위목록"/>
      <sheetName val="견적시담(송포2공구)"/>
      <sheetName val="개요"/>
      <sheetName val="담장산출"/>
      <sheetName val="수목표준대가"/>
      <sheetName val="sheet1"/>
      <sheetName val="일위대가(건축)"/>
      <sheetName val="Y-WORK"/>
      <sheetName val="공통가설공사"/>
      <sheetName val="FB25JN"/>
      <sheetName val="건축공사실행"/>
      <sheetName val="백암비스타내역"/>
      <sheetName val="자재단가"/>
      <sheetName val="수량산출"/>
      <sheetName val="Data&amp;Result"/>
      <sheetName val="기성내역"/>
      <sheetName val="노원열병합  건축공사기성내역서"/>
      <sheetName val="data2"/>
      <sheetName val="EACT10"/>
      <sheetName val="단가(1)"/>
      <sheetName val="일용노임단가"/>
      <sheetName val="중기사용료산출근거"/>
      <sheetName val="단가 및 재료비"/>
      <sheetName val="내역5"/>
      <sheetName val="b_balju_cho"/>
      <sheetName val="Sheet5"/>
      <sheetName val="BID"/>
      <sheetName val="회사정보"/>
      <sheetName val="★도급내역"/>
      <sheetName val="노임"/>
      <sheetName val="집계표"/>
      <sheetName val="단가비교표"/>
      <sheetName val="단가일람"/>
      <sheetName val="단위량당중기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#REF"/>
      <sheetName val="COVER"/>
      <sheetName val="unit 4"/>
      <sheetName val="건축"/>
      <sheetName val="직노"/>
      <sheetName val="제직재"/>
      <sheetName val="설직재-1"/>
      <sheetName val="공종목록표"/>
      <sheetName val="환율"/>
      <sheetName val="입력"/>
      <sheetName val="경비"/>
      <sheetName val="물가대비표"/>
      <sheetName val="요율"/>
      <sheetName val="기본단가"/>
      <sheetName val="인건비단가"/>
      <sheetName val="일위대가목록"/>
      <sheetName val="설계"/>
      <sheetName val="회사기초자료"/>
      <sheetName val="단가조사서"/>
      <sheetName val="기초단가"/>
      <sheetName val="작업금지"/>
      <sheetName val="CON'C"/>
      <sheetName val="단가표 (2)"/>
      <sheetName val="선금급신청서"/>
      <sheetName val="관리자"/>
      <sheetName val="출력은 금물"/>
      <sheetName val="Sheet10"/>
      <sheetName val="대가10%"/>
      <sheetName val="국별인원"/>
      <sheetName val="일 위 대 가 표"/>
      <sheetName val="1,2공구원가계산서"/>
      <sheetName val="1공구산출내역서"/>
      <sheetName val="Total"/>
      <sheetName val="결재판"/>
      <sheetName val="보할공정"/>
      <sheetName val="소비자가"/>
      <sheetName val="시설물기초"/>
      <sheetName val="터파기및재료"/>
      <sheetName val="실행철강하도"/>
      <sheetName val="기계경비(시간당)"/>
      <sheetName val="투찰추정"/>
      <sheetName val="장비"/>
      <sheetName val="산근1"/>
      <sheetName val="노무"/>
      <sheetName val="자재"/>
      <sheetName val="DATA1"/>
      <sheetName val="일위_파일"/>
      <sheetName val="실행(1)"/>
      <sheetName val="몰탈재료산출"/>
      <sheetName val="증감대비"/>
      <sheetName val="대가"/>
      <sheetName val="연결임시"/>
      <sheetName val="공통단가"/>
      <sheetName val="운반비"/>
      <sheetName val="2000양배"/>
      <sheetName val="할증 "/>
      <sheetName val="금액"/>
      <sheetName val="을지"/>
      <sheetName val="물가시세표"/>
      <sheetName val="에너지요금"/>
      <sheetName val="기초내역"/>
      <sheetName val="안양동교 1안"/>
      <sheetName val="단가산출"/>
      <sheetName val="단가조사"/>
      <sheetName val=" 갑지"/>
      <sheetName val="변수값"/>
      <sheetName val="중기상차"/>
      <sheetName val="AS복구"/>
      <sheetName val="중기터파기"/>
      <sheetName val="중기조종사 단위단가"/>
      <sheetName val="전체"/>
      <sheetName val="중기사용료"/>
      <sheetName val="단산목록"/>
      <sheetName val="도급"/>
      <sheetName val="일위대가(출입)"/>
      <sheetName val="수목데이타 "/>
      <sheetName val="기초입력 DATA"/>
      <sheetName val="전기품산출"/>
      <sheetName val="01"/>
      <sheetName val="위치조서"/>
      <sheetName val="4.일위대가목차"/>
      <sheetName val="일위대가(가설)"/>
      <sheetName val="수지예산"/>
      <sheetName val="광양 3기 유입수"/>
      <sheetName val="요약&amp;결과"/>
      <sheetName val="등록업체(031124)"/>
      <sheetName val="코드표"/>
      <sheetName val="식재가격"/>
      <sheetName val="식재총괄"/>
      <sheetName val="000000"/>
      <sheetName val="저수조"/>
      <sheetName val="웅진교-S2"/>
      <sheetName val="sheet1 (2)"/>
      <sheetName val="노임단가표"/>
      <sheetName val="기계경비"/>
      <sheetName val="관로내역원"/>
      <sheetName val="A-4"/>
      <sheetName val="전력"/>
      <sheetName val="장비사양"/>
      <sheetName val="급여대장"/>
      <sheetName val="직원 인적급여 카드"/>
      <sheetName val="2.냉난방설비공사"/>
      <sheetName val="7.자동제어공사"/>
      <sheetName val="기계경비일람"/>
      <sheetName val="EJ"/>
      <sheetName val="9811"/>
      <sheetName val="내역-2"/>
      <sheetName val="FAX"/>
      <sheetName val="단청공사"/>
      <sheetName val="Macro2"/>
      <sheetName val="하부철근수량"/>
      <sheetName val="3련 BOX"/>
      <sheetName val="DATA"/>
      <sheetName val="조명율표"/>
      <sheetName val="집계표_식재"/>
      <sheetName val="장비종합부표"/>
      <sheetName val="부표"/>
      <sheetName val="BS"/>
      <sheetName val="실행내역"/>
      <sheetName val="대,유,램"/>
      <sheetName val="별제권_정리담보권"/>
      <sheetName val="교사기준면적(초등)"/>
      <sheetName val="상각비"/>
      <sheetName val="현장경비"/>
      <sheetName val="2000년1차"/>
      <sheetName val="대한주택보증(수보)"/>
      <sheetName val="대한주택보증(입보)"/>
      <sheetName val="DANGA"/>
      <sheetName val="BSD _2_"/>
      <sheetName val="설계내역서"/>
      <sheetName val="96노임기준"/>
      <sheetName val="공사개요"/>
      <sheetName val="조명일위"/>
      <sheetName val="내 역 서(총괄)"/>
      <sheetName val="내부마감"/>
      <sheetName val="코드목록(시스템담당용)"/>
      <sheetName val="(전남)시범지구 운영실적 및 결과분석(8월까지)"/>
      <sheetName val="자단"/>
      <sheetName val="설계예산서"/>
      <sheetName val="예산내역서"/>
      <sheetName val="원하대비"/>
      <sheetName val="원도급"/>
      <sheetName val="하도급"/>
      <sheetName val="대비2"/>
      <sheetName val="건축공사"/>
      <sheetName val="제2호단위수량"/>
      <sheetName val="인건비"/>
      <sheetName val="일위대가 "/>
      <sheetName val="기본입력"/>
      <sheetName val="냉천부속동"/>
      <sheetName val="1공구원가계산서"/>
      <sheetName val="재료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입찰안"/>
      <sheetName val="DATE"/>
      <sheetName val="화재 탐지 설비"/>
      <sheetName val="4.공사별"/>
      <sheetName val="갑지"/>
      <sheetName val="단가비교"/>
      <sheetName val="견적"/>
      <sheetName val="여과지동"/>
      <sheetName val="범례_(2)"/>
      <sheetName val="단가_및_재료비"/>
      <sheetName val="노원열병합__건축공사기성내역서"/>
      <sheetName val="안양동교_1안"/>
      <sheetName val="unit_4"/>
      <sheetName val="일_위_대_가_표"/>
      <sheetName val="ABUT수량-A1"/>
      <sheetName val="계약내역(2)"/>
      <sheetName val="보도공제면적"/>
      <sheetName val="신규일위"/>
      <sheetName val="실행"/>
      <sheetName val="포장복구집계"/>
      <sheetName val="북방3터널"/>
      <sheetName val="기본단가표"/>
      <sheetName val="공정집계_국별"/>
      <sheetName val="AV시스템"/>
      <sheetName val="수목데이타"/>
      <sheetName val="품셈TABLE"/>
      <sheetName val="주소록"/>
      <sheetName val="금액내역서"/>
      <sheetName val="재노경"/>
      <sheetName val="도급내역5+800"/>
      <sheetName val="도급내역"/>
      <sheetName val="경산"/>
      <sheetName val="장비경비"/>
      <sheetName val="공구"/>
      <sheetName val="강병규"/>
      <sheetName val="교각1"/>
      <sheetName val="조경일람"/>
      <sheetName val="광주전남"/>
      <sheetName val="기준액"/>
      <sheetName val="물가시세"/>
      <sheetName val="총괄내역서"/>
      <sheetName val="기본1"/>
      <sheetName val="수정일위대가"/>
      <sheetName val="기타 정보통신공사"/>
      <sheetName val="준검 내역서"/>
      <sheetName val="이토변실(A3-LINE)"/>
      <sheetName val="I一般比"/>
      <sheetName val="N賃率-職"/>
      <sheetName val="J直材4"/>
      <sheetName val="Sheet4"/>
      <sheetName val="철콘공사"/>
      <sheetName val="6-1. 관개량조서"/>
      <sheetName val="자료입력"/>
      <sheetName val="CABLE SIZE-1"/>
      <sheetName val="단가산출(총괄)"/>
      <sheetName val="일위총괄"/>
      <sheetName val="수량산출서"/>
      <sheetName val="굴화내역"/>
      <sheetName val="도급FORM"/>
      <sheetName val="중기집계"/>
      <sheetName val="부대공"/>
      <sheetName val="배수공"/>
      <sheetName val="토공"/>
      <sheetName val="포장공"/>
      <sheetName val="단가기준"/>
      <sheetName val="_갑지"/>
      <sheetName val="출력은_금물"/>
      <sheetName val="단가표_(2)"/>
      <sheetName val="할증_"/>
      <sheetName val="광양_3기_유입수"/>
      <sheetName val="수목데이타_"/>
      <sheetName val="중기조종사_단위단가"/>
      <sheetName val="비전경영계획"/>
      <sheetName val="계산서(곡선부)"/>
      <sheetName val="포장재료집계표"/>
      <sheetName val="단가산출2"/>
      <sheetName val="1안"/>
      <sheetName val="공장동 지하1층"/>
      <sheetName val="용역동 및 154KV"/>
      <sheetName val="공장동 3층"/>
      <sheetName val="공장동 1층"/>
      <sheetName val="덤프운반거리산출(토)"/>
      <sheetName val="덤프운반거리산출(풍)"/>
      <sheetName val="덤프운반거리산출(연)"/>
      <sheetName val="종배수관면벽신"/>
      <sheetName val="피벗테이블데이터분석"/>
      <sheetName val="통장출금액"/>
      <sheetName val="총공사비집계표"/>
      <sheetName val="설명서 "/>
      <sheetName val="토목"/>
      <sheetName val="당사실시1"/>
      <sheetName val="우석문틀"/>
      <sheetName val="일위대가 목록표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조건"/>
      <sheetName val="구의33고"/>
      <sheetName val="사업성"/>
      <sheetName val="기초입력_DATA"/>
      <sheetName val="const."/>
      <sheetName val="10월 (2)"/>
      <sheetName val="종합-임현"/>
      <sheetName val="단"/>
      <sheetName val="장비가동"/>
      <sheetName val="토량1-1"/>
      <sheetName val="현장관리비"/>
      <sheetName val="노무비"/>
      <sheetName val="원가"/>
      <sheetName val="단가산출-기,교"/>
      <sheetName val="일위목록-기"/>
      <sheetName val="시작4"/>
      <sheetName val="단가산출서"/>
      <sheetName val="중기단가"/>
      <sheetName val="단가및재료비"/>
      <sheetName val="배수내역"/>
      <sheetName val="자동제어"/>
      <sheetName val="단위수량"/>
      <sheetName val="-치수표(곡선부)"/>
      <sheetName val="의왕내역"/>
      <sheetName val="가동비율"/>
      <sheetName val="반포2차"/>
      <sheetName val="부표총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청남제100%"/>
      <sheetName val="쌍치제100%"/>
      <sheetName val="대신제100%"/>
      <sheetName val="우성제100%"/>
      <sheetName val="인양제100%"/>
      <sheetName val="전체"/>
      <sheetName val="구미제100%"/>
      <sheetName val="개수정렬"/>
      <sheetName val="실행철강하도"/>
      <sheetName val="Macro2"/>
      <sheetName val="Macro1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sheet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공종명</v>
          </cell>
          <cell r="C1" t="str">
            <v>규격</v>
          </cell>
          <cell r="D1" t="str">
            <v>수량</v>
          </cell>
          <cell r="E1" t="str">
            <v>단위</v>
          </cell>
          <cell r="F1" t="str">
            <v>재료비</v>
          </cell>
          <cell r="G1" t="str">
            <v>노무비</v>
          </cell>
          <cell r="H1" t="str">
            <v>경비</v>
          </cell>
        </row>
        <row r="2">
          <cell r="F2" t="str">
            <v>단가</v>
          </cell>
          <cell r="G2" t="str">
            <v>단가</v>
          </cell>
          <cell r="H2" t="str">
            <v>단가</v>
          </cell>
        </row>
        <row r="3">
          <cell r="B3" t="str">
            <v>인양제개수공사설계예산서</v>
          </cell>
        </row>
        <row r="4">
          <cell r="B4" t="str">
            <v>1.도급액</v>
          </cell>
        </row>
        <row r="5">
          <cell r="B5" t="str">
            <v>(1)순공사비</v>
          </cell>
        </row>
        <row r="6">
          <cell r="B6" t="str">
            <v>가)직접공사비</v>
          </cell>
        </row>
        <row r="7">
          <cell r="B7" t="str">
            <v>1)축제공</v>
          </cell>
        </row>
        <row r="8">
          <cell r="B8" t="str">
            <v>2)호안공</v>
          </cell>
        </row>
        <row r="9">
          <cell r="B9" t="str">
            <v>3)구조물공</v>
          </cell>
        </row>
        <row r="10">
          <cell r="B10" t="str">
            <v>4)부체도으로공</v>
          </cell>
        </row>
        <row r="11">
          <cell r="B11" t="str">
            <v>5)부대공</v>
          </cell>
        </row>
        <row r="12">
          <cell r="B12" t="str">
            <v>6)사급자재대</v>
          </cell>
        </row>
        <row r="13">
          <cell r="B13" t="str">
            <v>나)간접노무비</v>
          </cell>
        </row>
        <row r="14">
          <cell r="B14" t="str">
            <v>다)산재보험료</v>
          </cell>
        </row>
        <row r="15">
          <cell r="B15" t="str">
            <v>라)안전관리비</v>
          </cell>
        </row>
        <row r="16">
          <cell r="B16" t="str">
            <v>마)기타경비</v>
          </cell>
        </row>
        <row r="17">
          <cell r="B17" t="str">
            <v>바)고용보험료</v>
          </cell>
        </row>
        <row r="18">
          <cell r="B18" t="str">
            <v>사)퇴직공제부금비</v>
          </cell>
        </row>
        <row r="19">
          <cell r="B19" t="str">
            <v>(2)일반관리비</v>
          </cell>
        </row>
        <row r="20">
          <cell r="B20" t="str">
            <v>(3)이윤</v>
          </cell>
        </row>
        <row r="21">
          <cell r="B21" t="str">
            <v>(4)폐기물처리비</v>
          </cell>
        </row>
        <row r="22">
          <cell r="B22" t="str">
            <v>가.공급이액</v>
          </cell>
        </row>
        <row r="23">
          <cell r="B23" t="str">
            <v>나.부이이치세</v>
          </cell>
        </row>
        <row r="24">
          <cell r="B24" t="str">
            <v>(3)이윤</v>
          </cell>
        </row>
        <row r="25">
          <cell r="B25" t="str">
            <v>(3)이윤</v>
          </cell>
        </row>
        <row r="26">
          <cell r="B26" t="str">
            <v>(4).사급자재대</v>
          </cell>
        </row>
        <row r="27">
          <cell r="B27" t="str">
            <v>(4)기타공</v>
          </cell>
        </row>
        <row r="28">
          <cell r="B28" t="str">
            <v>(4)종단BOX,옹벽,세월교공</v>
          </cell>
        </row>
        <row r="29">
          <cell r="B29" t="str">
            <v>(4)종배수통관공</v>
          </cell>
        </row>
        <row r="30">
          <cell r="B30" t="str">
            <v>(4)폐기물처리비</v>
          </cell>
        </row>
        <row r="31">
          <cell r="B31" t="str">
            <v>(4)폐기물처리비</v>
          </cell>
        </row>
        <row r="32">
          <cell r="B32" t="str">
            <v>(4)폐기물처리비</v>
          </cell>
        </row>
        <row r="33">
          <cell r="B33" t="str">
            <v>(5).폐기물수수료</v>
          </cell>
        </row>
        <row r="34">
          <cell r="B34" t="str">
            <v>(5)용수로공</v>
          </cell>
        </row>
        <row r="35">
          <cell r="B35" t="str">
            <v>01)기존구조물철거공</v>
          </cell>
        </row>
        <row r="36">
          <cell r="B36" t="str">
            <v>01)기존구조물철거공</v>
          </cell>
        </row>
        <row r="37">
          <cell r="B37" t="str">
            <v>01)토공</v>
          </cell>
        </row>
        <row r="38">
          <cell r="B38" t="str">
            <v>01)토공</v>
          </cell>
        </row>
        <row r="39">
          <cell r="B39" t="str">
            <v>01)토공</v>
          </cell>
        </row>
        <row r="40">
          <cell r="B40" t="str">
            <v>01)토공</v>
          </cell>
        </row>
        <row r="41">
          <cell r="B41" t="str">
            <v>01)토공</v>
          </cell>
        </row>
        <row r="42">
          <cell r="B42" t="str">
            <v>01)합판거푸집</v>
          </cell>
          <cell r="C42" t="str">
            <v>3회(0∼7M)</v>
          </cell>
          <cell r="D42">
            <v>215</v>
          </cell>
          <cell r="E42" t="str">
            <v>M2</v>
          </cell>
          <cell r="F42">
            <v>5002</v>
          </cell>
          <cell r="G42">
            <v>12713</v>
          </cell>
        </row>
        <row r="43">
          <cell r="B43" t="str">
            <v>인양제개수공사설계예산내역서</v>
          </cell>
          <cell r="C43" t="str">
            <v>3회(0∼7M)</v>
          </cell>
          <cell r="D43">
            <v>1065</v>
          </cell>
          <cell r="E43" t="str">
            <v>M2</v>
          </cell>
          <cell r="F43">
            <v>5002</v>
          </cell>
          <cell r="G43">
            <v>12713</v>
          </cell>
        </row>
        <row r="44">
          <cell r="B44" t="str">
            <v>1.인양지구</v>
          </cell>
          <cell r="C44" t="str">
            <v>3회(0∼7M)</v>
          </cell>
          <cell r="D44">
            <v>1067</v>
          </cell>
          <cell r="E44" t="str">
            <v>M2</v>
          </cell>
          <cell r="F44">
            <v>5002</v>
          </cell>
          <cell r="G44">
            <v>12713</v>
          </cell>
        </row>
        <row r="45">
          <cell r="B45" t="str">
            <v>가.축제공</v>
          </cell>
        </row>
        <row r="46">
          <cell r="B46" t="str">
            <v>성토(1)</v>
          </cell>
          <cell r="C46" t="str">
            <v>BH(1.0)+DT(15)+BD(19)</v>
          </cell>
          <cell r="D46">
            <v>144280</v>
          </cell>
          <cell r="E46" t="str">
            <v>M3</v>
          </cell>
          <cell r="F46">
            <v>1147</v>
          </cell>
          <cell r="G46">
            <v>1256</v>
          </cell>
          <cell r="H46">
            <v>1434</v>
          </cell>
        </row>
        <row r="47">
          <cell r="B47" t="str">
            <v>성토(2)</v>
          </cell>
          <cell r="C47" t="str">
            <v>BH(1.0)+DT(15)+BD(19)</v>
          </cell>
          <cell r="D47">
            <v>137094</v>
          </cell>
          <cell r="E47" t="str">
            <v>M3</v>
          </cell>
          <cell r="F47">
            <v>1147</v>
          </cell>
          <cell r="G47">
            <v>1256</v>
          </cell>
          <cell r="H47">
            <v>1434</v>
          </cell>
        </row>
        <row r="48">
          <cell r="B48" t="str">
            <v>성토(3)</v>
          </cell>
          <cell r="C48" t="str">
            <v>BH(1.0)+DT(15)+BD(19)</v>
          </cell>
          <cell r="D48">
            <v>248221</v>
          </cell>
          <cell r="E48" t="str">
            <v>M3</v>
          </cell>
          <cell r="F48">
            <v>1147</v>
          </cell>
          <cell r="G48">
            <v>1256</v>
          </cell>
          <cell r="H48">
            <v>1434</v>
          </cell>
        </row>
        <row r="49">
          <cell r="B49" t="str">
            <v>잔토유용</v>
          </cell>
          <cell r="C49" t="str">
            <v>B/D</v>
          </cell>
          <cell r="D49">
            <v>6510</v>
          </cell>
          <cell r="E49" t="str">
            <v>M3</v>
          </cell>
          <cell r="F49">
            <v>288</v>
          </cell>
          <cell r="G49">
            <v>371</v>
          </cell>
          <cell r="H49">
            <v>473</v>
          </cell>
        </row>
        <row r="50">
          <cell r="B50" t="str">
            <v>줄떼</v>
          </cell>
          <cell r="D50">
            <v>81147</v>
          </cell>
          <cell r="E50" t="str">
            <v>M2</v>
          </cell>
          <cell r="F50">
            <v>613</v>
          </cell>
          <cell r="G50">
            <v>2370</v>
          </cell>
        </row>
        <row r="51">
          <cell r="B51" t="str">
            <v>표토제거</v>
          </cell>
          <cell r="D51">
            <v>12503</v>
          </cell>
          <cell r="E51" t="str">
            <v>M2</v>
          </cell>
          <cell r="F51">
            <v>51</v>
          </cell>
          <cell r="G51">
            <v>59</v>
          </cell>
          <cell r="H51">
            <v>67</v>
          </cell>
        </row>
        <row r="52">
          <cell r="B52" t="str">
            <v>면고르기(인력)</v>
          </cell>
          <cell r="C52" t="str">
            <v>성토면</v>
          </cell>
          <cell r="D52">
            <v>186939</v>
          </cell>
          <cell r="E52" t="str">
            <v>M2</v>
          </cell>
          <cell r="G52">
            <v>652</v>
          </cell>
        </row>
        <row r="53">
          <cell r="B53" t="str">
            <v>면고르기(인력)</v>
          </cell>
          <cell r="C53" t="str">
            <v>절토면</v>
          </cell>
          <cell r="D53">
            <v>24564</v>
          </cell>
          <cell r="E53" t="str">
            <v>M2</v>
          </cell>
          <cell r="F53">
            <v>42</v>
          </cell>
          <cell r="G53">
            <v>1443</v>
          </cell>
          <cell r="H53">
            <v>69</v>
          </cell>
        </row>
        <row r="54">
          <cell r="B54" t="str">
            <v>비탈규준틀</v>
          </cell>
          <cell r="D54">
            <v>642</v>
          </cell>
          <cell r="E54" t="str">
            <v>개소</v>
          </cell>
          <cell r="F54">
            <v>4155</v>
          </cell>
          <cell r="G54">
            <v>18907</v>
          </cell>
        </row>
        <row r="55">
          <cell r="B55" t="str">
            <v>하천경계말뚝</v>
          </cell>
          <cell r="C55" t="str">
            <v>6개월(0∼30M)</v>
          </cell>
          <cell r="D55">
            <v>107</v>
          </cell>
          <cell r="E55" t="str">
            <v>개</v>
          </cell>
          <cell r="F55">
            <v>3548</v>
          </cell>
          <cell r="G55">
            <v>6542</v>
          </cell>
        </row>
        <row r="56">
          <cell r="B56" t="str">
            <v>나.호안공</v>
          </cell>
          <cell r="C56" t="str">
            <v>6개월(0∼30M)</v>
          </cell>
          <cell r="D56">
            <v>245</v>
          </cell>
          <cell r="E56" t="str">
            <v>M2</v>
          </cell>
          <cell r="F56">
            <v>1391</v>
          </cell>
          <cell r="G56">
            <v>6614</v>
          </cell>
        </row>
        <row r="57">
          <cell r="B57" t="str">
            <v>브럭붙임</v>
          </cell>
          <cell r="C57" t="str">
            <v>40x25x12</v>
          </cell>
          <cell r="D57">
            <v>84439</v>
          </cell>
          <cell r="E57" t="str">
            <v>M2</v>
          </cell>
          <cell r="F57">
            <v>1391</v>
          </cell>
          <cell r="G57">
            <v>8610</v>
          </cell>
        </row>
        <row r="58">
          <cell r="B58" t="str">
            <v>천단몰탈</v>
          </cell>
          <cell r="C58">
            <v>4.4444444444444446E-2</v>
          </cell>
          <cell r="D58">
            <v>101</v>
          </cell>
          <cell r="E58" t="str">
            <v>M3</v>
          </cell>
          <cell r="F58">
            <v>1391</v>
          </cell>
          <cell r="G58">
            <v>30924</v>
          </cell>
        </row>
        <row r="59">
          <cell r="B59" t="str">
            <v>터파기(기계70%+인력30%)</v>
          </cell>
          <cell r="C59" t="str">
            <v>3개월(0∼30M)</v>
          </cell>
          <cell r="D59">
            <v>2808</v>
          </cell>
          <cell r="E59" t="str">
            <v>M3</v>
          </cell>
          <cell r="F59">
            <v>74</v>
          </cell>
          <cell r="G59">
            <v>2280</v>
          </cell>
          <cell r="H59">
            <v>200</v>
          </cell>
        </row>
        <row r="60">
          <cell r="B60" t="str">
            <v>되메우기(기계50%+인력50%)</v>
          </cell>
          <cell r="C60" t="str">
            <v>호안공</v>
          </cell>
          <cell r="D60">
            <v>2360</v>
          </cell>
          <cell r="E60" t="str">
            <v>M3</v>
          </cell>
          <cell r="F60">
            <v>55</v>
          </cell>
          <cell r="G60">
            <v>1883</v>
          </cell>
          <cell r="H60">
            <v>151</v>
          </cell>
        </row>
        <row r="61">
          <cell r="B61" t="str">
            <v>FILTERMAT</v>
          </cell>
          <cell r="C61" t="str">
            <v>복잡</v>
          </cell>
          <cell r="D61">
            <v>90072</v>
          </cell>
          <cell r="E61" t="str">
            <v>M2</v>
          </cell>
          <cell r="F61">
            <v>2000</v>
          </cell>
          <cell r="G61">
            <v>154</v>
          </cell>
        </row>
        <row r="62">
          <cell r="B62" t="str">
            <v>사석</v>
          </cell>
          <cell r="C62" t="str">
            <v>복잡</v>
          </cell>
          <cell r="D62">
            <v>4979</v>
          </cell>
          <cell r="E62" t="str">
            <v>M3</v>
          </cell>
          <cell r="F62">
            <v>9000</v>
          </cell>
          <cell r="G62">
            <v>349613</v>
          </cell>
        </row>
        <row r="63">
          <cell r="B63" t="str">
            <v>돌망태</v>
          </cell>
          <cell r="C63" t="str">
            <v>신설#8-타.450x950</v>
          </cell>
          <cell r="D63">
            <v>3535</v>
          </cell>
          <cell r="E63" t="str">
            <v>M2</v>
          </cell>
          <cell r="F63">
            <v>243</v>
          </cell>
          <cell r="G63">
            <v>7215</v>
          </cell>
          <cell r="H63">
            <v>398</v>
          </cell>
        </row>
        <row r="64">
          <cell r="B64" t="str">
            <v>다.구조물공</v>
          </cell>
          <cell r="C64" t="str">
            <v>토사</v>
          </cell>
          <cell r="D64">
            <v>108</v>
          </cell>
          <cell r="E64" t="str">
            <v>M3</v>
          </cell>
          <cell r="F64">
            <v>243</v>
          </cell>
          <cell r="G64">
            <v>312</v>
          </cell>
          <cell r="H64">
            <v>398</v>
          </cell>
        </row>
        <row r="65">
          <cell r="B65" t="str">
            <v>(1)배수문공</v>
          </cell>
          <cell r="C65" t="str">
            <v>6개월(0∼3.5M)</v>
          </cell>
          <cell r="D65">
            <v>37</v>
          </cell>
          <cell r="E65" t="str">
            <v>공M3</v>
          </cell>
          <cell r="F65">
            <v>339</v>
          </cell>
          <cell r="G65">
            <v>6021</v>
          </cell>
        </row>
        <row r="66">
          <cell r="B66" t="str">
            <v>터파기(기계70%+인력30%)</v>
          </cell>
          <cell r="C66" t="str">
            <v>0∼1M</v>
          </cell>
          <cell r="D66">
            <v>4097</v>
          </cell>
          <cell r="E66" t="str">
            <v>M3</v>
          </cell>
          <cell r="F66">
            <v>74</v>
          </cell>
          <cell r="G66">
            <v>2280</v>
          </cell>
          <cell r="H66">
            <v>200</v>
          </cell>
        </row>
        <row r="67">
          <cell r="B67" t="str">
            <v>터파기(기계70%+인력30%)</v>
          </cell>
          <cell r="C67" t="str">
            <v>1∼2M</v>
          </cell>
          <cell r="D67">
            <v>422</v>
          </cell>
          <cell r="E67" t="str">
            <v>M3</v>
          </cell>
          <cell r="F67">
            <v>74</v>
          </cell>
          <cell r="G67">
            <v>3002</v>
          </cell>
          <cell r="H67">
            <v>200</v>
          </cell>
        </row>
        <row r="68">
          <cell r="B68" t="str">
            <v>터파기(기계70%+인력30%)</v>
          </cell>
          <cell r="C68" t="str">
            <v>2∼3M</v>
          </cell>
          <cell r="D68">
            <v>78</v>
          </cell>
          <cell r="E68" t="str">
            <v>M3</v>
          </cell>
          <cell r="F68">
            <v>74</v>
          </cell>
          <cell r="G68">
            <v>3723</v>
          </cell>
          <cell r="H68">
            <v>200</v>
          </cell>
        </row>
        <row r="69">
          <cell r="B69" t="str">
            <v>터파기(기계70%+인력30%)</v>
          </cell>
          <cell r="C69" t="str">
            <v>수중0∼1M</v>
          </cell>
          <cell r="D69">
            <v>321</v>
          </cell>
          <cell r="E69" t="str">
            <v>M3</v>
          </cell>
          <cell r="F69">
            <v>74</v>
          </cell>
          <cell r="G69">
            <v>4560</v>
          </cell>
          <cell r="H69">
            <v>200</v>
          </cell>
        </row>
        <row r="70">
          <cell r="B70" t="str">
            <v>터파기(기계70%+인력30%)</v>
          </cell>
          <cell r="C70" t="str">
            <v>수중1∼2M</v>
          </cell>
          <cell r="D70">
            <v>24</v>
          </cell>
          <cell r="E70" t="str">
            <v>M3</v>
          </cell>
          <cell r="F70">
            <v>74</v>
          </cell>
          <cell r="G70">
            <v>6004</v>
          </cell>
          <cell r="H70">
            <v>200</v>
          </cell>
        </row>
        <row r="71">
          <cell r="B71" t="str">
            <v>되메우기(기계50%+인력50%)</v>
          </cell>
          <cell r="C71" t="str">
            <v>구조물공</v>
          </cell>
          <cell r="D71">
            <v>4086</v>
          </cell>
          <cell r="E71" t="str">
            <v>M3</v>
          </cell>
          <cell r="F71">
            <v>44</v>
          </cell>
          <cell r="G71">
            <v>1850</v>
          </cell>
          <cell r="H71">
            <v>120</v>
          </cell>
        </row>
        <row r="72">
          <cell r="B72" t="str">
            <v>레미콘타설(철근구조물)</v>
          </cell>
          <cell r="C72" t="str">
            <v>25-240-8</v>
          </cell>
          <cell r="D72">
            <v>778</v>
          </cell>
          <cell r="E72" t="str">
            <v>M3</v>
          </cell>
          <cell r="F72">
            <v>202</v>
          </cell>
          <cell r="G72">
            <v>20552</v>
          </cell>
          <cell r="H72">
            <v>322</v>
          </cell>
        </row>
        <row r="73">
          <cell r="B73" t="str">
            <v>레미콘타설(무근구조물)</v>
          </cell>
          <cell r="C73" t="str">
            <v>40-180-8</v>
          </cell>
          <cell r="D73">
            <v>77</v>
          </cell>
          <cell r="E73" t="str">
            <v>M3</v>
          </cell>
          <cell r="G73">
            <v>18619</v>
          </cell>
        </row>
        <row r="74">
          <cell r="B74" t="str">
            <v>합판거푸집</v>
          </cell>
          <cell r="C74" t="str">
            <v>합판2회</v>
          </cell>
          <cell r="D74">
            <v>543</v>
          </cell>
          <cell r="E74" t="str">
            <v>M2</v>
          </cell>
          <cell r="F74">
            <v>6185</v>
          </cell>
          <cell r="G74">
            <v>16220</v>
          </cell>
        </row>
        <row r="75">
          <cell r="B75" t="str">
            <v>합판거푸집</v>
          </cell>
          <cell r="C75" t="str">
            <v>합판3회</v>
          </cell>
          <cell r="D75">
            <v>2118</v>
          </cell>
          <cell r="E75" t="str">
            <v>M2</v>
          </cell>
          <cell r="F75">
            <v>5002</v>
          </cell>
          <cell r="G75">
            <v>12713</v>
          </cell>
        </row>
        <row r="76">
          <cell r="B76" t="str">
            <v>합판거푸집</v>
          </cell>
          <cell r="C76" t="str">
            <v>합판6회</v>
          </cell>
          <cell r="D76">
            <v>30</v>
          </cell>
          <cell r="E76" t="str">
            <v>M2</v>
          </cell>
          <cell r="F76">
            <v>3765</v>
          </cell>
          <cell r="G76">
            <v>8651</v>
          </cell>
        </row>
        <row r="77">
          <cell r="B77" t="str">
            <v>동바리</v>
          </cell>
          <cell r="C77" t="str">
            <v>강관3개월</v>
          </cell>
          <cell r="D77">
            <v>1717</v>
          </cell>
          <cell r="E77" t="str">
            <v>공/M3</v>
          </cell>
          <cell r="F77">
            <v>203</v>
          </cell>
          <cell r="G77">
            <v>6021</v>
          </cell>
        </row>
        <row r="78">
          <cell r="B78" t="str">
            <v>비계</v>
          </cell>
          <cell r="C78" t="str">
            <v>강관3개월</v>
          </cell>
          <cell r="D78">
            <v>2048</v>
          </cell>
          <cell r="E78" t="str">
            <v>M2</v>
          </cell>
          <cell r="F78">
            <v>972</v>
          </cell>
          <cell r="G78">
            <v>6614</v>
          </cell>
        </row>
        <row r="79">
          <cell r="B79" t="str">
            <v>철근가공조립</v>
          </cell>
          <cell r="C79" t="str">
            <v>복잡</v>
          </cell>
          <cell r="D79">
            <v>104.977</v>
          </cell>
          <cell r="E79" t="str">
            <v>TON</v>
          </cell>
          <cell r="F79">
            <v>11792</v>
          </cell>
          <cell r="G79">
            <v>349613</v>
          </cell>
        </row>
        <row r="80">
          <cell r="B80" t="str">
            <v>잡석</v>
          </cell>
          <cell r="D80">
            <v>252</v>
          </cell>
          <cell r="E80" t="str">
            <v>M3</v>
          </cell>
          <cell r="F80">
            <v>9000</v>
          </cell>
          <cell r="G80">
            <v>16328</v>
          </cell>
        </row>
        <row r="81">
          <cell r="B81" t="str">
            <v>P.H.C파일박기(L=9.0M)</v>
          </cell>
          <cell r="C81" t="str">
            <v>Φ350</v>
          </cell>
          <cell r="D81">
            <v>30</v>
          </cell>
          <cell r="E81" t="str">
            <v>본</v>
          </cell>
          <cell r="F81">
            <v>158971</v>
          </cell>
          <cell r="G81">
            <v>30636</v>
          </cell>
          <cell r="H81">
            <v>33300</v>
          </cell>
        </row>
        <row r="82">
          <cell r="B82" t="str">
            <v>P.H.C파일항타(L=11.0M)</v>
          </cell>
          <cell r="C82" t="str">
            <v>Φ350</v>
          </cell>
          <cell r="D82">
            <v>98</v>
          </cell>
          <cell r="E82" t="str">
            <v>본</v>
          </cell>
          <cell r="F82">
            <v>194249</v>
          </cell>
          <cell r="G82">
            <v>37444</v>
          </cell>
          <cell r="H82">
            <v>40700</v>
          </cell>
        </row>
        <row r="83">
          <cell r="B83" t="str">
            <v>난간제작및설치</v>
          </cell>
          <cell r="C83" t="str">
            <v>D=50M/M</v>
          </cell>
          <cell r="D83">
            <v>132</v>
          </cell>
          <cell r="E83" t="str">
            <v>M</v>
          </cell>
          <cell r="F83">
            <v>13678</v>
          </cell>
          <cell r="G83">
            <v>14035</v>
          </cell>
        </row>
        <row r="84">
          <cell r="B84" t="str">
            <v>신축이음</v>
          </cell>
          <cell r="C84" t="str">
            <v>T=25CM</v>
          </cell>
          <cell r="D84">
            <v>13</v>
          </cell>
          <cell r="E84" t="str">
            <v>M</v>
          </cell>
          <cell r="F84">
            <v>2149</v>
          </cell>
          <cell r="G84">
            <v>945</v>
          </cell>
        </row>
        <row r="85">
          <cell r="B85" t="str">
            <v>신축이음</v>
          </cell>
          <cell r="C85" t="str">
            <v>T=30CM</v>
          </cell>
          <cell r="D85">
            <v>5</v>
          </cell>
          <cell r="E85" t="str">
            <v>M</v>
          </cell>
          <cell r="F85">
            <v>2256</v>
          </cell>
          <cell r="G85">
            <v>992</v>
          </cell>
        </row>
        <row r="86">
          <cell r="B86" t="str">
            <v>(2)배수펌프장유출구</v>
          </cell>
        </row>
        <row r="87">
          <cell r="B87" t="str">
            <v>터파기(기계70%+인력30%)</v>
          </cell>
          <cell r="C87" t="str">
            <v>0∼1M</v>
          </cell>
          <cell r="D87">
            <v>173</v>
          </cell>
          <cell r="E87" t="str">
            <v>M3</v>
          </cell>
          <cell r="F87">
            <v>74</v>
          </cell>
          <cell r="G87">
            <v>2280</v>
          </cell>
          <cell r="H87">
            <v>200</v>
          </cell>
        </row>
        <row r="88">
          <cell r="B88" t="str">
            <v>되메우기(기계50%+인력50%)</v>
          </cell>
          <cell r="C88" t="str">
            <v>구조물공</v>
          </cell>
          <cell r="D88">
            <v>93</v>
          </cell>
          <cell r="E88" t="str">
            <v>M3</v>
          </cell>
          <cell r="F88">
            <v>44</v>
          </cell>
          <cell r="G88">
            <v>1850</v>
          </cell>
          <cell r="H88">
            <v>120</v>
          </cell>
        </row>
        <row r="89">
          <cell r="B89" t="str">
            <v>레미콘타설(철근구조물)</v>
          </cell>
          <cell r="C89" t="str">
            <v>25-240-8</v>
          </cell>
          <cell r="D89">
            <v>278</v>
          </cell>
          <cell r="E89" t="str">
            <v>M3</v>
          </cell>
          <cell r="G89">
            <v>20552</v>
          </cell>
        </row>
        <row r="90">
          <cell r="B90" t="str">
            <v>레미콘타설(무근구조물)</v>
          </cell>
          <cell r="C90" t="str">
            <v>40-180-8</v>
          </cell>
          <cell r="D90">
            <v>32</v>
          </cell>
          <cell r="E90" t="str">
            <v>M3</v>
          </cell>
          <cell r="G90">
            <v>18619</v>
          </cell>
        </row>
        <row r="91">
          <cell r="B91" t="str">
            <v>합판거푸집</v>
          </cell>
          <cell r="C91" t="str">
            <v>합판3회</v>
          </cell>
          <cell r="D91">
            <v>916</v>
          </cell>
          <cell r="E91" t="str">
            <v>M2</v>
          </cell>
          <cell r="F91">
            <v>5002</v>
          </cell>
          <cell r="G91">
            <v>12713</v>
          </cell>
        </row>
        <row r="92">
          <cell r="B92" t="str">
            <v>합판거푸집</v>
          </cell>
          <cell r="C92" t="str">
            <v>합판6회</v>
          </cell>
          <cell r="D92">
            <v>13</v>
          </cell>
          <cell r="E92" t="str">
            <v>M2</v>
          </cell>
          <cell r="F92">
            <v>3765</v>
          </cell>
          <cell r="G92">
            <v>8651</v>
          </cell>
        </row>
        <row r="93">
          <cell r="B93" t="str">
            <v>동바리</v>
          </cell>
          <cell r="C93" t="str">
            <v>강관3개월</v>
          </cell>
          <cell r="D93">
            <v>193</v>
          </cell>
          <cell r="E93" t="str">
            <v>공/M3</v>
          </cell>
          <cell r="F93">
            <v>203</v>
          </cell>
          <cell r="G93">
            <v>6021</v>
          </cell>
        </row>
        <row r="94">
          <cell r="B94" t="str">
            <v>비계</v>
          </cell>
          <cell r="C94" t="str">
            <v>강관3개월</v>
          </cell>
          <cell r="D94">
            <v>304</v>
          </cell>
          <cell r="E94" t="str">
            <v>M2</v>
          </cell>
          <cell r="F94">
            <v>972</v>
          </cell>
          <cell r="G94">
            <v>6614</v>
          </cell>
        </row>
        <row r="95">
          <cell r="B95" t="str">
            <v>철근가공조립</v>
          </cell>
          <cell r="C95" t="str">
            <v>복잡</v>
          </cell>
          <cell r="D95">
            <v>31.187999999999999</v>
          </cell>
          <cell r="E95" t="str">
            <v>TON</v>
          </cell>
          <cell r="F95">
            <v>11792</v>
          </cell>
          <cell r="G95">
            <v>349613</v>
          </cell>
        </row>
        <row r="96">
          <cell r="B96" t="str">
            <v>잡석</v>
          </cell>
          <cell r="D96">
            <v>98</v>
          </cell>
          <cell r="E96" t="str">
            <v>M3</v>
          </cell>
          <cell r="F96">
            <v>9000</v>
          </cell>
          <cell r="G96">
            <v>16328</v>
          </cell>
        </row>
        <row r="97">
          <cell r="B97" t="str">
            <v>P.H.C파일항타(L=11.0M)</v>
          </cell>
          <cell r="C97" t="str">
            <v>Φ350</v>
          </cell>
          <cell r="D97">
            <v>14</v>
          </cell>
          <cell r="E97" t="str">
            <v>본</v>
          </cell>
          <cell r="F97">
            <v>194249</v>
          </cell>
          <cell r="G97">
            <v>37444</v>
          </cell>
          <cell r="H97">
            <v>40700</v>
          </cell>
        </row>
        <row r="98">
          <cell r="B98" t="str">
            <v>P.H.C파일항타(L=12.0M)</v>
          </cell>
          <cell r="C98" t="str">
            <v>Φ350</v>
          </cell>
          <cell r="D98">
            <v>45</v>
          </cell>
          <cell r="E98" t="str">
            <v>본</v>
          </cell>
          <cell r="F98">
            <v>211968</v>
          </cell>
          <cell r="G98">
            <v>40848</v>
          </cell>
          <cell r="H98">
            <v>44400</v>
          </cell>
        </row>
        <row r="99">
          <cell r="B99" t="str">
            <v>신축이음</v>
          </cell>
          <cell r="C99" t="str">
            <v>T=30CM</v>
          </cell>
          <cell r="D99">
            <v>2</v>
          </cell>
          <cell r="E99" t="str">
            <v>M</v>
          </cell>
          <cell r="F99">
            <v>2256</v>
          </cell>
          <cell r="G99">
            <v>992</v>
          </cell>
        </row>
        <row r="100">
          <cell r="B100" t="str">
            <v>신축이음</v>
          </cell>
          <cell r="C100" t="str">
            <v>T=40CM</v>
          </cell>
          <cell r="D100">
            <v>24</v>
          </cell>
          <cell r="E100" t="str">
            <v>M</v>
          </cell>
          <cell r="F100">
            <v>2470</v>
          </cell>
          <cell r="G100">
            <v>1086</v>
          </cell>
        </row>
        <row r="101">
          <cell r="B101" t="str">
            <v>신축이음</v>
          </cell>
          <cell r="C101" t="str">
            <v>T=45CM</v>
          </cell>
          <cell r="D101">
            <v>6</v>
          </cell>
          <cell r="E101" t="str">
            <v>M</v>
          </cell>
          <cell r="F101">
            <v>2577</v>
          </cell>
          <cell r="G101">
            <v>1133</v>
          </cell>
        </row>
        <row r="102">
          <cell r="B102" t="str">
            <v>신축이음</v>
          </cell>
          <cell r="C102" t="str">
            <v>T=50CM</v>
          </cell>
          <cell r="D102">
            <v>1</v>
          </cell>
          <cell r="E102" t="str">
            <v>M</v>
          </cell>
          <cell r="F102">
            <v>2684</v>
          </cell>
          <cell r="G102">
            <v>1180</v>
          </cell>
        </row>
        <row r="103">
          <cell r="B103" t="str">
            <v>(3)분수관및도로횡단통관공</v>
          </cell>
        </row>
        <row r="104">
          <cell r="B104" t="str">
            <v>터파기(기계70%+인력30%)</v>
          </cell>
          <cell r="C104" t="str">
            <v>0∼1M</v>
          </cell>
          <cell r="D104">
            <v>306</v>
          </cell>
          <cell r="E104" t="str">
            <v>M3</v>
          </cell>
          <cell r="F104">
            <v>74</v>
          </cell>
          <cell r="G104">
            <v>2280</v>
          </cell>
          <cell r="H104">
            <v>200</v>
          </cell>
        </row>
        <row r="105">
          <cell r="B105" t="str">
            <v>되메우기(기계50%+인력50%)</v>
          </cell>
          <cell r="C105" t="str">
            <v>구조물공</v>
          </cell>
          <cell r="D105">
            <v>200</v>
          </cell>
          <cell r="E105" t="str">
            <v>M3</v>
          </cell>
          <cell r="F105">
            <v>44</v>
          </cell>
          <cell r="G105">
            <v>1850</v>
          </cell>
          <cell r="H105">
            <v>120</v>
          </cell>
        </row>
        <row r="106">
          <cell r="B106" t="str">
            <v>레미콘타설(철근구조물)</v>
          </cell>
          <cell r="C106" t="str">
            <v>25-240-8</v>
          </cell>
          <cell r="D106">
            <v>65</v>
          </cell>
          <cell r="E106" t="str">
            <v>M3</v>
          </cell>
          <cell r="F106">
            <v>24888</v>
          </cell>
          <cell r="G106">
            <v>20552</v>
          </cell>
        </row>
        <row r="107">
          <cell r="B107" t="str">
            <v>레미콘타설(무근구조물)</v>
          </cell>
          <cell r="C107" t="str">
            <v>40-180-8</v>
          </cell>
          <cell r="D107">
            <v>30</v>
          </cell>
          <cell r="E107" t="str">
            <v>M3</v>
          </cell>
          <cell r="F107">
            <v>4000</v>
          </cell>
          <cell r="G107">
            <v>18619</v>
          </cell>
        </row>
        <row r="108">
          <cell r="B108" t="str">
            <v>합판거푸집</v>
          </cell>
          <cell r="C108" t="str">
            <v>합판3회</v>
          </cell>
          <cell r="D108">
            <v>137</v>
          </cell>
          <cell r="E108" t="str">
            <v>M2</v>
          </cell>
          <cell r="F108">
            <v>5002</v>
          </cell>
          <cell r="G108">
            <v>12713</v>
          </cell>
        </row>
        <row r="109">
          <cell r="B109" t="str">
            <v>합판거푸집</v>
          </cell>
          <cell r="C109" t="str">
            <v>합판6회</v>
          </cell>
          <cell r="D109">
            <v>356</v>
          </cell>
          <cell r="E109" t="str">
            <v>M2</v>
          </cell>
          <cell r="F109">
            <v>3765</v>
          </cell>
          <cell r="G109">
            <v>8651</v>
          </cell>
        </row>
        <row r="110">
          <cell r="B110" t="str">
            <v>흄관부설및접합</v>
          </cell>
          <cell r="C110" t="str">
            <v>D=600M/M기계부설</v>
          </cell>
          <cell r="D110">
            <v>30</v>
          </cell>
          <cell r="E110" t="str">
            <v>M</v>
          </cell>
          <cell r="F110">
            <v>28120</v>
          </cell>
          <cell r="G110">
            <v>30474</v>
          </cell>
          <cell r="H110">
            <v>5768</v>
          </cell>
        </row>
        <row r="111">
          <cell r="B111" t="str">
            <v>흄관부설및접합</v>
          </cell>
          <cell r="C111" t="str">
            <v>D=800M/M기계부설</v>
          </cell>
          <cell r="D111">
            <v>65</v>
          </cell>
          <cell r="E111" t="str">
            <v>M</v>
          </cell>
          <cell r="F111">
            <v>49010</v>
          </cell>
          <cell r="G111">
            <v>47312</v>
          </cell>
          <cell r="H111">
            <v>7635</v>
          </cell>
        </row>
        <row r="112">
          <cell r="B112" t="str">
            <v>흄관접합몰탈</v>
          </cell>
          <cell r="C112">
            <v>4.3055555555555562E-2</v>
          </cell>
          <cell r="D112">
            <v>1</v>
          </cell>
          <cell r="E112" t="str">
            <v>M3</v>
          </cell>
          <cell r="F112">
            <v>16100</v>
          </cell>
          <cell r="G112">
            <v>30924</v>
          </cell>
        </row>
        <row r="113">
          <cell r="B113" t="str">
            <v>철근가공조립</v>
          </cell>
          <cell r="C113" t="str">
            <v>보통</v>
          </cell>
          <cell r="D113">
            <v>3.5070000000000001</v>
          </cell>
          <cell r="E113" t="str">
            <v>TON</v>
          </cell>
          <cell r="F113">
            <v>10245</v>
          </cell>
          <cell r="G113">
            <v>317298</v>
          </cell>
        </row>
        <row r="114">
          <cell r="B114" t="str">
            <v>잡석</v>
          </cell>
          <cell r="C114" t="str">
            <v>Φ25*600MM</v>
          </cell>
          <cell r="D114">
            <v>324</v>
          </cell>
          <cell r="E114" t="str">
            <v>M3</v>
          </cell>
          <cell r="F114">
            <v>9000</v>
          </cell>
          <cell r="G114">
            <v>16328</v>
          </cell>
        </row>
        <row r="115">
          <cell r="B115" t="str">
            <v>(4)종단BOX,옹벽,세월교공</v>
          </cell>
          <cell r="D115">
            <v>0.623</v>
          </cell>
          <cell r="E115" t="str">
            <v>M3</v>
          </cell>
          <cell r="F115">
            <v>4000</v>
          </cell>
          <cell r="G115">
            <v>124075</v>
          </cell>
        </row>
        <row r="116">
          <cell r="B116" t="str">
            <v>터파기(기계70%+인력30%)</v>
          </cell>
          <cell r="C116" t="str">
            <v>0∼1M</v>
          </cell>
          <cell r="D116">
            <v>971</v>
          </cell>
          <cell r="E116" t="str">
            <v>M3</v>
          </cell>
          <cell r="F116">
            <v>74</v>
          </cell>
          <cell r="G116">
            <v>2280</v>
          </cell>
          <cell r="H116">
            <v>200</v>
          </cell>
        </row>
        <row r="117">
          <cell r="B117" t="str">
            <v>되메우기(기계50%+인력50%)</v>
          </cell>
          <cell r="C117" t="str">
            <v>구조물공</v>
          </cell>
          <cell r="D117">
            <v>839</v>
          </cell>
          <cell r="E117" t="str">
            <v>M3</v>
          </cell>
          <cell r="F117">
            <v>44</v>
          </cell>
          <cell r="G117">
            <v>1850</v>
          </cell>
          <cell r="H117">
            <v>120</v>
          </cell>
        </row>
        <row r="118">
          <cell r="B118" t="str">
            <v>레미콘타설(철근구조물)</v>
          </cell>
          <cell r="C118" t="str">
            <v>25-240-8</v>
          </cell>
          <cell r="D118">
            <v>435</v>
          </cell>
          <cell r="E118" t="str">
            <v>M3</v>
          </cell>
          <cell r="G118">
            <v>20552</v>
          </cell>
        </row>
        <row r="119">
          <cell r="B119" t="str">
            <v>레미콘타설(무근구조물)</v>
          </cell>
          <cell r="C119" t="str">
            <v>40-180-8</v>
          </cell>
          <cell r="D119">
            <v>46</v>
          </cell>
          <cell r="E119" t="str">
            <v>M3</v>
          </cell>
          <cell r="F119">
            <v>2256</v>
          </cell>
          <cell r="G119">
            <v>18619</v>
          </cell>
        </row>
        <row r="120">
          <cell r="B120" t="str">
            <v>합판거푸집</v>
          </cell>
          <cell r="C120" t="str">
            <v>합판3회</v>
          </cell>
          <cell r="D120">
            <v>1469</v>
          </cell>
          <cell r="E120" t="str">
            <v>M2</v>
          </cell>
          <cell r="F120">
            <v>5002</v>
          </cell>
          <cell r="G120">
            <v>12713</v>
          </cell>
          <cell r="H120">
            <v>200</v>
          </cell>
        </row>
        <row r="121">
          <cell r="B121" t="str">
            <v>합판거푸집</v>
          </cell>
          <cell r="C121" t="str">
            <v>합판6회</v>
          </cell>
          <cell r="D121">
            <v>33</v>
          </cell>
          <cell r="E121" t="str">
            <v>M2</v>
          </cell>
          <cell r="F121">
            <v>3765</v>
          </cell>
          <cell r="G121">
            <v>8651</v>
          </cell>
          <cell r="H121">
            <v>200</v>
          </cell>
        </row>
        <row r="122">
          <cell r="B122" t="str">
            <v>흄관부설및접합</v>
          </cell>
          <cell r="C122" t="str">
            <v>D=800M/M기계부설</v>
          </cell>
          <cell r="D122">
            <v>175</v>
          </cell>
          <cell r="E122" t="str">
            <v>M</v>
          </cell>
          <cell r="F122">
            <v>49010</v>
          </cell>
          <cell r="G122">
            <v>47312</v>
          </cell>
          <cell r="H122">
            <v>7635</v>
          </cell>
        </row>
        <row r="123">
          <cell r="B123" t="str">
            <v>동바리</v>
          </cell>
          <cell r="C123" t="str">
            <v>강관3개월</v>
          </cell>
          <cell r="D123">
            <v>52</v>
          </cell>
          <cell r="E123" t="str">
            <v>공/M3</v>
          </cell>
          <cell r="F123">
            <v>203</v>
          </cell>
          <cell r="G123">
            <v>6021</v>
          </cell>
        </row>
        <row r="124">
          <cell r="B124" t="str">
            <v>비계</v>
          </cell>
          <cell r="C124" t="str">
            <v>강관3개월</v>
          </cell>
          <cell r="D124">
            <v>13</v>
          </cell>
          <cell r="E124" t="str">
            <v>M2</v>
          </cell>
          <cell r="F124">
            <v>972</v>
          </cell>
          <cell r="G124">
            <v>6614</v>
          </cell>
        </row>
        <row r="125">
          <cell r="B125" t="str">
            <v>철근가공조립</v>
          </cell>
          <cell r="C125" t="str">
            <v>복잡</v>
          </cell>
          <cell r="D125">
            <v>16.984000000000002</v>
          </cell>
          <cell r="E125" t="str">
            <v>TON</v>
          </cell>
          <cell r="F125">
            <v>11792</v>
          </cell>
          <cell r="G125">
            <v>349613</v>
          </cell>
        </row>
        <row r="126">
          <cell r="B126" t="str">
            <v>철근가공조립</v>
          </cell>
          <cell r="C126" t="str">
            <v>간단</v>
          </cell>
          <cell r="D126">
            <v>21.173999999999999</v>
          </cell>
          <cell r="E126" t="str">
            <v>TON</v>
          </cell>
          <cell r="F126">
            <v>8630</v>
          </cell>
          <cell r="G126">
            <v>281547</v>
          </cell>
          <cell r="H126">
            <v>504</v>
          </cell>
        </row>
        <row r="127">
          <cell r="B127" t="str">
            <v>잡석</v>
          </cell>
          <cell r="C127" t="str">
            <v>t=15CM</v>
          </cell>
          <cell r="D127">
            <v>189</v>
          </cell>
          <cell r="E127" t="str">
            <v>M3</v>
          </cell>
          <cell r="F127">
            <v>9000</v>
          </cell>
          <cell r="G127">
            <v>1360</v>
          </cell>
          <cell r="H127">
            <v>504</v>
          </cell>
        </row>
        <row r="128">
          <cell r="B128" t="str">
            <v>뒷채움잡석부설</v>
          </cell>
          <cell r="D128">
            <v>170</v>
          </cell>
          <cell r="E128" t="str">
            <v>M3</v>
          </cell>
          <cell r="G128">
            <v>16328</v>
          </cell>
        </row>
        <row r="129">
          <cell r="B129" t="str">
            <v>배수파이프</v>
          </cell>
          <cell r="C129" t="str">
            <v>φ50mm</v>
          </cell>
          <cell r="D129">
            <v>9</v>
          </cell>
          <cell r="E129" t="str">
            <v>M</v>
          </cell>
          <cell r="F129">
            <v>780</v>
          </cell>
          <cell r="G129">
            <v>195</v>
          </cell>
        </row>
        <row r="130">
          <cell r="B130" t="str">
            <v>(5)용수로공</v>
          </cell>
          <cell r="D130">
            <v>340</v>
          </cell>
          <cell r="E130" t="str">
            <v>㎥</v>
          </cell>
          <cell r="F130">
            <v>195</v>
          </cell>
          <cell r="G130">
            <v>250</v>
          </cell>
          <cell r="H130">
            <v>319</v>
          </cell>
        </row>
        <row r="131">
          <cell r="B131" t="str">
            <v>터파기(기계70%+인력30%)</v>
          </cell>
          <cell r="C131" t="str">
            <v>0∼1M</v>
          </cell>
          <cell r="D131">
            <v>8650</v>
          </cell>
          <cell r="E131" t="str">
            <v>M3</v>
          </cell>
          <cell r="F131">
            <v>74</v>
          </cell>
          <cell r="G131">
            <v>2280</v>
          </cell>
          <cell r="H131">
            <v>200</v>
          </cell>
        </row>
        <row r="132">
          <cell r="B132" t="str">
            <v>되메우기(기계50%+인력50%)</v>
          </cell>
          <cell r="C132" t="str">
            <v>구조물공</v>
          </cell>
          <cell r="D132">
            <v>6982</v>
          </cell>
          <cell r="E132" t="str">
            <v>M3</v>
          </cell>
          <cell r="F132">
            <v>44</v>
          </cell>
          <cell r="G132">
            <v>1850</v>
          </cell>
          <cell r="H132">
            <v>120</v>
          </cell>
        </row>
        <row r="133">
          <cell r="B133" t="str">
            <v>레미콘타설(철근구조물)</v>
          </cell>
          <cell r="C133" t="str">
            <v>25-210-8</v>
          </cell>
          <cell r="D133">
            <v>576</v>
          </cell>
          <cell r="E133" t="str">
            <v>M3</v>
          </cell>
          <cell r="G133">
            <v>20552</v>
          </cell>
        </row>
        <row r="134">
          <cell r="B134" t="str">
            <v>레미콘타설(무근구조물)</v>
          </cell>
          <cell r="C134" t="str">
            <v>40-180-8</v>
          </cell>
          <cell r="D134">
            <v>141</v>
          </cell>
          <cell r="E134" t="str">
            <v>M3</v>
          </cell>
          <cell r="G134">
            <v>18619</v>
          </cell>
        </row>
        <row r="135">
          <cell r="B135" t="str">
            <v>합판거푸집</v>
          </cell>
          <cell r="C135" t="str">
            <v>합판3회</v>
          </cell>
          <cell r="D135">
            <v>3800</v>
          </cell>
          <cell r="E135" t="str">
            <v>M2</v>
          </cell>
          <cell r="F135">
            <v>5002</v>
          </cell>
          <cell r="G135">
            <v>12713</v>
          </cell>
          <cell r="H135">
            <v>55</v>
          </cell>
        </row>
        <row r="136">
          <cell r="B136" t="str">
            <v>합판거푸집</v>
          </cell>
          <cell r="C136" t="str">
            <v>합판6회</v>
          </cell>
          <cell r="D136">
            <v>177</v>
          </cell>
          <cell r="E136" t="str">
            <v>M2</v>
          </cell>
          <cell r="F136">
            <v>3765</v>
          </cell>
          <cell r="G136">
            <v>8651</v>
          </cell>
          <cell r="H136">
            <v>55</v>
          </cell>
        </row>
        <row r="137">
          <cell r="B137" t="str">
            <v>철근가공조립</v>
          </cell>
          <cell r="C137" t="str">
            <v>보통</v>
          </cell>
          <cell r="D137">
            <v>63.043999999999997</v>
          </cell>
          <cell r="E137" t="str">
            <v>TON</v>
          </cell>
          <cell r="F137">
            <v>10245</v>
          </cell>
          <cell r="G137">
            <v>317298</v>
          </cell>
        </row>
        <row r="138">
          <cell r="B138" t="str">
            <v>잡석</v>
          </cell>
          <cell r="D138">
            <v>283</v>
          </cell>
          <cell r="E138" t="str">
            <v>M3</v>
          </cell>
          <cell r="F138">
            <v>9000</v>
          </cell>
          <cell r="G138">
            <v>16328</v>
          </cell>
        </row>
        <row r="139">
          <cell r="B139" t="str">
            <v>라.부체도으로공</v>
          </cell>
        </row>
        <row r="140">
          <cell r="B140" t="str">
            <v>레미콘타설</v>
          </cell>
          <cell r="C140" t="str">
            <v>40-210-8</v>
          </cell>
          <cell r="D140">
            <v>990</v>
          </cell>
          <cell r="E140" t="str">
            <v>M3</v>
          </cell>
          <cell r="G140">
            <v>18619</v>
          </cell>
        </row>
        <row r="141">
          <cell r="B141" t="str">
            <v>합판거푸집</v>
          </cell>
          <cell r="C141" t="str">
            <v>합판6회</v>
          </cell>
          <cell r="D141">
            <v>464</v>
          </cell>
          <cell r="E141" t="str">
            <v>M2</v>
          </cell>
          <cell r="F141">
            <v>3765</v>
          </cell>
          <cell r="G141">
            <v>8651</v>
          </cell>
          <cell r="H141">
            <v>10292</v>
          </cell>
        </row>
        <row r="142">
          <cell r="B142" t="str">
            <v>보조기층</v>
          </cell>
          <cell r="D142">
            <v>990</v>
          </cell>
          <cell r="E142" t="str">
            <v>M3</v>
          </cell>
          <cell r="F142">
            <v>10396</v>
          </cell>
          <cell r="G142">
            <v>1360</v>
          </cell>
          <cell r="H142">
            <v>504</v>
          </cell>
        </row>
        <row r="143">
          <cell r="B143" t="str">
            <v>콘크리트보강섬유</v>
          </cell>
          <cell r="C143" t="str">
            <v>19mm,0.9kg/포망사형</v>
          </cell>
          <cell r="D143">
            <v>4952</v>
          </cell>
          <cell r="E143" t="str">
            <v>M2</v>
          </cell>
          <cell r="F143">
            <v>5000</v>
          </cell>
          <cell r="G143">
            <v>1250</v>
          </cell>
        </row>
        <row r="144">
          <cell r="B144" t="str">
            <v>줄눈</v>
          </cell>
          <cell r="C144" t="str">
            <v>합판T=12M/M</v>
          </cell>
          <cell r="D144">
            <v>99</v>
          </cell>
          <cell r="E144" t="str">
            <v>M2</v>
          </cell>
          <cell r="F144">
            <v>1077</v>
          </cell>
          <cell r="G144">
            <v>5660</v>
          </cell>
        </row>
        <row r="145">
          <cell r="B145" t="str">
            <v>비닐깔기</v>
          </cell>
          <cell r="C145" t="str">
            <v>t=0.2m/m</v>
          </cell>
          <cell r="D145">
            <v>4952</v>
          </cell>
          <cell r="E145" t="str">
            <v>M2</v>
          </cell>
          <cell r="F145">
            <v>135</v>
          </cell>
          <cell r="G145">
            <v>343</v>
          </cell>
        </row>
        <row r="146">
          <cell r="B146" t="str">
            <v>2.금암지구</v>
          </cell>
          <cell r="C146" t="str">
            <v>토사</v>
          </cell>
          <cell r="D146">
            <v>46</v>
          </cell>
          <cell r="E146" t="str">
            <v>M3</v>
          </cell>
          <cell r="F146">
            <v>243</v>
          </cell>
          <cell r="G146">
            <v>312</v>
          </cell>
          <cell r="H146">
            <v>398</v>
          </cell>
        </row>
        <row r="147">
          <cell r="B147" t="str">
            <v>가.축제공</v>
          </cell>
          <cell r="C147" t="str">
            <v>토사</v>
          </cell>
          <cell r="D147">
            <v>18638</v>
          </cell>
          <cell r="E147" t="str">
            <v>M3</v>
          </cell>
          <cell r="F147">
            <v>243</v>
          </cell>
          <cell r="G147">
            <v>312</v>
          </cell>
          <cell r="H147">
            <v>398</v>
          </cell>
        </row>
        <row r="148">
          <cell r="B148" t="str">
            <v>성토(1),금암제</v>
          </cell>
          <cell r="C148" t="str">
            <v>BH(1.0)+DT(15)+BD(19)</v>
          </cell>
          <cell r="D148">
            <v>277753</v>
          </cell>
          <cell r="E148" t="str">
            <v>M3</v>
          </cell>
          <cell r="F148">
            <v>1147</v>
          </cell>
          <cell r="G148">
            <v>1256</v>
          </cell>
          <cell r="H148">
            <v>1434</v>
          </cell>
        </row>
        <row r="149">
          <cell r="B149" t="str">
            <v>성토(2),금암제</v>
          </cell>
          <cell r="C149" t="str">
            <v>BH(1.0)+DT(15)+BD(19)</v>
          </cell>
          <cell r="D149">
            <v>31169</v>
          </cell>
          <cell r="E149" t="str">
            <v>M3</v>
          </cell>
          <cell r="F149">
            <v>1147</v>
          </cell>
          <cell r="G149">
            <v>1256</v>
          </cell>
          <cell r="H149">
            <v>1434</v>
          </cell>
        </row>
        <row r="150">
          <cell r="B150" t="str">
            <v>잔토유용</v>
          </cell>
          <cell r="C150" t="str">
            <v>B/D</v>
          </cell>
          <cell r="D150">
            <v>4006</v>
          </cell>
          <cell r="E150" t="str">
            <v>M3</v>
          </cell>
          <cell r="F150">
            <v>288</v>
          </cell>
          <cell r="G150">
            <v>371</v>
          </cell>
          <cell r="H150">
            <v>473</v>
          </cell>
        </row>
        <row r="151">
          <cell r="B151" t="str">
            <v>줄떼</v>
          </cell>
          <cell r="D151">
            <v>34160</v>
          </cell>
          <cell r="E151" t="str">
            <v>M2</v>
          </cell>
          <cell r="F151">
            <v>613</v>
          </cell>
          <cell r="G151">
            <v>2370</v>
          </cell>
        </row>
        <row r="152">
          <cell r="B152" t="str">
            <v>면고르기(인력)</v>
          </cell>
          <cell r="C152" t="str">
            <v>성토면</v>
          </cell>
          <cell r="D152">
            <v>70245</v>
          </cell>
          <cell r="E152" t="str">
            <v>M2</v>
          </cell>
          <cell r="G152">
            <v>652</v>
          </cell>
        </row>
        <row r="153">
          <cell r="B153" t="str">
            <v>면고르기(인력)</v>
          </cell>
          <cell r="C153" t="str">
            <v>절토면</v>
          </cell>
          <cell r="D153">
            <v>5116</v>
          </cell>
          <cell r="E153" t="str">
            <v>M2</v>
          </cell>
          <cell r="G153">
            <v>1443</v>
          </cell>
        </row>
        <row r="154">
          <cell r="B154" t="str">
            <v>비탈규준틀</v>
          </cell>
          <cell r="C154" t="str">
            <v>2＠2.5*2.5M</v>
          </cell>
          <cell r="D154">
            <v>262</v>
          </cell>
          <cell r="E154" t="str">
            <v>개소</v>
          </cell>
          <cell r="F154">
            <v>4155</v>
          </cell>
          <cell r="G154">
            <v>18907</v>
          </cell>
        </row>
        <row r="155">
          <cell r="B155" t="str">
            <v>하천경계말뚝</v>
          </cell>
          <cell r="D155">
            <v>46</v>
          </cell>
          <cell r="E155" t="str">
            <v>개</v>
          </cell>
          <cell r="F155">
            <v>3548</v>
          </cell>
          <cell r="G155">
            <v>6542</v>
          </cell>
        </row>
        <row r="156">
          <cell r="B156" t="str">
            <v>나.호안공</v>
          </cell>
        </row>
        <row r="157">
          <cell r="B157" t="str">
            <v>브럭붙임</v>
          </cell>
          <cell r="C157" t="str">
            <v>40x25x12</v>
          </cell>
          <cell r="D157">
            <v>34056</v>
          </cell>
          <cell r="E157" t="str">
            <v>M2</v>
          </cell>
          <cell r="G157">
            <v>8610</v>
          </cell>
        </row>
        <row r="158">
          <cell r="B158" t="str">
            <v>천단몰탈</v>
          </cell>
          <cell r="C158">
            <v>4.4444444444444446E-2</v>
          </cell>
          <cell r="D158">
            <v>45</v>
          </cell>
          <cell r="E158" t="str">
            <v>M3</v>
          </cell>
          <cell r="G158">
            <v>30924</v>
          </cell>
        </row>
        <row r="159">
          <cell r="B159" t="str">
            <v>터파기(기계70%+인력30%)</v>
          </cell>
          <cell r="C159" t="str">
            <v>0∼1M</v>
          </cell>
          <cell r="D159">
            <v>1212</v>
          </cell>
          <cell r="E159" t="str">
            <v>M3</v>
          </cell>
          <cell r="F159">
            <v>74</v>
          </cell>
          <cell r="G159">
            <v>2280</v>
          </cell>
          <cell r="H159">
            <v>200</v>
          </cell>
        </row>
        <row r="160">
          <cell r="B160" t="str">
            <v>되메우기(기계50%+인력50%)</v>
          </cell>
          <cell r="C160" t="str">
            <v>호안공</v>
          </cell>
          <cell r="D160">
            <v>1019</v>
          </cell>
          <cell r="E160" t="str">
            <v>M3</v>
          </cell>
          <cell r="F160">
            <v>55</v>
          </cell>
          <cell r="G160">
            <v>1883</v>
          </cell>
          <cell r="H160">
            <v>151</v>
          </cell>
        </row>
        <row r="161">
          <cell r="B161" t="str">
            <v>돌망태</v>
          </cell>
          <cell r="C161" t="str">
            <v>신설#8-타.450x950</v>
          </cell>
          <cell r="D161">
            <v>2400</v>
          </cell>
          <cell r="E161" t="str">
            <v>M2</v>
          </cell>
          <cell r="G161">
            <v>7215</v>
          </cell>
        </row>
        <row r="162">
          <cell r="B162" t="str">
            <v>FILTERMAT</v>
          </cell>
          <cell r="D162">
            <v>35873</v>
          </cell>
          <cell r="E162" t="str">
            <v>M2</v>
          </cell>
          <cell r="F162">
            <v>2000</v>
          </cell>
          <cell r="G162">
            <v>154</v>
          </cell>
        </row>
        <row r="163">
          <cell r="B163" t="str">
            <v>사석</v>
          </cell>
          <cell r="D163">
            <v>2879</v>
          </cell>
          <cell r="E163" t="str">
            <v>M3</v>
          </cell>
          <cell r="F163">
            <v>9000</v>
          </cell>
        </row>
        <row r="164">
          <cell r="B164" t="str">
            <v>다.구조물공</v>
          </cell>
        </row>
        <row r="165">
          <cell r="B165" t="str">
            <v>(1)배수문공</v>
          </cell>
        </row>
        <row r="166">
          <cell r="B166" t="str">
            <v>터파기(기계70%+인력30%)</v>
          </cell>
          <cell r="C166" t="str">
            <v>0∼1M</v>
          </cell>
          <cell r="D166">
            <v>364</v>
          </cell>
          <cell r="E166" t="str">
            <v>M3</v>
          </cell>
          <cell r="F166">
            <v>74</v>
          </cell>
          <cell r="G166">
            <v>2280</v>
          </cell>
          <cell r="H166">
            <v>200</v>
          </cell>
        </row>
        <row r="167">
          <cell r="B167" t="str">
            <v>터파기(기계70%+인력30%)</v>
          </cell>
          <cell r="C167" t="str">
            <v>1∼2M</v>
          </cell>
          <cell r="D167">
            <v>228</v>
          </cell>
          <cell r="E167" t="str">
            <v>M3</v>
          </cell>
          <cell r="F167">
            <v>74</v>
          </cell>
          <cell r="G167">
            <v>3002</v>
          </cell>
          <cell r="H167">
            <v>200</v>
          </cell>
        </row>
        <row r="168">
          <cell r="B168" t="str">
            <v>터파기(기계70%+인력30%)</v>
          </cell>
          <cell r="C168" t="str">
            <v>2∼3M</v>
          </cell>
          <cell r="D168">
            <v>585</v>
          </cell>
          <cell r="E168" t="str">
            <v>M3</v>
          </cell>
          <cell r="F168">
            <v>74</v>
          </cell>
          <cell r="G168">
            <v>3723</v>
          </cell>
          <cell r="H168">
            <v>200</v>
          </cell>
        </row>
        <row r="169">
          <cell r="B169" t="str">
            <v>되메우기(기계50%+인력50%)</v>
          </cell>
          <cell r="C169" t="str">
            <v>구조물공</v>
          </cell>
          <cell r="D169">
            <v>1024</v>
          </cell>
          <cell r="E169" t="str">
            <v>M3</v>
          </cell>
          <cell r="F169">
            <v>44</v>
          </cell>
          <cell r="G169">
            <v>1850</v>
          </cell>
          <cell r="H169">
            <v>120</v>
          </cell>
        </row>
        <row r="170">
          <cell r="B170" t="str">
            <v>레미콘타설(철근구조물)</v>
          </cell>
          <cell r="C170" t="str">
            <v>25-240-8</v>
          </cell>
          <cell r="D170">
            <v>192</v>
          </cell>
          <cell r="E170" t="str">
            <v>M3</v>
          </cell>
          <cell r="G170">
            <v>20552</v>
          </cell>
        </row>
        <row r="171">
          <cell r="B171" t="str">
            <v>레미콘타설(무근구조물)</v>
          </cell>
          <cell r="C171" t="str">
            <v>40-180-8</v>
          </cell>
          <cell r="D171">
            <v>17</v>
          </cell>
          <cell r="E171" t="str">
            <v>M3</v>
          </cell>
          <cell r="G171">
            <v>18619</v>
          </cell>
        </row>
        <row r="172">
          <cell r="B172" t="str">
            <v>합판거푸집</v>
          </cell>
          <cell r="C172" t="str">
            <v>합판2회</v>
          </cell>
          <cell r="D172">
            <v>202</v>
          </cell>
          <cell r="E172" t="str">
            <v>M2</v>
          </cell>
          <cell r="F172">
            <v>6185</v>
          </cell>
          <cell r="G172">
            <v>16220</v>
          </cell>
        </row>
        <row r="173">
          <cell r="B173" t="str">
            <v>합판거푸집</v>
          </cell>
          <cell r="C173" t="str">
            <v>합판3회</v>
          </cell>
          <cell r="D173">
            <v>575</v>
          </cell>
          <cell r="E173" t="str">
            <v>M2</v>
          </cell>
          <cell r="F173">
            <v>5002</v>
          </cell>
          <cell r="G173">
            <v>12713</v>
          </cell>
        </row>
        <row r="174">
          <cell r="B174" t="str">
            <v>합판거푸집</v>
          </cell>
          <cell r="C174" t="str">
            <v>합판6회</v>
          </cell>
          <cell r="D174">
            <v>13</v>
          </cell>
          <cell r="E174" t="str">
            <v>M2</v>
          </cell>
          <cell r="F174">
            <v>3765</v>
          </cell>
          <cell r="G174">
            <v>8651</v>
          </cell>
        </row>
        <row r="175">
          <cell r="B175" t="str">
            <v>동바리</v>
          </cell>
          <cell r="C175" t="str">
            <v>강관3개월</v>
          </cell>
          <cell r="D175">
            <v>498</v>
          </cell>
          <cell r="E175" t="str">
            <v>공/M3</v>
          </cell>
          <cell r="F175">
            <v>203</v>
          </cell>
          <cell r="G175">
            <v>6021</v>
          </cell>
        </row>
        <row r="176">
          <cell r="B176" t="str">
            <v>비계</v>
          </cell>
          <cell r="C176" t="str">
            <v>강관3개월</v>
          </cell>
          <cell r="D176">
            <v>842</v>
          </cell>
          <cell r="E176" t="str">
            <v>M2</v>
          </cell>
          <cell r="F176">
            <v>972</v>
          </cell>
          <cell r="G176">
            <v>6614</v>
          </cell>
        </row>
        <row r="177">
          <cell r="B177" t="str">
            <v>철근가공조립</v>
          </cell>
          <cell r="C177" t="str">
            <v>복잡</v>
          </cell>
          <cell r="D177">
            <v>11.257999999999999</v>
          </cell>
          <cell r="E177" t="str">
            <v>TON</v>
          </cell>
          <cell r="F177">
            <v>11792</v>
          </cell>
          <cell r="G177">
            <v>349613</v>
          </cell>
        </row>
        <row r="178">
          <cell r="B178" t="str">
            <v>잡석부설</v>
          </cell>
          <cell r="D178">
            <v>66</v>
          </cell>
          <cell r="E178" t="str">
            <v>M3</v>
          </cell>
          <cell r="F178">
            <v>9000</v>
          </cell>
          <cell r="G178">
            <v>16328</v>
          </cell>
        </row>
        <row r="179">
          <cell r="B179" t="str">
            <v>난간제작및설치</v>
          </cell>
          <cell r="C179" t="str">
            <v>D=50M/M</v>
          </cell>
          <cell r="D179">
            <v>59</v>
          </cell>
          <cell r="E179" t="str">
            <v>M</v>
          </cell>
          <cell r="F179">
            <v>13678</v>
          </cell>
          <cell r="G179">
            <v>14035</v>
          </cell>
        </row>
        <row r="180">
          <cell r="B180" t="str">
            <v>P.H.C파일항타(L=12.0M)</v>
          </cell>
          <cell r="C180" t="str">
            <v>Φ350</v>
          </cell>
          <cell r="D180">
            <v>38</v>
          </cell>
          <cell r="E180" t="str">
            <v>본</v>
          </cell>
          <cell r="F180">
            <v>211968</v>
          </cell>
          <cell r="G180">
            <v>40848</v>
          </cell>
          <cell r="H180">
            <v>44400</v>
          </cell>
        </row>
        <row r="181">
          <cell r="B181" t="str">
            <v>(2)배수통관공</v>
          </cell>
          <cell r="C181" t="str">
            <v>t=20MM</v>
          </cell>
          <cell r="D181">
            <v>6</v>
          </cell>
          <cell r="E181" t="str">
            <v>M2</v>
          </cell>
          <cell r="F181">
            <v>2149</v>
          </cell>
          <cell r="G181">
            <v>945</v>
          </cell>
        </row>
        <row r="182">
          <cell r="B182" t="str">
            <v>터파기(기계70%+인력30%)</v>
          </cell>
          <cell r="C182" t="str">
            <v>0∼1M</v>
          </cell>
          <cell r="D182">
            <v>149</v>
          </cell>
          <cell r="E182" t="str">
            <v>M3</v>
          </cell>
          <cell r="F182">
            <v>74</v>
          </cell>
          <cell r="G182">
            <v>2280</v>
          </cell>
          <cell r="H182">
            <v>200</v>
          </cell>
        </row>
        <row r="183">
          <cell r="B183" t="str">
            <v>되메우기(기계50%+인력50%)</v>
          </cell>
          <cell r="C183" t="str">
            <v>구조물공</v>
          </cell>
          <cell r="D183">
            <v>118</v>
          </cell>
          <cell r="E183" t="str">
            <v>M3</v>
          </cell>
          <cell r="F183">
            <v>44</v>
          </cell>
          <cell r="G183">
            <v>1850</v>
          </cell>
          <cell r="H183">
            <v>120</v>
          </cell>
        </row>
        <row r="184">
          <cell r="B184" t="str">
            <v>레미콘타설(철근구조물)</v>
          </cell>
          <cell r="C184" t="str">
            <v>25-210-8</v>
          </cell>
          <cell r="D184">
            <v>31</v>
          </cell>
          <cell r="E184" t="str">
            <v>M3</v>
          </cell>
          <cell r="G184">
            <v>20552</v>
          </cell>
        </row>
        <row r="185">
          <cell r="B185" t="str">
            <v>레미콘타설(철근구조물)</v>
          </cell>
          <cell r="C185" t="str">
            <v>25-240-8</v>
          </cell>
          <cell r="D185">
            <v>15</v>
          </cell>
          <cell r="E185" t="str">
            <v>M3</v>
          </cell>
          <cell r="G185">
            <v>20552</v>
          </cell>
        </row>
        <row r="186">
          <cell r="B186" t="str">
            <v>레미콘타설(무근구조물)</v>
          </cell>
          <cell r="C186" t="str">
            <v>40-180-8</v>
          </cell>
          <cell r="D186">
            <v>10</v>
          </cell>
          <cell r="E186" t="str">
            <v>M3</v>
          </cell>
          <cell r="F186">
            <v>74</v>
          </cell>
          <cell r="G186">
            <v>18619</v>
          </cell>
          <cell r="H186">
            <v>200</v>
          </cell>
        </row>
        <row r="187">
          <cell r="B187" t="str">
            <v>합판거푸집</v>
          </cell>
          <cell r="C187" t="str">
            <v>합판3회</v>
          </cell>
          <cell r="D187">
            <v>71</v>
          </cell>
          <cell r="E187" t="str">
            <v>M2</v>
          </cell>
          <cell r="F187">
            <v>5002</v>
          </cell>
          <cell r="G187">
            <v>12713</v>
          </cell>
          <cell r="H187">
            <v>200</v>
          </cell>
        </row>
        <row r="188">
          <cell r="B188" t="str">
            <v>합판거푸집</v>
          </cell>
          <cell r="C188" t="str">
            <v>합판4회</v>
          </cell>
          <cell r="D188">
            <v>62</v>
          </cell>
          <cell r="E188" t="str">
            <v>M2</v>
          </cell>
          <cell r="F188">
            <v>4351</v>
          </cell>
          <cell r="G188">
            <v>10813</v>
          </cell>
          <cell r="H188">
            <v>200</v>
          </cell>
        </row>
        <row r="189">
          <cell r="B189" t="str">
            <v>합판거푸집</v>
          </cell>
          <cell r="C189" t="str">
            <v>합판6회</v>
          </cell>
          <cell r="D189">
            <v>10</v>
          </cell>
          <cell r="E189" t="str">
            <v>M2</v>
          </cell>
          <cell r="F189">
            <v>3765</v>
          </cell>
          <cell r="G189">
            <v>8651</v>
          </cell>
        </row>
        <row r="190">
          <cell r="B190" t="str">
            <v>흄관부설및접합</v>
          </cell>
          <cell r="C190" t="str">
            <v>D=800M/M기계부설</v>
          </cell>
          <cell r="D190">
            <v>49</v>
          </cell>
          <cell r="E190" t="str">
            <v>M</v>
          </cell>
          <cell r="F190">
            <v>49010</v>
          </cell>
          <cell r="G190">
            <v>47312</v>
          </cell>
          <cell r="H190">
            <v>7635</v>
          </cell>
        </row>
        <row r="191">
          <cell r="B191" t="str">
            <v>흄관접합몰탈</v>
          </cell>
          <cell r="C191">
            <v>4.3055555555555562E-2</v>
          </cell>
          <cell r="D191">
            <v>8</v>
          </cell>
          <cell r="E191" t="str">
            <v>M3</v>
          </cell>
          <cell r="G191">
            <v>30924</v>
          </cell>
        </row>
        <row r="192">
          <cell r="B192" t="str">
            <v>철근가공조립</v>
          </cell>
          <cell r="C192" t="str">
            <v>간단</v>
          </cell>
          <cell r="D192">
            <v>3.0339999999999998</v>
          </cell>
          <cell r="E192" t="str">
            <v>TON</v>
          </cell>
          <cell r="F192">
            <v>8630</v>
          </cell>
          <cell r="G192">
            <v>281547</v>
          </cell>
          <cell r="H192">
            <v>168</v>
          </cell>
        </row>
        <row r="193">
          <cell r="B193" t="str">
            <v>잡석</v>
          </cell>
          <cell r="C193" t="str">
            <v>(인력30%+기계70%)</v>
          </cell>
          <cell r="D193">
            <v>26</v>
          </cell>
          <cell r="E193" t="str">
            <v>M3</v>
          </cell>
          <cell r="F193">
            <v>9000</v>
          </cell>
          <cell r="G193">
            <v>16328</v>
          </cell>
          <cell r="H193">
            <v>168</v>
          </cell>
        </row>
        <row r="194">
          <cell r="B194" t="str">
            <v>라.부체도으로공</v>
          </cell>
          <cell r="C194" t="str">
            <v>(인력30%+기계70%)</v>
          </cell>
          <cell r="D194">
            <v>5276</v>
          </cell>
          <cell r="E194" t="str">
            <v>㎥</v>
          </cell>
          <cell r="F194">
            <v>62</v>
          </cell>
          <cell r="G194">
            <v>1215</v>
          </cell>
          <cell r="H194">
            <v>168</v>
          </cell>
        </row>
        <row r="195">
          <cell r="B195" t="str">
            <v>레미콘타설</v>
          </cell>
          <cell r="C195" t="str">
            <v>40-210-8</v>
          </cell>
          <cell r="D195">
            <v>608</v>
          </cell>
          <cell r="E195" t="str">
            <v>M3</v>
          </cell>
          <cell r="G195">
            <v>18619</v>
          </cell>
        </row>
        <row r="196">
          <cell r="B196" t="str">
            <v>합판거푸집</v>
          </cell>
          <cell r="C196" t="str">
            <v>합판6회</v>
          </cell>
          <cell r="D196">
            <v>337</v>
          </cell>
          <cell r="E196" t="str">
            <v>M2</v>
          </cell>
          <cell r="F196">
            <v>3765</v>
          </cell>
          <cell r="G196">
            <v>8651</v>
          </cell>
        </row>
        <row r="197">
          <cell r="B197" t="str">
            <v>보조기층</v>
          </cell>
          <cell r="C197" t="str">
            <v>2회</v>
          </cell>
          <cell r="D197">
            <v>594</v>
          </cell>
          <cell r="E197" t="str">
            <v>M3</v>
          </cell>
          <cell r="F197">
            <v>10396</v>
          </cell>
          <cell r="G197">
            <v>1360</v>
          </cell>
          <cell r="H197">
            <v>504</v>
          </cell>
        </row>
        <row r="198">
          <cell r="B198" t="str">
            <v>콘크리트보강섬유</v>
          </cell>
          <cell r="C198" t="str">
            <v>19mm,0.9kg/포망사형</v>
          </cell>
          <cell r="D198">
            <v>2971</v>
          </cell>
          <cell r="E198" t="str">
            <v>M2</v>
          </cell>
          <cell r="F198">
            <v>5000</v>
          </cell>
          <cell r="G198">
            <v>1250</v>
          </cell>
        </row>
        <row r="199">
          <cell r="B199" t="str">
            <v>줄눈</v>
          </cell>
          <cell r="C199" t="str">
            <v>합판T=12M/M</v>
          </cell>
          <cell r="D199">
            <v>59</v>
          </cell>
          <cell r="E199" t="str">
            <v>M2</v>
          </cell>
          <cell r="F199">
            <v>1077</v>
          </cell>
          <cell r="G199">
            <v>5660</v>
          </cell>
          <cell r="H199">
            <v>200</v>
          </cell>
        </row>
        <row r="200">
          <cell r="B200" t="str">
            <v>비닐깔기</v>
          </cell>
          <cell r="C200" t="str">
            <v>t=0.2m/m</v>
          </cell>
          <cell r="D200">
            <v>2971</v>
          </cell>
          <cell r="E200" t="str">
            <v>M2</v>
          </cell>
          <cell r="F200">
            <v>135</v>
          </cell>
          <cell r="G200">
            <v>343</v>
          </cell>
        </row>
        <row r="201">
          <cell r="B201" t="str">
            <v>3.부대공</v>
          </cell>
          <cell r="C201" t="str">
            <v>(인력30%+기계70%)</v>
          </cell>
          <cell r="D201">
            <v>5861</v>
          </cell>
          <cell r="E201" t="str">
            <v>㎥</v>
          </cell>
          <cell r="F201">
            <v>62</v>
          </cell>
          <cell r="G201">
            <v>1215</v>
          </cell>
          <cell r="H201">
            <v>168</v>
          </cell>
        </row>
        <row r="202">
          <cell r="B202" t="str">
            <v>현장(240)+실험실(50)</v>
          </cell>
          <cell r="C202" t="str">
            <v>60개월</v>
          </cell>
          <cell r="D202">
            <v>290</v>
          </cell>
          <cell r="E202" t="str">
            <v>M2</v>
          </cell>
          <cell r="F202">
            <v>77808</v>
          </cell>
          <cell r="G202">
            <v>30942</v>
          </cell>
        </row>
        <row r="203">
          <cell r="B203" t="str">
            <v>중기운반</v>
          </cell>
          <cell r="D203">
            <v>1</v>
          </cell>
          <cell r="E203" t="str">
            <v>식</v>
          </cell>
        </row>
        <row r="204">
          <cell r="B204" t="str">
            <v>철근운반</v>
          </cell>
          <cell r="D204">
            <v>263.52999999999997</v>
          </cell>
          <cell r="E204" t="str">
            <v>TON</v>
          </cell>
          <cell r="F204">
            <v>566</v>
          </cell>
          <cell r="G204">
            <v>3636</v>
          </cell>
          <cell r="H204">
            <v>1589</v>
          </cell>
        </row>
        <row r="205">
          <cell r="B205" t="str">
            <v>시멘트운반</v>
          </cell>
          <cell r="D205">
            <v>1567</v>
          </cell>
          <cell r="E205" t="str">
            <v>대</v>
          </cell>
          <cell r="F205">
            <v>35</v>
          </cell>
          <cell r="G205">
            <v>272</v>
          </cell>
          <cell r="H205">
            <v>87</v>
          </cell>
        </row>
        <row r="206">
          <cell r="B206" t="str">
            <v>흄관운반</v>
          </cell>
          <cell r="C206" t="str">
            <v>D=250M/M</v>
          </cell>
          <cell r="D206">
            <v>26</v>
          </cell>
          <cell r="E206" t="str">
            <v>본</v>
          </cell>
          <cell r="F206">
            <v>25000</v>
          </cell>
          <cell r="G206">
            <v>1250</v>
          </cell>
          <cell r="H206">
            <v>2212</v>
          </cell>
        </row>
        <row r="207">
          <cell r="B207" t="str">
            <v>흄관운반</v>
          </cell>
          <cell r="C207" t="str">
            <v>D=600M/M</v>
          </cell>
          <cell r="D207">
            <v>12</v>
          </cell>
          <cell r="E207" t="str">
            <v>본</v>
          </cell>
          <cell r="F207">
            <v>25000</v>
          </cell>
          <cell r="G207">
            <v>1250</v>
          </cell>
          <cell r="H207">
            <v>7375</v>
          </cell>
        </row>
        <row r="208">
          <cell r="B208" t="str">
            <v>흄관운반</v>
          </cell>
          <cell r="C208" t="str">
            <v>D=800M/M</v>
          </cell>
          <cell r="D208">
            <v>90</v>
          </cell>
          <cell r="E208" t="str">
            <v>본</v>
          </cell>
          <cell r="F208">
            <v>967</v>
          </cell>
          <cell r="G208">
            <v>19562</v>
          </cell>
          <cell r="H208">
            <v>14749</v>
          </cell>
        </row>
        <row r="209">
          <cell r="B209" t="str">
            <v>P.H.C하차</v>
          </cell>
          <cell r="C209" t="str">
            <v>φ350M/M</v>
          </cell>
          <cell r="D209">
            <v>225</v>
          </cell>
          <cell r="E209" t="str">
            <v>본</v>
          </cell>
          <cell r="F209">
            <v>967</v>
          </cell>
          <cell r="G209">
            <v>19562</v>
          </cell>
          <cell r="H209">
            <v>5205</v>
          </cell>
        </row>
        <row r="210">
          <cell r="B210" t="str">
            <v>고재(철근)</v>
          </cell>
          <cell r="D210">
            <v>64.620999999999995</v>
          </cell>
          <cell r="E210" t="str">
            <v>TON</v>
          </cell>
          <cell r="F210">
            <v>-100000</v>
          </cell>
          <cell r="G210">
            <v>19562</v>
          </cell>
          <cell r="H210">
            <v>569</v>
          </cell>
        </row>
        <row r="211">
          <cell r="B211" t="str">
            <v>콘크리트깨기</v>
          </cell>
          <cell r="C211" t="str">
            <v>철근</v>
          </cell>
          <cell r="D211">
            <v>952</v>
          </cell>
          <cell r="E211" t="str">
            <v>M3</v>
          </cell>
          <cell r="F211">
            <v>1968</v>
          </cell>
          <cell r="G211">
            <v>6495</v>
          </cell>
          <cell r="H211">
            <v>8421</v>
          </cell>
        </row>
        <row r="212">
          <cell r="B212" t="str">
            <v>콘크리트깨기</v>
          </cell>
          <cell r="C212" t="str">
            <v>무근</v>
          </cell>
          <cell r="D212">
            <v>10</v>
          </cell>
          <cell r="E212" t="str">
            <v>M3</v>
          </cell>
          <cell r="F212">
            <v>1100</v>
          </cell>
          <cell r="G212">
            <v>3632</v>
          </cell>
          <cell r="H212">
            <v>4708</v>
          </cell>
        </row>
        <row r="213">
          <cell r="B213" t="str">
            <v>폐기물상차</v>
          </cell>
          <cell r="C213" t="str">
            <v>폐콘크리트</v>
          </cell>
          <cell r="D213">
            <v>962</v>
          </cell>
          <cell r="E213" t="str">
            <v>M3</v>
          </cell>
          <cell r="F213">
            <v>392067</v>
          </cell>
          <cell r="G213">
            <v>14035</v>
          </cell>
          <cell r="H213">
            <v>14740</v>
          </cell>
        </row>
        <row r="214">
          <cell r="B214" t="str">
            <v>자동세륜기설치</v>
          </cell>
          <cell r="C214" t="str">
            <v>GREATING</v>
          </cell>
          <cell r="D214">
            <v>2</v>
          </cell>
          <cell r="E214" t="str">
            <v>개소</v>
          </cell>
          <cell r="F214">
            <v>3307285</v>
          </cell>
          <cell r="G214">
            <v>2498453</v>
          </cell>
          <cell r="H214">
            <v>43618760</v>
          </cell>
        </row>
        <row r="215">
          <cell r="B215" t="str">
            <v>시험비</v>
          </cell>
          <cell r="C215" t="str">
            <v>PVC(Φ150MM)</v>
          </cell>
          <cell r="D215">
            <v>1</v>
          </cell>
          <cell r="E215" t="str">
            <v>식</v>
          </cell>
          <cell r="F215">
            <v>7070</v>
          </cell>
          <cell r="G215">
            <v>707</v>
          </cell>
        </row>
        <row r="216">
          <cell r="B216" t="str">
            <v>감독차량비</v>
          </cell>
          <cell r="D216">
            <v>60</v>
          </cell>
          <cell r="E216" t="str">
            <v>개월</v>
          </cell>
          <cell r="H216">
            <v>723963</v>
          </cell>
        </row>
        <row r="217">
          <cell r="B217" t="str">
            <v>공사용가도</v>
          </cell>
          <cell r="D217">
            <v>1</v>
          </cell>
          <cell r="E217" t="str">
            <v>식</v>
          </cell>
        </row>
        <row r="218">
          <cell r="B218" t="str">
            <v>운반로개설</v>
          </cell>
          <cell r="D218">
            <v>1</v>
          </cell>
          <cell r="E218" t="str">
            <v>식</v>
          </cell>
        </row>
        <row r="219">
          <cell r="B219" t="str">
            <v>4.주자재비</v>
          </cell>
        </row>
        <row r="220">
          <cell r="B220" t="str">
            <v>시멘트</v>
          </cell>
          <cell r="D220">
            <v>1567</v>
          </cell>
          <cell r="E220" t="str">
            <v>대</v>
          </cell>
          <cell r="F220">
            <v>2700</v>
          </cell>
        </row>
        <row r="221">
          <cell r="B221" t="str">
            <v>레미콘</v>
          </cell>
          <cell r="C221" t="str">
            <v>25-240-8</v>
          </cell>
          <cell r="D221">
            <v>1780</v>
          </cell>
          <cell r="E221" t="str">
            <v>M3</v>
          </cell>
          <cell r="F221">
            <v>47110</v>
          </cell>
        </row>
        <row r="222">
          <cell r="B222" t="str">
            <v>레미콘</v>
          </cell>
          <cell r="C222" t="str">
            <v>25-210-8</v>
          </cell>
          <cell r="D222">
            <v>1804</v>
          </cell>
          <cell r="E222" t="str">
            <v>M3</v>
          </cell>
          <cell r="F222">
            <v>45180</v>
          </cell>
        </row>
        <row r="223">
          <cell r="B223" t="str">
            <v>레미콘</v>
          </cell>
          <cell r="C223" t="str">
            <v>40-210-8</v>
          </cell>
          <cell r="D223">
            <v>1630</v>
          </cell>
          <cell r="E223" t="str">
            <v>M3</v>
          </cell>
          <cell r="F223">
            <v>45350</v>
          </cell>
        </row>
        <row r="224">
          <cell r="B224" t="str">
            <v>레미콘</v>
          </cell>
          <cell r="C224" t="str">
            <v>40-180-8</v>
          </cell>
          <cell r="D224">
            <v>363</v>
          </cell>
          <cell r="E224" t="str">
            <v>M3</v>
          </cell>
          <cell r="F224">
            <v>42370</v>
          </cell>
        </row>
        <row r="225">
          <cell r="B225" t="str">
            <v>이형철근</v>
          </cell>
          <cell r="C225" t="str">
            <v>SD.30A.D16-D32</v>
          </cell>
          <cell r="D225">
            <v>141.423</v>
          </cell>
          <cell r="E225" t="str">
            <v>TON</v>
          </cell>
          <cell r="F225">
            <v>290000</v>
          </cell>
          <cell r="G225">
            <v>652</v>
          </cell>
        </row>
        <row r="226">
          <cell r="B226" t="str">
            <v>이형철근</v>
          </cell>
          <cell r="C226" t="str">
            <v>SD.30A.D13</v>
          </cell>
          <cell r="D226">
            <v>121.89100000000001</v>
          </cell>
          <cell r="E226" t="str">
            <v>TON</v>
          </cell>
          <cell r="F226">
            <v>295000</v>
          </cell>
          <cell r="G226">
            <v>652</v>
          </cell>
        </row>
        <row r="227">
          <cell r="B227" t="str">
            <v>돌망태몸통</v>
          </cell>
          <cell r="C227" t="str">
            <v>#8,45x95cm</v>
          </cell>
          <cell r="D227">
            <v>5935</v>
          </cell>
          <cell r="E227" t="str">
            <v>M</v>
          </cell>
          <cell r="F227">
            <v>3710</v>
          </cell>
          <cell r="G227">
            <v>250</v>
          </cell>
          <cell r="H227">
            <v>319</v>
          </cell>
        </row>
        <row r="228">
          <cell r="B228" t="str">
            <v>돌망태뚜껑</v>
          </cell>
          <cell r="C228" t="str">
            <v>#8,45x95cm</v>
          </cell>
          <cell r="D228">
            <v>2398</v>
          </cell>
          <cell r="E228" t="str">
            <v>EA</v>
          </cell>
          <cell r="F228">
            <v>1340</v>
          </cell>
        </row>
        <row r="229">
          <cell r="B229" t="str">
            <v>FRP자동문비</v>
          </cell>
          <cell r="C229" t="str">
            <v>1.5x1.5</v>
          </cell>
          <cell r="D229">
            <v>2</v>
          </cell>
          <cell r="E229" t="str">
            <v>조</v>
          </cell>
          <cell r="F229">
            <v>2850000</v>
          </cell>
        </row>
        <row r="230">
          <cell r="B230" t="str">
            <v>프렌지형자동문비</v>
          </cell>
          <cell r="C230" t="str">
            <v>φ800M/M</v>
          </cell>
          <cell r="D230">
            <v>1</v>
          </cell>
          <cell r="E230" t="str">
            <v>조</v>
          </cell>
          <cell r="F230">
            <v>2475000</v>
          </cell>
        </row>
        <row r="231">
          <cell r="B231" t="str">
            <v>프렌지형자동문비</v>
          </cell>
          <cell r="C231" t="str">
            <v>φ250M/M</v>
          </cell>
          <cell r="D231">
            <v>9</v>
          </cell>
          <cell r="E231" t="str">
            <v>조</v>
          </cell>
          <cell r="F231">
            <v>697000</v>
          </cell>
        </row>
        <row r="232">
          <cell r="B232" t="str">
            <v>2)아스팔트콘크리트포장</v>
          </cell>
        </row>
        <row r="233">
          <cell r="B233" t="str">
            <v>청남제상류개수공사설계예산서</v>
          </cell>
        </row>
        <row r="234">
          <cell r="B234" t="str">
            <v>1.도급예정액</v>
          </cell>
          <cell r="C234" t="str">
            <v>일반화물(10.5TON)</v>
          </cell>
          <cell r="D234">
            <v>27</v>
          </cell>
          <cell r="E234" t="str">
            <v>TON</v>
          </cell>
          <cell r="H234">
            <v>8354</v>
          </cell>
        </row>
        <row r="235">
          <cell r="B235" t="str">
            <v>(1)순공사비</v>
          </cell>
        </row>
        <row r="236">
          <cell r="B236" t="str">
            <v>가)직접공사비</v>
          </cell>
        </row>
        <row r="237">
          <cell r="B237" t="str">
            <v>1)축제공</v>
          </cell>
        </row>
        <row r="238">
          <cell r="B238" t="str">
            <v>2)호안공</v>
          </cell>
        </row>
        <row r="239">
          <cell r="B239" t="str">
            <v>3)구조물공</v>
          </cell>
          <cell r="C239" t="str">
            <v>(인력30%+기계70%)</v>
          </cell>
          <cell r="D239">
            <v>3673</v>
          </cell>
          <cell r="E239" t="str">
            <v>㎥</v>
          </cell>
          <cell r="F239">
            <v>74</v>
          </cell>
          <cell r="G239">
            <v>2280</v>
          </cell>
          <cell r="H239">
            <v>200</v>
          </cell>
        </row>
        <row r="240">
          <cell r="B240" t="str">
            <v>4)부체도으로공</v>
          </cell>
        </row>
        <row r="241">
          <cell r="B241" t="str">
            <v>5)부대공</v>
          </cell>
        </row>
        <row r="242">
          <cell r="B242" t="str">
            <v>6)사급자재대</v>
          </cell>
        </row>
        <row r="243">
          <cell r="B243" t="str">
            <v>나)간접노무비</v>
          </cell>
        </row>
        <row r="244">
          <cell r="B244" t="str">
            <v>다)산재보험료</v>
          </cell>
        </row>
        <row r="245">
          <cell r="B245" t="str">
            <v>라)안전관리비</v>
          </cell>
        </row>
        <row r="246">
          <cell r="B246" t="str">
            <v>마)기타경비</v>
          </cell>
          <cell r="C246" t="str">
            <v>4경간</v>
          </cell>
        </row>
        <row r="247">
          <cell r="B247" t="str">
            <v>바)고용보험료</v>
          </cell>
          <cell r="C247" t="str">
            <v>100.16*7.5M</v>
          </cell>
        </row>
        <row r="248">
          <cell r="B248" t="str">
            <v>(2)일반관리비</v>
          </cell>
          <cell r="C248" t="str">
            <v>L=45.0M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산출내역서"/>
    </sheetNames>
    <sheetDataSet>
      <sheetData sheetId="0"/>
      <sheetData sheetId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집수"/>
      <sheetName val="스틸"/>
      <sheetName val="배수관"/>
      <sheetName val="옹벽"/>
      <sheetName val="기계일위"/>
      <sheetName val="일위대가"/>
      <sheetName val="포장일위"/>
      <sheetName val="기본일위"/>
      <sheetName val="기계경비"/>
      <sheetName val="기타경비"/>
      <sheetName val="간지"/>
      <sheetName val="표지"/>
      <sheetName val="실행철강하도"/>
      <sheetName val="전체"/>
      <sheetName val="산출내역서"/>
      <sheetName val="제직재"/>
      <sheetName val="설직재-1"/>
      <sheetName val="1공구산출내역서"/>
      <sheetName val="#REF"/>
      <sheetName val="공통(20-91)"/>
      <sheetName val="갑지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L1" t="str">
            <v>2000년 11월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324500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36400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39640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700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44480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41140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45200</v>
          </cell>
        </row>
        <row r="16">
          <cell r="F16">
            <v>0</v>
          </cell>
          <cell r="H16">
            <v>0</v>
          </cell>
          <cell r="J16">
            <v>0</v>
          </cell>
        </row>
        <row r="17">
          <cell r="F17">
            <v>0</v>
          </cell>
          <cell r="H17">
            <v>0</v>
          </cell>
          <cell r="J17">
            <v>0</v>
          </cell>
        </row>
        <row r="18">
          <cell r="A18" t="str">
            <v>計</v>
          </cell>
          <cell r="F18">
            <v>55800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272182</v>
          </cell>
          <cell r="F96">
            <v>10342.9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308.52</v>
          </cell>
          <cell r="F99">
            <v>58.6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17183.099999999999</v>
          </cell>
          <cell r="F102">
            <v>5154.8999999999996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12349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7038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5692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4951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4581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4285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잡석깔기</v>
          </cell>
          <cell r="J110" t="str">
            <v>單位 : 원/㎥當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잡석</v>
          </cell>
          <cell r="C113" t="str">
            <v>인</v>
          </cell>
          <cell r="D113">
            <v>1.04</v>
          </cell>
          <cell r="E113">
            <v>11000</v>
          </cell>
          <cell r="F113">
            <v>11440</v>
          </cell>
          <cell r="H113">
            <v>0</v>
          </cell>
          <cell r="J113">
            <v>0</v>
          </cell>
        </row>
        <row r="114">
          <cell r="A114" t="str">
            <v>보통인부</v>
          </cell>
          <cell r="C114" t="str">
            <v>인</v>
          </cell>
          <cell r="D114">
            <v>0.6</v>
          </cell>
          <cell r="F114">
            <v>0</v>
          </cell>
          <cell r="G114">
            <v>34360</v>
          </cell>
          <cell r="H114">
            <v>20616</v>
          </cell>
          <cell r="J114">
            <v>0</v>
          </cell>
        </row>
        <row r="115">
          <cell r="F115">
            <v>0</v>
          </cell>
          <cell r="H115">
            <v>0</v>
          </cell>
          <cell r="J115">
            <v>0</v>
          </cell>
        </row>
        <row r="116">
          <cell r="F116">
            <v>0</v>
          </cell>
          <cell r="H116">
            <v>0</v>
          </cell>
          <cell r="J116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0">
          <cell r="F120">
            <v>0</v>
          </cell>
          <cell r="H120">
            <v>0</v>
          </cell>
          <cell r="J120">
            <v>0</v>
          </cell>
        </row>
        <row r="121">
          <cell r="F121">
            <v>0</v>
          </cell>
          <cell r="H121">
            <v>0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11440</v>
          </cell>
          <cell r="H126">
            <v>20616</v>
          </cell>
          <cell r="J126">
            <v>0</v>
          </cell>
        </row>
        <row r="1802"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</sheetData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목록"/>
      <sheetName val="견적대비"/>
      <sheetName val="견적비교표"/>
      <sheetName val="원가계산서"/>
      <sheetName val="내역서"/>
      <sheetName val="일위목록"/>
      <sheetName val="일위대가"/>
      <sheetName val="중기산출"/>
      <sheetName val="자재조서"/>
      <sheetName val="노무비"/>
      <sheetName val="기본일위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단   가</v>
          </cell>
          <cell r="F2" t="str">
            <v>금   액</v>
          </cell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  <row r="3">
          <cell r="A3" t="str">
            <v>No.1호표 소형고압블럭포장</v>
          </cell>
          <cell r="B3" t="str">
            <v>T60</v>
          </cell>
          <cell r="C3">
            <v>1</v>
          </cell>
          <cell r="D3" t="str">
            <v>㎡</v>
          </cell>
          <cell r="M3" t="str">
            <v>PP01</v>
          </cell>
        </row>
        <row r="4">
          <cell r="A4" t="str">
            <v>터파기</v>
          </cell>
          <cell r="B4" t="str">
            <v>백호우0.4㎥</v>
          </cell>
          <cell r="C4">
            <v>0.28999999999999998</v>
          </cell>
          <cell r="D4" t="str">
            <v>㎥</v>
          </cell>
          <cell r="E4">
            <v>1331</v>
          </cell>
          <cell r="F4">
            <v>384</v>
          </cell>
          <cell r="G4">
            <v>243</v>
          </cell>
          <cell r="H4">
            <v>70</v>
          </cell>
          <cell r="I4">
            <v>686</v>
          </cell>
          <cell r="J4">
            <v>198</v>
          </cell>
          <cell r="K4">
            <v>402</v>
          </cell>
          <cell r="L4">
            <v>116</v>
          </cell>
          <cell r="M4" t="str">
            <v>#.2</v>
          </cell>
        </row>
        <row r="5">
          <cell r="A5" t="str">
            <v>잔토처리(토사)</v>
          </cell>
          <cell r="B5" t="str">
            <v>B.H 0.4M3</v>
          </cell>
          <cell r="C5">
            <v>0.28999999999999998</v>
          </cell>
          <cell r="D5" t="str">
            <v>M3</v>
          </cell>
          <cell r="E5">
            <v>837</v>
          </cell>
          <cell r="F5">
            <v>241</v>
          </cell>
          <cell r="G5">
            <v>153</v>
          </cell>
          <cell r="H5">
            <v>44</v>
          </cell>
          <cell r="I5">
            <v>431</v>
          </cell>
          <cell r="J5">
            <v>124</v>
          </cell>
          <cell r="K5">
            <v>253</v>
          </cell>
          <cell r="L5">
            <v>73</v>
          </cell>
          <cell r="M5" t="str">
            <v>#.4</v>
          </cell>
        </row>
        <row r="6">
          <cell r="A6" t="str">
            <v>원지반다짐</v>
          </cell>
          <cell r="B6" t="str">
            <v>콤팩트4회</v>
          </cell>
          <cell r="C6">
            <v>1</v>
          </cell>
          <cell r="D6" t="str">
            <v>㎡</v>
          </cell>
          <cell r="E6">
            <v>174</v>
          </cell>
          <cell r="F6">
            <v>174</v>
          </cell>
          <cell r="G6">
            <v>20</v>
          </cell>
          <cell r="H6">
            <v>20</v>
          </cell>
          <cell r="I6">
            <v>146</v>
          </cell>
          <cell r="J6">
            <v>146</v>
          </cell>
          <cell r="K6">
            <v>8</v>
          </cell>
          <cell r="L6">
            <v>8</v>
          </cell>
          <cell r="M6" t="str">
            <v>#.7</v>
          </cell>
        </row>
        <row r="7">
          <cell r="A7" t="str">
            <v>잡석다짐(기계+인력)</v>
          </cell>
          <cell r="B7" t="str">
            <v>로라+인력</v>
          </cell>
          <cell r="C7">
            <v>0.20799999999999999</v>
          </cell>
          <cell r="D7" t="str">
            <v>㎥</v>
          </cell>
          <cell r="E7">
            <v>10469</v>
          </cell>
          <cell r="F7">
            <v>2176</v>
          </cell>
          <cell r="G7">
            <v>8354</v>
          </cell>
          <cell r="H7">
            <v>1737</v>
          </cell>
          <cell r="I7">
            <v>1509</v>
          </cell>
          <cell r="J7">
            <v>313</v>
          </cell>
          <cell r="K7">
            <v>606</v>
          </cell>
          <cell r="L7">
            <v>126</v>
          </cell>
          <cell r="M7" t="str">
            <v>N.73</v>
          </cell>
        </row>
        <row r="8">
          <cell r="A8" t="str">
            <v>모래깔기및펴기</v>
          </cell>
          <cell r="B8" t="str">
            <v>보조기층용</v>
          </cell>
          <cell r="C8">
            <v>3.1E-2</v>
          </cell>
          <cell r="D8" t="str">
            <v>㎥</v>
          </cell>
          <cell r="E8">
            <v>12273</v>
          </cell>
          <cell r="F8">
            <v>380</v>
          </cell>
          <cell r="G8">
            <v>11660</v>
          </cell>
          <cell r="H8">
            <v>361</v>
          </cell>
          <cell r="I8">
            <v>613</v>
          </cell>
          <cell r="J8">
            <v>19</v>
          </cell>
          <cell r="K8">
            <v>0</v>
          </cell>
          <cell r="L8">
            <v>0</v>
          </cell>
          <cell r="M8" t="str">
            <v>N.72</v>
          </cell>
        </row>
        <row r="9">
          <cell r="A9" t="str">
            <v>소형고압블럭</v>
          </cell>
          <cell r="B9" t="str">
            <v>T=60㎜</v>
          </cell>
          <cell r="C9">
            <v>1.03</v>
          </cell>
          <cell r="D9" t="str">
            <v>M2</v>
          </cell>
          <cell r="E9">
            <v>5000</v>
          </cell>
          <cell r="F9">
            <v>5150</v>
          </cell>
          <cell r="G9">
            <v>5000</v>
          </cell>
          <cell r="H9">
            <v>5150</v>
          </cell>
        </row>
        <row r="10">
          <cell r="A10" t="str">
            <v>소형고압블럭포설</v>
          </cell>
          <cell r="B10" t="str">
            <v>인력</v>
          </cell>
          <cell r="C10">
            <v>1</v>
          </cell>
          <cell r="D10" t="str">
            <v>㎡</v>
          </cell>
          <cell r="E10">
            <v>5773</v>
          </cell>
          <cell r="F10">
            <v>5773</v>
          </cell>
          <cell r="G10">
            <v>0</v>
          </cell>
          <cell r="H10">
            <v>0</v>
          </cell>
          <cell r="I10">
            <v>5773</v>
          </cell>
          <cell r="J10">
            <v>5773</v>
          </cell>
          <cell r="K10">
            <v>0</v>
          </cell>
          <cell r="L10">
            <v>0</v>
          </cell>
          <cell r="M10" t="str">
            <v>N.71</v>
          </cell>
        </row>
        <row r="11">
          <cell r="A11" t="str">
            <v>계</v>
          </cell>
          <cell r="F11">
            <v>14278</v>
          </cell>
          <cell r="H11">
            <v>7382</v>
          </cell>
          <cell r="J11">
            <v>6573</v>
          </cell>
          <cell r="L11">
            <v>323</v>
          </cell>
        </row>
        <row r="13">
          <cell r="A13" t="str">
            <v>No.2호표 소형고압블럭포장</v>
          </cell>
          <cell r="B13" t="str">
            <v>T70(차도용)</v>
          </cell>
          <cell r="C13">
            <v>1</v>
          </cell>
          <cell r="D13" t="str">
            <v>㎡</v>
          </cell>
          <cell r="M13" t="str">
            <v>PP02</v>
          </cell>
        </row>
        <row r="14">
          <cell r="A14" t="str">
            <v>터파기</v>
          </cell>
          <cell r="B14" t="str">
            <v>백호우0.4㎥</v>
          </cell>
          <cell r="C14">
            <v>0.4</v>
          </cell>
          <cell r="D14" t="str">
            <v>㎥</v>
          </cell>
          <cell r="E14">
            <v>1331</v>
          </cell>
          <cell r="F14">
            <v>531</v>
          </cell>
          <cell r="G14">
            <v>243</v>
          </cell>
          <cell r="H14">
            <v>97</v>
          </cell>
          <cell r="I14">
            <v>686</v>
          </cell>
          <cell r="J14">
            <v>274</v>
          </cell>
          <cell r="K14">
            <v>402</v>
          </cell>
          <cell r="L14">
            <v>160</v>
          </cell>
          <cell r="M14" t="str">
            <v>#.2</v>
          </cell>
        </row>
        <row r="15">
          <cell r="A15" t="str">
            <v>잔토처리(토사)</v>
          </cell>
          <cell r="B15" t="str">
            <v>B.H 0.4M3</v>
          </cell>
          <cell r="C15">
            <v>0.4</v>
          </cell>
          <cell r="D15" t="str">
            <v>M3</v>
          </cell>
          <cell r="E15">
            <v>837</v>
          </cell>
          <cell r="F15">
            <v>334</v>
          </cell>
          <cell r="G15">
            <v>153</v>
          </cell>
          <cell r="H15">
            <v>61</v>
          </cell>
          <cell r="I15">
            <v>431</v>
          </cell>
          <cell r="J15">
            <v>172</v>
          </cell>
          <cell r="K15">
            <v>253</v>
          </cell>
          <cell r="L15">
            <v>101</v>
          </cell>
          <cell r="M15" t="str">
            <v>#.4</v>
          </cell>
        </row>
        <row r="16">
          <cell r="A16" t="str">
            <v>원지반다짐</v>
          </cell>
          <cell r="B16" t="str">
            <v>콤팩트4회</v>
          </cell>
          <cell r="C16">
            <v>1</v>
          </cell>
          <cell r="D16" t="str">
            <v>㎡</v>
          </cell>
          <cell r="E16">
            <v>174</v>
          </cell>
          <cell r="F16">
            <v>174</v>
          </cell>
          <cell r="G16">
            <v>20</v>
          </cell>
          <cell r="H16">
            <v>20</v>
          </cell>
          <cell r="I16">
            <v>146</v>
          </cell>
          <cell r="J16">
            <v>146</v>
          </cell>
          <cell r="K16">
            <v>8</v>
          </cell>
          <cell r="L16">
            <v>8</v>
          </cell>
          <cell r="M16" t="str">
            <v>#.7</v>
          </cell>
        </row>
        <row r="17">
          <cell r="A17" t="str">
            <v>잡석다짐(기계+인력)</v>
          </cell>
          <cell r="B17" t="str">
            <v>로라+인력</v>
          </cell>
          <cell r="C17">
            <v>0.20799999999999999</v>
          </cell>
          <cell r="D17" t="str">
            <v>㎥</v>
          </cell>
          <cell r="E17">
            <v>10469</v>
          </cell>
          <cell r="F17">
            <v>2176</v>
          </cell>
          <cell r="G17">
            <v>8354</v>
          </cell>
          <cell r="H17">
            <v>1737</v>
          </cell>
          <cell r="I17">
            <v>1509</v>
          </cell>
          <cell r="J17">
            <v>313</v>
          </cell>
          <cell r="K17">
            <v>606</v>
          </cell>
          <cell r="L17">
            <v>126</v>
          </cell>
          <cell r="M17" t="str">
            <v>N.73</v>
          </cell>
        </row>
        <row r="18">
          <cell r="A18" t="str">
            <v>와이어메쉬</v>
          </cell>
          <cell r="B18" t="str">
            <v>#8 150x150</v>
          </cell>
          <cell r="C18">
            <v>1</v>
          </cell>
          <cell r="D18" t="str">
            <v>㎡</v>
          </cell>
          <cell r="E18">
            <v>680</v>
          </cell>
          <cell r="F18">
            <v>680</v>
          </cell>
          <cell r="G18">
            <v>680</v>
          </cell>
          <cell r="H18">
            <v>680</v>
          </cell>
        </row>
        <row r="19">
          <cell r="A19" t="str">
            <v>레미콘</v>
          </cell>
          <cell r="B19" t="str">
            <v>관급(25x180x8)</v>
          </cell>
          <cell r="C19">
            <v>0.10100000000000001</v>
          </cell>
          <cell r="D19" t="str">
            <v>M3</v>
          </cell>
        </row>
        <row r="20">
          <cell r="A20" t="str">
            <v>붙임몰탈</v>
          </cell>
          <cell r="B20" t="str">
            <v>인력,1:3</v>
          </cell>
          <cell r="C20">
            <v>0.04</v>
          </cell>
          <cell r="D20" t="str">
            <v>㎥</v>
          </cell>
          <cell r="E20">
            <v>57561</v>
          </cell>
          <cell r="F20">
            <v>2301</v>
          </cell>
          <cell r="G20">
            <v>12100</v>
          </cell>
          <cell r="H20">
            <v>484</v>
          </cell>
          <cell r="I20">
            <v>40922</v>
          </cell>
          <cell r="J20">
            <v>1636</v>
          </cell>
          <cell r="K20">
            <v>4539</v>
          </cell>
          <cell r="L20">
            <v>181</v>
          </cell>
          <cell r="M20" t="str">
            <v>N.86</v>
          </cell>
        </row>
        <row r="21">
          <cell r="A21" t="str">
            <v>소형고압블럭</v>
          </cell>
          <cell r="B21" t="str">
            <v>T=70㎜</v>
          </cell>
          <cell r="C21">
            <v>1.03</v>
          </cell>
          <cell r="D21" t="str">
            <v>M2</v>
          </cell>
          <cell r="E21">
            <v>5500</v>
          </cell>
          <cell r="F21">
            <v>5665</v>
          </cell>
          <cell r="G21">
            <v>5500</v>
          </cell>
          <cell r="H21">
            <v>5665</v>
          </cell>
        </row>
        <row r="22">
          <cell r="A22" t="str">
            <v>소형고압블럭포설</v>
          </cell>
          <cell r="B22" t="str">
            <v>인력</v>
          </cell>
          <cell r="C22">
            <v>1</v>
          </cell>
          <cell r="D22" t="str">
            <v>㎡</v>
          </cell>
          <cell r="E22">
            <v>5773</v>
          </cell>
          <cell r="F22">
            <v>5773</v>
          </cell>
          <cell r="I22">
            <v>5773</v>
          </cell>
          <cell r="J22">
            <v>5773</v>
          </cell>
          <cell r="M22" t="str">
            <v>N.71</v>
          </cell>
        </row>
        <row r="23">
          <cell r="A23" t="str">
            <v>계</v>
          </cell>
          <cell r="F23">
            <v>17634</v>
          </cell>
          <cell r="H23">
            <v>8744</v>
          </cell>
          <cell r="J23">
            <v>8314</v>
          </cell>
          <cell r="L23">
            <v>576</v>
          </cell>
        </row>
        <row r="24">
          <cell r="A24" t="str">
            <v>No.3호표 점토벽돌포장(신토석)</v>
          </cell>
          <cell r="B24" t="str">
            <v>230×114×T50</v>
          </cell>
          <cell r="C24">
            <v>1</v>
          </cell>
          <cell r="D24" t="str">
            <v>㎡</v>
          </cell>
          <cell r="M24" t="str">
            <v>PP03</v>
          </cell>
        </row>
        <row r="25">
          <cell r="A25" t="str">
            <v>터파기(토사)</v>
          </cell>
          <cell r="B25" t="str">
            <v>백호우0.7㎥</v>
          </cell>
          <cell r="C25">
            <v>0.19</v>
          </cell>
          <cell r="D25" t="str">
            <v>㎥</v>
          </cell>
          <cell r="E25">
            <v>696</v>
          </cell>
          <cell r="F25">
            <v>131</v>
          </cell>
          <cell r="G25">
            <v>127</v>
          </cell>
          <cell r="H25">
            <v>24</v>
          </cell>
          <cell r="I25">
            <v>359</v>
          </cell>
          <cell r="J25">
            <v>68</v>
          </cell>
          <cell r="K25">
            <v>210</v>
          </cell>
          <cell r="L25">
            <v>39</v>
          </cell>
          <cell r="M25" t="str">
            <v>#.3</v>
          </cell>
        </row>
        <row r="26">
          <cell r="A26" t="str">
            <v>잔토처리(토사)</v>
          </cell>
          <cell r="B26" t="str">
            <v>백호우0.7㎥</v>
          </cell>
          <cell r="C26">
            <v>0.19</v>
          </cell>
          <cell r="D26" t="str">
            <v>㎥</v>
          </cell>
          <cell r="E26">
            <v>696</v>
          </cell>
          <cell r="F26">
            <v>131</v>
          </cell>
          <cell r="G26">
            <v>127</v>
          </cell>
          <cell r="H26">
            <v>24</v>
          </cell>
          <cell r="I26">
            <v>359</v>
          </cell>
          <cell r="J26">
            <v>68</v>
          </cell>
          <cell r="K26">
            <v>210</v>
          </cell>
          <cell r="L26">
            <v>39</v>
          </cell>
          <cell r="M26" t="str">
            <v>#.5</v>
          </cell>
        </row>
        <row r="27">
          <cell r="A27" t="str">
            <v>원지반다짐</v>
          </cell>
          <cell r="B27" t="str">
            <v>콤팩트4회</v>
          </cell>
          <cell r="C27">
            <v>1</v>
          </cell>
          <cell r="D27" t="str">
            <v>㎡</v>
          </cell>
          <cell r="E27">
            <v>174</v>
          </cell>
          <cell r="F27">
            <v>174</v>
          </cell>
          <cell r="G27">
            <v>20</v>
          </cell>
          <cell r="H27">
            <v>20</v>
          </cell>
          <cell r="I27">
            <v>146</v>
          </cell>
          <cell r="J27">
            <v>146</v>
          </cell>
          <cell r="K27">
            <v>8</v>
          </cell>
          <cell r="L27">
            <v>8</v>
          </cell>
          <cell r="M27" t="str">
            <v>#.7</v>
          </cell>
        </row>
        <row r="28">
          <cell r="A28" t="str">
            <v>잡석다짐(기계+인력)</v>
          </cell>
          <cell r="B28" t="str">
            <v>로라+인력</v>
          </cell>
          <cell r="C28">
            <v>0.20799999999999999</v>
          </cell>
          <cell r="D28" t="str">
            <v>㎥</v>
          </cell>
          <cell r="E28">
            <v>10469</v>
          </cell>
          <cell r="F28">
            <v>2176</v>
          </cell>
          <cell r="G28">
            <v>8354</v>
          </cell>
          <cell r="H28">
            <v>1737</v>
          </cell>
          <cell r="I28">
            <v>1509</v>
          </cell>
          <cell r="J28">
            <v>313</v>
          </cell>
          <cell r="K28">
            <v>606</v>
          </cell>
          <cell r="L28">
            <v>126</v>
          </cell>
          <cell r="M28" t="str">
            <v>N.73</v>
          </cell>
        </row>
        <row r="29">
          <cell r="A29" t="str">
            <v>모래깔기및펴기</v>
          </cell>
          <cell r="C29">
            <v>3.3000000000000002E-2</v>
          </cell>
          <cell r="D29" t="str">
            <v>㎥</v>
          </cell>
          <cell r="E29">
            <v>12273</v>
          </cell>
          <cell r="F29">
            <v>404</v>
          </cell>
          <cell r="G29">
            <v>11660</v>
          </cell>
          <cell r="H29">
            <v>384</v>
          </cell>
          <cell r="I29">
            <v>613</v>
          </cell>
          <cell r="J29">
            <v>20</v>
          </cell>
          <cell r="M29" t="str">
            <v>N.72</v>
          </cell>
        </row>
        <row r="30">
          <cell r="A30" t="str">
            <v>점토벽돌평깔기</v>
          </cell>
          <cell r="C30">
            <v>1</v>
          </cell>
          <cell r="D30" t="str">
            <v>㎡</v>
          </cell>
          <cell r="E30">
            <v>5499</v>
          </cell>
          <cell r="F30">
            <v>5499</v>
          </cell>
          <cell r="I30">
            <v>5499</v>
          </cell>
          <cell r="J30">
            <v>5499</v>
          </cell>
          <cell r="M30" t="str">
            <v>N.75</v>
          </cell>
        </row>
        <row r="31">
          <cell r="A31" t="str">
            <v>신토석</v>
          </cell>
          <cell r="B31" t="str">
            <v>관급,230x114xT50</v>
          </cell>
          <cell r="C31">
            <v>39</v>
          </cell>
          <cell r="D31" t="str">
            <v>매</v>
          </cell>
        </row>
        <row r="32">
          <cell r="A32" t="str">
            <v>계</v>
          </cell>
          <cell r="F32">
            <v>8515</v>
          </cell>
          <cell r="H32">
            <v>2189</v>
          </cell>
          <cell r="J32">
            <v>6114</v>
          </cell>
          <cell r="L32">
            <v>212</v>
          </cell>
        </row>
        <row r="34">
          <cell r="A34" t="str">
            <v>No.4호표 아키스톤</v>
          </cell>
          <cell r="B34" t="str">
            <v>450x450x38</v>
          </cell>
          <cell r="C34">
            <v>1</v>
          </cell>
          <cell r="D34" t="str">
            <v>㎡</v>
          </cell>
          <cell r="M34" t="str">
            <v>PP04</v>
          </cell>
        </row>
        <row r="35">
          <cell r="A35" t="str">
            <v>보호몰탈(하부)</v>
          </cell>
          <cell r="B35" t="str">
            <v>T=24M/M</v>
          </cell>
          <cell r="C35">
            <v>2.4E-2</v>
          </cell>
          <cell r="D35" t="str">
            <v>M2</v>
          </cell>
          <cell r="E35">
            <v>7008</v>
          </cell>
          <cell r="F35">
            <v>167</v>
          </cell>
          <cell r="G35">
            <v>363</v>
          </cell>
          <cell r="H35">
            <v>8</v>
          </cell>
          <cell r="I35">
            <v>6645</v>
          </cell>
          <cell r="J35">
            <v>159</v>
          </cell>
          <cell r="M35" t="str">
            <v>N.88</v>
          </cell>
        </row>
        <row r="36">
          <cell r="A36" t="str">
            <v>PAVER FEDESTAL</v>
          </cell>
          <cell r="B36" t="str">
            <v>H=120</v>
          </cell>
          <cell r="C36">
            <v>5</v>
          </cell>
          <cell r="D36" t="str">
            <v>EA</v>
          </cell>
          <cell r="E36">
            <v>4500</v>
          </cell>
          <cell r="F36">
            <v>22500</v>
          </cell>
          <cell r="G36">
            <v>4500</v>
          </cell>
          <cell r="H36">
            <v>22500</v>
          </cell>
        </row>
        <row r="37">
          <cell r="A37" t="str">
            <v>아키스톤</v>
          </cell>
          <cell r="B37" t="str">
            <v>450x450x38</v>
          </cell>
          <cell r="C37">
            <v>1.1000000000000001</v>
          </cell>
          <cell r="D37" t="str">
            <v>M2</v>
          </cell>
          <cell r="E37">
            <v>36000</v>
          </cell>
          <cell r="F37">
            <v>39600</v>
          </cell>
          <cell r="G37">
            <v>36000</v>
          </cell>
          <cell r="H37">
            <v>39600</v>
          </cell>
        </row>
        <row r="38">
          <cell r="A38" t="str">
            <v>아키스톤깔기</v>
          </cell>
          <cell r="B38" t="str">
            <v>450x450x38</v>
          </cell>
          <cell r="C38">
            <v>1</v>
          </cell>
          <cell r="D38" t="str">
            <v>㎡</v>
          </cell>
          <cell r="E38">
            <v>11921</v>
          </cell>
          <cell r="F38">
            <v>11921</v>
          </cell>
          <cell r="I38">
            <v>11921</v>
          </cell>
          <cell r="J38">
            <v>11921</v>
          </cell>
          <cell r="M38" t="str">
            <v>N.122</v>
          </cell>
        </row>
        <row r="39">
          <cell r="A39" t="str">
            <v>계</v>
          </cell>
          <cell r="F39">
            <v>74188</v>
          </cell>
          <cell r="H39">
            <v>62108</v>
          </cell>
          <cell r="J39">
            <v>12080</v>
          </cell>
        </row>
        <row r="41">
          <cell r="A41" t="str">
            <v>No.5호표 화강석답석놓기</v>
          </cell>
          <cell r="B41" t="str">
            <v>화강석판석</v>
          </cell>
          <cell r="C41">
            <v>1</v>
          </cell>
          <cell r="D41" t="str">
            <v>EA</v>
          </cell>
          <cell r="M41" t="str">
            <v>PP05</v>
          </cell>
        </row>
        <row r="42">
          <cell r="A42" t="str">
            <v>터파기(인력)</v>
          </cell>
          <cell r="B42" t="str">
            <v>토사</v>
          </cell>
          <cell r="C42">
            <v>0.54</v>
          </cell>
          <cell r="D42" t="str">
            <v>M3</v>
          </cell>
          <cell r="E42">
            <v>8695</v>
          </cell>
          <cell r="F42">
            <v>4695</v>
          </cell>
          <cell r="I42">
            <v>8695</v>
          </cell>
          <cell r="J42">
            <v>4695</v>
          </cell>
          <cell r="L42">
            <v>0</v>
          </cell>
          <cell r="M42" t="str">
            <v>N.124</v>
          </cell>
        </row>
        <row r="43">
          <cell r="A43" t="str">
            <v>잔토처리(인력)</v>
          </cell>
          <cell r="B43" t="str">
            <v>토사:0-1M</v>
          </cell>
          <cell r="C43">
            <v>0.54</v>
          </cell>
          <cell r="D43" t="str">
            <v>㎥</v>
          </cell>
          <cell r="E43">
            <v>8184</v>
          </cell>
          <cell r="F43">
            <v>4419</v>
          </cell>
          <cell r="I43">
            <v>8184</v>
          </cell>
          <cell r="J43">
            <v>4419</v>
          </cell>
          <cell r="L43">
            <v>0</v>
          </cell>
          <cell r="M43" t="str">
            <v>N.125</v>
          </cell>
        </row>
        <row r="44">
          <cell r="A44" t="str">
            <v>원지반다짐</v>
          </cell>
          <cell r="B44" t="str">
            <v>콤팩트4회</v>
          </cell>
          <cell r="C44">
            <v>1.8</v>
          </cell>
          <cell r="D44" t="str">
            <v>㎡</v>
          </cell>
          <cell r="E44">
            <v>174</v>
          </cell>
          <cell r="F44">
            <v>312</v>
          </cell>
          <cell r="G44">
            <v>20</v>
          </cell>
          <cell r="H44">
            <v>36</v>
          </cell>
          <cell r="I44">
            <v>146</v>
          </cell>
          <cell r="J44">
            <v>262</v>
          </cell>
          <cell r="K44">
            <v>8</v>
          </cell>
          <cell r="L44">
            <v>14</v>
          </cell>
          <cell r="M44" t="str">
            <v>#.7</v>
          </cell>
        </row>
        <row r="45">
          <cell r="A45" t="str">
            <v>잡석다짐(기계+인력)</v>
          </cell>
          <cell r="B45" t="str">
            <v>로라+인력</v>
          </cell>
          <cell r="C45">
            <v>0.374</v>
          </cell>
          <cell r="D45" t="str">
            <v>㎥</v>
          </cell>
          <cell r="E45">
            <v>10469</v>
          </cell>
          <cell r="F45">
            <v>3914</v>
          </cell>
          <cell r="G45">
            <v>8354</v>
          </cell>
          <cell r="H45">
            <v>3124</v>
          </cell>
          <cell r="I45">
            <v>1509</v>
          </cell>
          <cell r="J45">
            <v>564</v>
          </cell>
          <cell r="K45">
            <v>606</v>
          </cell>
          <cell r="L45">
            <v>226</v>
          </cell>
          <cell r="M45" t="str">
            <v>N.73</v>
          </cell>
        </row>
        <row r="46">
          <cell r="A46" t="str">
            <v>화강석답석</v>
          </cell>
          <cell r="B46" t="str">
            <v>W2000xL900</v>
          </cell>
          <cell r="C46">
            <v>1</v>
          </cell>
          <cell r="D46" t="str">
            <v>EA</v>
          </cell>
          <cell r="E46">
            <v>170000</v>
          </cell>
          <cell r="F46">
            <v>170000</v>
          </cell>
          <cell r="G46">
            <v>170000</v>
          </cell>
          <cell r="H46">
            <v>170000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마름돌설치</v>
          </cell>
          <cell r="C47">
            <v>0.18</v>
          </cell>
          <cell r="D47" t="str">
            <v>M3</v>
          </cell>
          <cell r="E47">
            <v>550886</v>
          </cell>
          <cell r="F47">
            <v>99159</v>
          </cell>
          <cell r="G47">
            <v>0</v>
          </cell>
          <cell r="H47">
            <v>0</v>
          </cell>
          <cell r="I47">
            <v>550886</v>
          </cell>
          <cell r="J47">
            <v>99159</v>
          </cell>
          <cell r="K47">
            <v>0</v>
          </cell>
          <cell r="L47">
            <v>0</v>
          </cell>
          <cell r="M47" t="str">
            <v>N.92</v>
          </cell>
        </row>
        <row r="48">
          <cell r="A48" t="str">
            <v>계</v>
          </cell>
          <cell r="F48">
            <v>282499</v>
          </cell>
          <cell r="H48">
            <v>173160</v>
          </cell>
          <cell r="J48">
            <v>109099</v>
          </cell>
          <cell r="L48">
            <v>240</v>
          </cell>
        </row>
        <row r="50">
          <cell r="A50" t="str">
            <v>No.6호표 마사토포장</v>
          </cell>
          <cell r="B50" t="str">
            <v>THK200</v>
          </cell>
          <cell r="C50">
            <v>1</v>
          </cell>
          <cell r="D50" t="str">
            <v>㎡</v>
          </cell>
          <cell r="M50" t="str">
            <v>PP06</v>
          </cell>
        </row>
        <row r="51">
          <cell r="A51" t="str">
            <v>터파기</v>
          </cell>
          <cell r="B51" t="str">
            <v>백호우0.4㎥</v>
          </cell>
          <cell r="C51">
            <v>0.4</v>
          </cell>
          <cell r="D51" t="str">
            <v>㎥</v>
          </cell>
          <cell r="E51">
            <v>1331</v>
          </cell>
          <cell r="F51">
            <v>531</v>
          </cell>
          <cell r="G51">
            <v>243</v>
          </cell>
          <cell r="H51">
            <v>97</v>
          </cell>
          <cell r="I51">
            <v>686</v>
          </cell>
          <cell r="J51">
            <v>274</v>
          </cell>
          <cell r="K51">
            <v>402</v>
          </cell>
          <cell r="L51">
            <v>160</v>
          </cell>
          <cell r="M51" t="str">
            <v>#.2</v>
          </cell>
        </row>
        <row r="52">
          <cell r="A52" t="str">
            <v>잔토처리(토사)</v>
          </cell>
          <cell r="B52" t="str">
            <v>B.H 0.4M3</v>
          </cell>
          <cell r="C52">
            <v>0.4</v>
          </cell>
          <cell r="D52" t="str">
            <v>M3</v>
          </cell>
          <cell r="E52">
            <v>837</v>
          </cell>
          <cell r="F52">
            <v>334</v>
          </cell>
          <cell r="G52">
            <v>153</v>
          </cell>
          <cell r="H52">
            <v>61</v>
          </cell>
          <cell r="I52">
            <v>431</v>
          </cell>
          <cell r="J52">
            <v>172</v>
          </cell>
          <cell r="K52">
            <v>253</v>
          </cell>
          <cell r="L52">
            <v>101</v>
          </cell>
          <cell r="M52" t="str">
            <v>#.4</v>
          </cell>
        </row>
        <row r="53">
          <cell r="A53" t="str">
            <v>원지반다짐</v>
          </cell>
          <cell r="B53" t="str">
            <v>콤팩트4회</v>
          </cell>
          <cell r="C53">
            <v>1</v>
          </cell>
          <cell r="D53" t="str">
            <v>㎡</v>
          </cell>
          <cell r="E53">
            <v>174</v>
          </cell>
          <cell r="F53">
            <v>174</v>
          </cell>
          <cell r="G53">
            <v>20</v>
          </cell>
          <cell r="H53">
            <v>20</v>
          </cell>
          <cell r="I53">
            <v>146</v>
          </cell>
          <cell r="J53">
            <v>146</v>
          </cell>
          <cell r="K53">
            <v>8</v>
          </cell>
          <cell r="L53">
            <v>8</v>
          </cell>
          <cell r="M53" t="str">
            <v>#.7</v>
          </cell>
        </row>
        <row r="54">
          <cell r="A54" t="str">
            <v>잡석다짐(기계+인력)</v>
          </cell>
          <cell r="B54" t="str">
            <v>로라+인력</v>
          </cell>
          <cell r="C54">
            <v>0.104</v>
          </cell>
          <cell r="D54" t="str">
            <v>㎥</v>
          </cell>
          <cell r="E54">
            <v>10469</v>
          </cell>
          <cell r="F54">
            <v>1087</v>
          </cell>
          <cell r="G54">
            <v>8354</v>
          </cell>
          <cell r="H54">
            <v>868</v>
          </cell>
          <cell r="I54">
            <v>1509</v>
          </cell>
          <cell r="J54">
            <v>156</v>
          </cell>
          <cell r="K54">
            <v>606</v>
          </cell>
          <cell r="L54">
            <v>63</v>
          </cell>
          <cell r="M54" t="str">
            <v>N.73</v>
          </cell>
        </row>
        <row r="55">
          <cell r="A55" t="str">
            <v>마사토</v>
          </cell>
          <cell r="B55" t="str">
            <v>T200, 현장도착도</v>
          </cell>
          <cell r="C55">
            <v>1.03</v>
          </cell>
          <cell r="D55" t="str">
            <v>㎡</v>
          </cell>
          <cell r="E55">
            <v>25000</v>
          </cell>
          <cell r="F55">
            <v>25750</v>
          </cell>
          <cell r="G55">
            <v>25000</v>
          </cell>
          <cell r="H55">
            <v>25750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마사토포설및다짐</v>
          </cell>
          <cell r="B56" t="str">
            <v>THK200</v>
          </cell>
          <cell r="C56">
            <v>1</v>
          </cell>
          <cell r="D56" t="str">
            <v>㎡</v>
          </cell>
          <cell r="E56">
            <v>1227</v>
          </cell>
          <cell r="F56">
            <v>1227</v>
          </cell>
          <cell r="G56">
            <v>0</v>
          </cell>
          <cell r="H56">
            <v>0</v>
          </cell>
          <cell r="I56">
            <v>1227</v>
          </cell>
          <cell r="J56">
            <v>1227</v>
          </cell>
          <cell r="K56">
            <v>0</v>
          </cell>
          <cell r="L56">
            <v>0</v>
          </cell>
          <cell r="M56" t="str">
            <v>N.76</v>
          </cell>
        </row>
        <row r="57">
          <cell r="A57" t="str">
            <v>계</v>
          </cell>
          <cell r="F57">
            <v>29103</v>
          </cell>
          <cell r="H57">
            <v>26796</v>
          </cell>
          <cell r="J57">
            <v>1975</v>
          </cell>
          <cell r="L57">
            <v>332</v>
          </cell>
        </row>
        <row r="64">
          <cell r="A64" t="str">
            <v>No.7호표 포장경계석</v>
          </cell>
          <cell r="B64" t="str">
            <v>150x150x1000</v>
          </cell>
          <cell r="C64">
            <v>1</v>
          </cell>
          <cell r="D64" t="str">
            <v>m</v>
          </cell>
          <cell r="M64" t="str">
            <v>PP07</v>
          </cell>
        </row>
        <row r="65">
          <cell r="A65" t="str">
            <v>터파기</v>
          </cell>
          <cell r="B65" t="str">
            <v>백호우0.4㎥</v>
          </cell>
          <cell r="C65">
            <v>0.16200000000000001</v>
          </cell>
          <cell r="D65" t="str">
            <v>㎥</v>
          </cell>
          <cell r="E65">
            <v>1331</v>
          </cell>
          <cell r="F65">
            <v>215</v>
          </cell>
          <cell r="G65">
            <v>243</v>
          </cell>
          <cell r="H65">
            <v>39</v>
          </cell>
          <cell r="I65">
            <v>686</v>
          </cell>
          <cell r="J65">
            <v>111</v>
          </cell>
          <cell r="K65">
            <v>402</v>
          </cell>
          <cell r="L65">
            <v>65</v>
          </cell>
          <cell r="M65" t="str">
            <v>#.2</v>
          </cell>
        </row>
        <row r="66">
          <cell r="A66" t="str">
            <v>잔토처리(토사)</v>
          </cell>
          <cell r="B66" t="str">
            <v>B.H 0.4M3</v>
          </cell>
          <cell r="C66">
            <v>0.16200000000000001</v>
          </cell>
          <cell r="D66" t="str">
            <v>M3</v>
          </cell>
          <cell r="E66">
            <v>837</v>
          </cell>
          <cell r="F66">
            <v>133</v>
          </cell>
          <cell r="G66">
            <v>153</v>
          </cell>
          <cell r="H66">
            <v>24</v>
          </cell>
          <cell r="I66">
            <v>431</v>
          </cell>
          <cell r="J66">
            <v>69</v>
          </cell>
          <cell r="K66">
            <v>253</v>
          </cell>
          <cell r="L66">
            <v>40</v>
          </cell>
          <cell r="M66" t="str">
            <v>#.4</v>
          </cell>
        </row>
        <row r="67">
          <cell r="A67" t="str">
            <v>레미콘</v>
          </cell>
          <cell r="B67" t="str">
            <v>관급(25x180x8)</v>
          </cell>
          <cell r="C67">
            <v>0.03</v>
          </cell>
          <cell r="D67" t="str">
            <v>M3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>레미콘타설(무근)</v>
          </cell>
          <cell r="C68">
            <v>0.03</v>
          </cell>
          <cell r="D68" t="str">
            <v>㎥</v>
          </cell>
          <cell r="E68">
            <v>21380</v>
          </cell>
          <cell r="F68">
            <v>641</v>
          </cell>
          <cell r="G68">
            <v>0</v>
          </cell>
          <cell r="H68">
            <v>0</v>
          </cell>
          <cell r="I68">
            <v>21380</v>
          </cell>
          <cell r="J68">
            <v>641</v>
          </cell>
          <cell r="K68">
            <v>0</v>
          </cell>
          <cell r="L68">
            <v>0</v>
          </cell>
          <cell r="M68" t="str">
            <v>N.78</v>
          </cell>
        </row>
        <row r="69">
          <cell r="A69" t="str">
            <v>거푸집 (합판)</v>
          </cell>
          <cell r="B69" t="str">
            <v>6회</v>
          </cell>
          <cell r="C69">
            <v>0.3</v>
          </cell>
          <cell r="D69" t="str">
            <v>㎡</v>
          </cell>
          <cell r="E69">
            <v>13825</v>
          </cell>
          <cell r="F69">
            <v>4147</v>
          </cell>
          <cell r="G69">
            <v>4430</v>
          </cell>
          <cell r="H69">
            <v>1329</v>
          </cell>
          <cell r="I69">
            <v>9395</v>
          </cell>
          <cell r="J69">
            <v>2818</v>
          </cell>
          <cell r="K69">
            <v>0</v>
          </cell>
          <cell r="L69">
            <v>0</v>
          </cell>
          <cell r="M69" t="str">
            <v>N.80</v>
          </cell>
        </row>
        <row r="70">
          <cell r="A70" t="str">
            <v>붙임몰탈</v>
          </cell>
          <cell r="B70" t="str">
            <v>인력,1:3</v>
          </cell>
          <cell r="C70">
            <v>2.0000000000000001E-4</v>
          </cell>
          <cell r="D70" t="str">
            <v>㎥</v>
          </cell>
          <cell r="E70">
            <v>57561</v>
          </cell>
          <cell r="F70">
            <v>10</v>
          </cell>
          <cell r="G70">
            <v>12100</v>
          </cell>
          <cell r="H70">
            <v>2</v>
          </cell>
          <cell r="I70">
            <v>40922</v>
          </cell>
          <cell r="J70">
            <v>8</v>
          </cell>
          <cell r="K70">
            <v>4539</v>
          </cell>
          <cell r="L70">
            <v>0</v>
          </cell>
          <cell r="M70" t="str">
            <v>N.86</v>
          </cell>
        </row>
        <row r="71">
          <cell r="A71" t="str">
            <v>포장경계석</v>
          </cell>
          <cell r="B71" t="str">
            <v>150x150xL1000</v>
          </cell>
          <cell r="C71">
            <v>1.03</v>
          </cell>
          <cell r="D71" t="str">
            <v>M</v>
          </cell>
          <cell r="E71">
            <v>11800</v>
          </cell>
          <cell r="F71">
            <v>12154</v>
          </cell>
          <cell r="G71">
            <v>11800</v>
          </cell>
          <cell r="H71">
            <v>12154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경계석설치</v>
          </cell>
          <cell r="C72">
            <v>1</v>
          </cell>
          <cell r="D72" t="str">
            <v>M</v>
          </cell>
          <cell r="E72">
            <v>5871</v>
          </cell>
          <cell r="F72">
            <v>5871</v>
          </cell>
          <cell r="G72">
            <v>0</v>
          </cell>
          <cell r="H72">
            <v>0</v>
          </cell>
          <cell r="I72">
            <v>5871</v>
          </cell>
          <cell r="J72">
            <v>5871</v>
          </cell>
          <cell r="K72">
            <v>0</v>
          </cell>
          <cell r="L72">
            <v>0</v>
          </cell>
          <cell r="M72" t="str">
            <v>N.81</v>
          </cell>
        </row>
        <row r="73">
          <cell r="A73" t="str">
            <v>계</v>
          </cell>
          <cell r="F73">
            <v>23171</v>
          </cell>
          <cell r="H73">
            <v>13548</v>
          </cell>
          <cell r="J73">
            <v>9518</v>
          </cell>
          <cell r="L73">
            <v>105</v>
          </cell>
        </row>
        <row r="75">
          <cell r="A75" t="str">
            <v>No.8호표 녹지경계석-1</v>
          </cell>
          <cell r="B75" t="str">
            <v>150X150X1000</v>
          </cell>
          <cell r="C75">
            <v>1</v>
          </cell>
          <cell r="D75" t="str">
            <v>M</v>
          </cell>
          <cell r="M75" t="str">
            <v>PP08</v>
          </cell>
        </row>
        <row r="76">
          <cell r="A76" t="str">
            <v>터파기</v>
          </cell>
          <cell r="B76" t="str">
            <v>백호우0.4㎥</v>
          </cell>
          <cell r="C76">
            <v>0.1</v>
          </cell>
          <cell r="D76" t="str">
            <v>㎥</v>
          </cell>
          <cell r="E76">
            <v>1331</v>
          </cell>
          <cell r="F76">
            <v>132</v>
          </cell>
          <cell r="G76">
            <v>243</v>
          </cell>
          <cell r="H76">
            <v>24</v>
          </cell>
          <cell r="I76">
            <v>686</v>
          </cell>
          <cell r="J76">
            <v>68</v>
          </cell>
          <cell r="K76">
            <v>402</v>
          </cell>
          <cell r="L76">
            <v>40</v>
          </cell>
          <cell r="M76" t="str">
            <v>#.2</v>
          </cell>
        </row>
        <row r="77">
          <cell r="A77" t="str">
            <v>잔토처리(토사)</v>
          </cell>
          <cell r="B77" t="str">
            <v>B.H 0.4M3</v>
          </cell>
          <cell r="C77">
            <v>4.4999999999999998E-2</v>
          </cell>
          <cell r="D77" t="str">
            <v>M3</v>
          </cell>
          <cell r="E77">
            <v>837</v>
          </cell>
          <cell r="F77">
            <v>36</v>
          </cell>
          <cell r="G77">
            <v>153</v>
          </cell>
          <cell r="H77">
            <v>6</v>
          </cell>
          <cell r="I77">
            <v>431</v>
          </cell>
          <cell r="J77">
            <v>19</v>
          </cell>
          <cell r="K77">
            <v>253</v>
          </cell>
          <cell r="L77">
            <v>11</v>
          </cell>
          <cell r="M77" t="str">
            <v>#.4</v>
          </cell>
        </row>
        <row r="78">
          <cell r="A78" t="str">
            <v>기계되메우기및다짐</v>
          </cell>
          <cell r="B78" t="str">
            <v>인력+기계</v>
          </cell>
          <cell r="C78">
            <v>5.5E-2</v>
          </cell>
          <cell r="D78" t="str">
            <v>㎥</v>
          </cell>
          <cell r="E78">
            <v>3367</v>
          </cell>
          <cell r="F78">
            <v>183</v>
          </cell>
          <cell r="G78">
            <v>285</v>
          </cell>
          <cell r="H78">
            <v>15</v>
          </cell>
          <cell r="I78">
            <v>2758</v>
          </cell>
          <cell r="J78">
            <v>151</v>
          </cell>
          <cell r="K78">
            <v>324</v>
          </cell>
          <cell r="L78">
            <v>17</v>
          </cell>
          <cell r="M78" t="str">
            <v>#.6</v>
          </cell>
        </row>
        <row r="79">
          <cell r="A79" t="str">
            <v>레미콘</v>
          </cell>
          <cell r="B79" t="str">
            <v>관급(25x180x8)</v>
          </cell>
          <cell r="C79">
            <v>2.1999999999999999E-2</v>
          </cell>
          <cell r="D79" t="str">
            <v>M3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레미콘타설(무근)</v>
          </cell>
          <cell r="C80">
            <v>2.1999999999999999E-2</v>
          </cell>
          <cell r="D80" t="str">
            <v>㎥</v>
          </cell>
          <cell r="E80">
            <v>21380</v>
          </cell>
          <cell r="F80">
            <v>470</v>
          </cell>
          <cell r="G80">
            <v>0</v>
          </cell>
          <cell r="H80">
            <v>0</v>
          </cell>
          <cell r="I80">
            <v>21380</v>
          </cell>
          <cell r="J80">
            <v>470</v>
          </cell>
          <cell r="K80">
            <v>0</v>
          </cell>
          <cell r="L80">
            <v>0</v>
          </cell>
          <cell r="M80" t="str">
            <v>N.78</v>
          </cell>
        </row>
        <row r="81">
          <cell r="A81" t="str">
            <v>거푸집 (합판)</v>
          </cell>
          <cell r="B81" t="str">
            <v>6회</v>
          </cell>
          <cell r="C81">
            <v>0.3</v>
          </cell>
          <cell r="D81" t="str">
            <v>㎡</v>
          </cell>
          <cell r="E81">
            <v>13825</v>
          </cell>
          <cell r="F81">
            <v>4147</v>
          </cell>
          <cell r="G81">
            <v>4430</v>
          </cell>
          <cell r="H81">
            <v>1329</v>
          </cell>
          <cell r="I81">
            <v>9395</v>
          </cell>
          <cell r="J81">
            <v>2818</v>
          </cell>
          <cell r="K81">
            <v>0</v>
          </cell>
          <cell r="L81">
            <v>0</v>
          </cell>
          <cell r="M81" t="str">
            <v>N.80</v>
          </cell>
        </row>
        <row r="82">
          <cell r="A82" t="str">
            <v>붙임몰탈</v>
          </cell>
          <cell r="B82" t="str">
            <v>인력,1:3</v>
          </cell>
          <cell r="C82">
            <v>2.0000000000000001E-4</v>
          </cell>
          <cell r="D82" t="str">
            <v>㎥</v>
          </cell>
          <cell r="E82">
            <v>57561</v>
          </cell>
          <cell r="F82">
            <v>10</v>
          </cell>
          <cell r="G82">
            <v>12100</v>
          </cell>
          <cell r="H82">
            <v>2</v>
          </cell>
          <cell r="I82">
            <v>40922</v>
          </cell>
          <cell r="J82">
            <v>8</v>
          </cell>
          <cell r="K82">
            <v>4539</v>
          </cell>
          <cell r="L82">
            <v>0</v>
          </cell>
          <cell r="M82" t="str">
            <v>N.86</v>
          </cell>
        </row>
        <row r="83">
          <cell r="A83" t="str">
            <v>녹지경계석</v>
          </cell>
          <cell r="B83" t="str">
            <v>150x150xL1000</v>
          </cell>
          <cell r="C83">
            <v>1.03</v>
          </cell>
          <cell r="D83" t="str">
            <v>M</v>
          </cell>
          <cell r="E83">
            <v>11800</v>
          </cell>
          <cell r="F83">
            <v>12154</v>
          </cell>
          <cell r="G83">
            <v>11800</v>
          </cell>
          <cell r="H83">
            <v>12154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경계석설치</v>
          </cell>
          <cell r="C84">
            <v>1</v>
          </cell>
          <cell r="D84" t="str">
            <v>M</v>
          </cell>
          <cell r="E84">
            <v>5871</v>
          </cell>
          <cell r="F84">
            <v>5871</v>
          </cell>
          <cell r="G84">
            <v>0</v>
          </cell>
          <cell r="H84">
            <v>0</v>
          </cell>
          <cell r="I84">
            <v>5871</v>
          </cell>
          <cell r="J84">
            <v>5871</v>
          </cell>
          <cell r="K84">
            <v>0</v>
          </cell>
          <cell r="L84">
            <v>0</v>
          </cell>
          <cell r="M84" t="str">
            <v>N.81</v>
          </cell>
        </row>
        <row r="85">
          <cell r="A85" t="str">
            <v>계</v>
          </cell>
          <cell r="F85">
            <v>23003</v>
          </cell>
          <cell r="H85">
            <v>13530</v>
          </cell>
          <cell r="J85">
            <v>9405</v>
          </cell>
          <cell r="L85">
            <v>68</v>
          </cell>
        </row>
        <row r="87">
          <cell r="A87" t="str">
            <v>No.9호표 녹지경계석-2</v>
          </cell>
          <cell r="B87" t="str">
            <v>150X150X1000</v>
          </cell>
          <cell r="C87">
            <v>1</v>
          </cell>
          <cell r="D87" t="str">
            <v>M</v>
          </cell>
          <cell r="M87" t="str">
            <v>PP081</v>
          </cell>
        </row>
        <row r="88">
          <cell r="A88" t="str">
            <v>레미콘</v>
          </cell>
          <cell r="B88" t="str">
            <v>관급(25x180x8)</v>
          </cell>
          <cell r="C88">
            <v>6.0000000000000001E-3</v>
          </cell>
          <cell r="D88" t="str">
            <v>M3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레미콘타설(무근)</v>
          </cell>
          <cell r="C89">
            <v>6.0000000000000001E-3</v>
          </cell>
          <cell r="D89" t="str">
            <v>㎥</v>
          </cell>
          <cell r="E89">
            <v>21380</v>
          </cell>
          <cell r="F89">
            <v>128</v>
          </cell>
          <cell r="G89">
            <v>0</v>
          </cell>
          <cell r="H89">
            <v>0</v>
          </cell>
          <cell r="I89">
            <v>21380</v>
          </cell>
          <cell r="J89">
            <v>128</v>
          </cell>
          <cell r="K89">
            <v>0</v>
          </cell>
          <cell r="L89">
            <v>0</v>
          </cell>
          <cell r="M89" t="str">
            <v>N.78</v>
          </cell>
        </row>
        <row r="90">
          <cell r="A90" t="str">
            <v>거푸집 (합판)</v>
          </cell>
          <cell r="B90" t="str">
            <v>6회</v>
          </cell>
          <cell r="C90">
            <v>0.125</v>
          </cell>
          <cell r="D90" t="str">
            <v>㎡</v>
          </cell>
          <cell r="E90">
            <v>13825</v>
          </cell>
          <cell r="F90">
            <v>1727</v>
          </cell>
          <cell r="G90">
            <v>4430</v>
          </cell>
          <cell r="H90">
            <v>553</v>
          </cell>
          <cell r="I90">
            <v>9395</v>
          </cell>
          <cell r="J90">
            <v>1174</v>
          </cell>
          <cell r="K90">
            <v>0</v>
          </cell>
          <cell r="L90">
            <v>0</v>
          </cell>
          <cell r="M90" t="str">
            <v>N.80</v>
          </cell>
        </row>
        <row r="91">
          <cell r="A91" t="str">
            <v>녹지경계석</v>
          </cell>
          <cell r="B91" t="str">
            <v>150x150xL1000</v>
          </cell>
          <cell r="C91">
            <v>1.03</v>
          </cell>
          <cell r="D91" t="str">
            <v>M</v>
          </cell>
          <cell r="E91">
            <v>11800</v>
          </cell>
          <cell r="F91">
            <v>12154</v>
          </cell>
          <cell r="G91">
            <v>11800</v>
          </cell>
          <cell r="H91">
            <v>12154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경계석설치</v>
          </cell>
          <cell r="C92">
            <v>1</v>
          </cell>
          <cell r="D92" t="str">
            <v>M</v>
          </cell>
          <cell r="E92">
            <v>5871</v>
          </cell>
          <cell r="F92">
            <v>5871</v>
          </cell>
          <cell r="G92">
            <v>0</v>
          </cell>
          <cell r="H92">
            <v>0</v>
          </cell>
          <cell r="I92">
            <v>5871</v>
          </cell>
          <cell r="J92">
            <v>5871</v>
          </cell>
          <cell r="K92">
            <v>0</v>
          </cell>
          <cell r="L92">
            <v>0</v>
          </cell>
          <cell r="M92" t="str">
            <v>N.81</v>
          </cell>
        </row>
        <row r="93">
          <cell r="A93" t="str">
            <v>계</v>
          </cell>
          <cell r="F93">
            <v>19880</v>
          </cell>
          <cell r="H93">
            <v>12707</v>
          </cell>
          <cell r="J93">
            <v>7173</v>
          </cell>
          <cell r="L93">
            <v>0</v>
          </cell>
        </row>
        <row r="95">
          <cell r="A95" t="str">
            <v>No.10호표 신토석EDGE</v>
          </cell>
          <cell r="B95" t="str">
            <v>230x114xT50</v>
          </cell>
          <cell r="C95">
            <v>1</v>
          </cell>
          <cell r="D95" t="str">
            <v>M</v>
          </cell>
          <cell r="M95" t="str">
            <v>PP082</v>
          </cell>
        </row>
        <row r="96">
          <cell r="A96" t="str">
            <v>터파기(인력)</v>
          </cell>
          <cell r="B96" t="str">
            <v>토사</v>
          </cell>
          <cell r="C96">
            <v>0.113</v>
          </cell>
          <cell r="D96" t="str">
            <v>M3</v>
          </cell>
          <cell r="E96">
            <v>8695</v>
          </cell>
          <cell r="F96">
            <v>982</v>
          </cell>
          <cell r="G96">
            <v>0</v>
          </cell>
          <cell r="H96">
            <v>0</v>
          </cell>
          <cell r="I96">
            <v>8695</v>
          </cell>
          <cell r="J96">
            <v>982</v>
          </cell>
          <cell r="K96">
            <v>0</v>
          </cell>
          <cell r="L96">
            <v>0</v>
          </cell>
          <cell r="M96" t="str">
            <v>N.124</v>
          </cell>
        </row>
        <row r="97">
          <cell r="A97" t="str">
            <v>잔토처리(인력)</v>
          </cell>
          <cell r="B97" t="str">
            <v>토사:0-1M</v>
          </cell>
          <cell r="C97">
            <v>6.3E-2</v>
          </cell>
          <cell r="D97" t="str">
            <v>㎥</v>
          </cell>
          <cell r="E97">
            <v>8184</v>
          </cell>
          <cell r="F97">
            <v>515</v>
          </cell>
          <cell r="G97">
            <v>0</v>
          </cell>
          <cell r="H97">
            <v>0</v>
          </cell>
          <cell r="I97">
            <v>8184</v>
          </cell>
          <cell r="J97">
            <v>515</v>
          </cell>
          <cell r="K97">
            <v>0</v>
          </cell>
          <cell r="L97">
            <v>0</v>
          </cell>
          <cell r="M97" t="str">
            <v>N.125</v>
          </cell>
        </row>
        <row r="98">
          <cell r="A98" t="str">
            <v>되메우고 다짐(인력)</v>
          </cell>
          <cell r="B98" t="str">
            <v>토사</v>
          </cell>
          <cell r="C98">
            <v>0.05</v>
          </cell>
          <cell r="D98" t="str">
            <v>M3</v>
          </cell>
          <cell r="E98">
            <v>9104</v>
          </cell>
          <cell r="F98">
            <v>455</v>
          </cell>
          <cell r="G98">
            <v>0</v>
          </cell>
          <cell r="H98">
            <v>0</v>
          </cell>
          <cell r="I98">
            <v>9104</v>
          </cell>
          <cell r="J98">
            <v>455</v>
          </cell>
          <cell r="K98">
            <v>0</v>
          </cell>
          <cell r="L98">
            <v>0</v>
          </cell>
          <cell r="M98" t="str">
            <v>N.126</v>
          </cell>
        </row>
        <row r="99">
          <cell r="A99" t="str">
            <v>레미콘</v>
          </cell>
          <cell r="B99" t="str">
            <v>관급(25x180x8)</v>
          </cell>
          <cell r="C99">
            <v>3.9E-2</v>
          </cell>
          <cell r="D99" t="str">
            <v>M3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레미콘타설(무근)</v>
          </cell>
          <cell r="C100">
            <v>3.7999999999999999E-2</v>
          </cell>
          <cell r="D100" t="str">
            <v>㎥</v>
          </cell>
          <cell r="E100">
            <v>21380</v>
          </cell>
          <cell r="F100">
            <v>812</v>
          </cell>
          <cell r="G100">
            <v>0</v>
          </cell>
          <cell r="H100">
            <v>0</v>
          </cell>
          <cell r="I100">
            <v>21380</v>
          </cell>
          <cell r="J100">
            <v>812</v>
          </cell>
          <cell r="K100">
            <v>0</v>
          </cell>
          <cell r="L100">
            <v>0</v>
          </cell>
          <cell r="M100" t="str">
            <v>N.78</v>
          </cell>
        </row>
        <row r="101">
          <cell r="A101" t="str">
            <v>거푸집 (합판)</v>
          </cell>
          <cell r="B101" t="str">
            <v>6회</v>
          </cell>
          <cell r="C101">
            <v>0.3</v>
          </cell>
          <cell r="D101" t="str">
            <v>㎡</v>
          </cell>
          <cell r="E101">
            <v>13825</v>
          </cell>
          <cell r="F101">
            <v>4147</v>
          </cell>
          <cell r="G101">
            <v>4430</v>
          </cell>
          <cell r="H101">
            <v>1329</v>
          </cell>
          <cell r="I101">
            <v>9395</v>
          </cell>
          <cell r="J101">
            <v>2818</v>
          </cell>
          <cell r="K101">
            <v>0</v>
          </cell>
          <cell r="L101">
            <v>0</v>
          </cell>
          <cell r="M101" t="str">
            <v>N.80</v>
          </cell>
        </row>
        <row r="102">
          <cell r="A102" t="str">
            <v>신토석</v>
          </cell>
          <cell r="B102" t="str">
            <v>관급,230x114xT50</v>
          </cell>
          <cell r="C102">
            <v>1.03</v>
          </cell>
          <cell r="D102" t="str">
            <v>매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 t="str">
            <v>경계석설치</v>
          </cell>
          <cell r="C103">
            <v>1</v>
          </cell>
          <cell r="D103" t="str">
            <v>M</v>
          </cell>
          <cell r="E103">
            <v>5871</v>
          </cell>
          <cell r="F103">
            <v>5871</v>
          </cell>
          <cell r="G103">
            <v>0</v>
          </cell>
          <cell r="H103">
            <v>0</v>
          </cell>
          <cell r="I103">
            <v>5871</v>
          </cell>
          <cell r="J103">
            <v>5871</v>
          </cell>
          <cell r="K103">
            <v>0</v>
          </cell>
          <cell r="L103">
            <v>0</v>
          </cell>
          <cell r="M103" t="str">
            <v>N.81</v>
          </cell>
        </row>
        <row r="104">
          <cell r="A104" t="str">
            <v>계</v>
          </cell>
          <cell r="F104">
            <v>12782</v>
          </cell>
          <cell r="H104">
            <v>1329</v>
          </cell>
          <cell r="J104">
            <v>11453</v>
          </cell>
          <cell r="L104">
            <v>0</v>
          </cell>
        </row>
        <row r="109">
          <cell r="A109" t="str">
            <v>No.11호표 연결관A</v>
          </cell>
          <cell r="B109" t="str">
            <v>D150</v>
          </cell>
          <cell r="C109">
            <v>1</v>
          </cell>
          <cell r="D109" t="str">
            <v>m</v>
          </cell>
          <cell r="M109" t="str">
            <v>PP09</v>
          </cell>
        </row>
        <row r="110">
          <cell r="A110" t="str">
            <v>터파기</v>
          </cell>
          <cell r="B110" t="str">
            <v>백호우0.4㎥</v>
          </cell>
          <cell r="C110">
            <v>0.18</v>
          </cell>
          <cell r="D110" t="str">
            <v>㎥</v>
          </cell>
          <cell r="E110">
            <v>1331</v>
          </cell>
          <cell r="F110">
            <v>238</v>
          </cell>
          <cell r="G110">
            <v>243</v>
          </cell>
          <cell r="H110">
            <v>43</v>
          </cell>
          <cell r="I110">
            <v>686</v>
          </cell>
          <cell r="J110">
            <v>123</v>
          </cell>
          <cell r="K110">
            <v>402</v>
          </cell>
          <cell r="L110">
            <v>72</v>
          </cell>
          <cell r="M110" t="str">
            <v>#.2</v>
          </cell>
        </row>
        <row r="111">
          <cell r="A111" t="str">
            <v>잔토처리(토사)</v>
          </cell>
          <cell r="B111" t="str">
            <v>B.H 0.4M3</v>
          </cell>
          <cell r="C111">
            <v>0.18</v>
          </cell>
          <cell r="D111" t="str">
            <v>M3</v>
          </cell>
          <cell r="E111">
            <v>837</v>
          </cell>
          <cell r="F111">
            <v>149</v>
          </cell>
          <cell r="G111">
            <v>153</v>
          </cell>
          <cell r="H111">
            <v>27</v>
          </cell>
          <cell r="I111">
            <v>431</v>
          </cell>
          <cell r="J111">
            <v>77</v>
          </cell>
          <cell r="K111">
            <v>253</v>
          </cell>
          <cell r="L111">
            <v>45</v>
          </cell>
          <cell r="M111" t="str">
            <v>#.4</v>
          </cell>
        </row>
        <row r="112">
          <cell r="A112" t="str">
            <v>자연자갈(광주)</v>
          </cell>
          <cell r="B112" t="str">
            <v>#467 40-5mm (시내도착도)</v>
          </cell>
          <cell r="C112">
            <v>0.16800000000000001</v>
          </cell>
          <cell r="D112" t="str">
            <v>M3</v>
          </cell>
          <cell r="E112">
            <v>7500</v>
          </cell>
          <cell r="F112">
            <v>1260</v>
          </cell>
          <cell r="G112">
            <v>7500</v>
          </cell>
          <cell r="H112">
            <v>1260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자갈부설(D40)</v>
          </cell>
          <cell r="C113">
            <v>0.16200000000000001</v>
          </cell>
          <cell r="D113" t="str">
            <v>㎥</v>
          </cell>
          <cell r="E113">
            <v>5319</v>
          </cell>
          <cell r="F113">
            <v>861</v>
          </cell>
          <cell r="G113">
            <v>0</v>
          </cell>
          <cell r="H113">
            <v>0</v>
          </cell>
          <cell r="I113">
            <v>5319</v>
          </cell>
          <cell r="J113">
            <v>861</v>
          </cell>
          <cell r="K113">
            <v>0</v>
          </cell>
          <cell r="L113">
            <v>0</v>
          </cell>
          <cell r="M113" t="str">
            <v>N.77</v>
          </cell>
        </row>
        <row r="114">
          <cell r="A114" t="str">
            <v>THP유공관(배수유공관)</v>
          </cell>
          <cell r="B114" t="str">
            <v>150 x 4ｍ</v>
          </cell>
          <cell r="C114">
            <v>1.02</v>
          </cell>
          <cell r="D114" t="str">
            <v>M</v>
          </cell>
          <cell r="E114">
            <v>1950</v>
          </cell>
          <cell r="F114">
            <v>1989</v>
          </cell>
          <cell r="G114">
            <v>1950</v>
          </cell>
          <cell r="H114">
            <v>1989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 t="str">
            <v>토목섬유감기,덮기</v>
          </cell>
          <cell r="C115">
            <v>1.37</v>
          </cell>
          <cell r="D115" t="str">
            <v>㎡</v>
          </cell>
          <cell r="E115">
            <v>2437</v>
          </cell>
          <cell r="F115">
            <v>3337</v>
          </cell>
          <cell r="G115">
            <v>1210</v>
          </cell>
          <cell r="H115">
            <v>1657</v>
          </cell>
          <cell r="I115">
            <v>1227</v>
          </cell>
          <cell r="J115">
            <v>1680</v>
          </cell>
          <cell r="K115">
            <v>0</v>
          </cell>
          <cell r="L115">
            <v>0</v>
          </cell>
          <cell r="M115" t="str">
            <v>N.118</v>
          </cell>
        </row>
        <row r="116">
          <cell r="A116" t="str">
            <v>맹암거간선매설</v>
          </cell>
          <cell r="B116" t="str">
            <v>D150</v>
          </cell>
          <cell r="C116">
            <v>1</v>
          </cell>
          <cell r="D116" t="str">
            <v>m</v>
          </cell>
          <cell r="E116">
            <v>3233</v>
          </cell>
          <cell r="F116">
            <v>3233</v>
          </cell>
          <cell r="G116">
            <v>0</v>
          </cell>
          <cell r="H116">
            <v>0</v>
          </cell>
          <cell r="I116">
            <v>3233</v>
          </cell>
          <cell r="J116">
            <v>3233</v>
          </cell>
          <cell r="K116">
            <v>0</v>
          </cell>
          <cell r="L116">
            <v>0</v>
          </cell>
          <cell r="M116" t="str">
            <v>N.120</v>
          </cell>
        </row>
        <row r="117">
          <cell r="A117" t="str">
            <v>계</v>
          </cell>
          <cell r="F117">
            <v>11067</v>
          </cell>
          <cell r="H117">
            <v>4976</v>
          </cell>
          <cell r="J117">
            <v>5974</v>
          </cell>
          <cell r="L117">
            <v>117</v>
          </cell>
        </row>
        <row r="120">
          <cell r="A120" t="str">
            <v>No.12호표 연결관B</v>
          </cell>
          <cell r="B120" t="str">
            <v>D100</v>
          </cell>
          <cell r="C120">
            <v>1</v>
          </cell>
          <cell r="D120" t="str">
            <v>m</v>
          </cell>
          <cell r="M120" t="str">
            <v>PP10</v>
          </cell>
        </row>
        <row r="121">
          <cell r="A121" t="str">
            <v>터파기</v>
          </cell>
          <cell r="B121" t="str">
            <v>백호우0.4㎥</v>
          </cell>
          <cell r="C121">
            <v>0.18</v>
          </cell>
          <cell r="D121" t="str">
            <v>㎥</v>
          </cell>
          <cell r="E121">
            <v>1331</v>
          </cell>
          <cell r="F121">
            <v>238</v>
          </cell>
          <cell r="G121">
            <v>243</v>
          </cell>
          <cell r="H121">
            <v>43</v>
          </cell>
          <cell r="I121">
            <v>686</v>
          </cell>
          <cell r="J121">
            <v>123</v>
          </cell>
          <cell r="K121">
            <v>402</v>
          </cell>
          <cell r="L121">
            <v>72</v>
          </cell>
          <cell r="M121" t="str">
            <v>#.2</v>
          </cell>
        </row>
        <row r="122">
          <cell r="A122" t="str">
            <v>잔토처리(토사)</v>
          </cell>
          <cell r="B122" t="str">
            <v>B.H 0.4M3</v>
          </cell>
          <cell r="C122">
            <v>0.18</v>
          </cell>
          <cell r="D122" t="str">
            <v>M3</v>
          </cell>
          <cell r="E122">
            <v>837</v>
          </cell>
          <cell r="F122">
            <v>149</v>
          </cell>
          <cell r="G122">
            <v>153</v>
          </cell>
          <cell r="H122">
            <v>27</v>
          </cell>
          <cell r="I122">
            <v>431</v>
          </cell>
          <cell r="J122">
            <v>77</v>
          </cell>
          <cell r="K122">
            <v>253</v>
          </cell>
          <cell r="L122">
            <v>45</v>
          </cell>
          <cell r="M122" t="str">
            <v>#.4</v>
          </cell>
        </row>
        <row r="123">
          <cell r="A123" t="str">
            <v>자연자갈(광주)</v>
          </cell>
          <cell r="B123" t="str">
            <v>#467 40-5mm (시내도착도)</v>
          </cell>
          <cell r="C123">
            <v>0.17899999999999999</v>
          </cell>
          <cell r="D123" t="str">
            <v>M3</v>
          </cell>
          <cell r="E123">
            <v>7500</v>
          </cell>
          <cell r="F123">
            <v>1342</v>
          </cell>
          <cell r="G123">
            <v>7500</v>
          </cell>
          <cell r="H123">
            <v>1342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자갈부설(D40)</v>
          </cell>
          <cell r="C124">
            <v>0.17199999999999999</v>
          </cell>
          <cell r="D124" t="str">
            <v>㎥</v>
          </cell>
          <cell r="E124">
            <v>5319</v>
          </cell>
          <cell r="F124">
            <v>914</v>
          </cell>
          <cell r="G124">
            <v>0</v>
          </cell>
          <cell r="H124">
            <v>0</v>
          </cell>
          <cell r="I124">
            <v>5319</v>
          </cell>
          <cell r="J124">
            <v>914</v>
          </cell>
          <cell r="K124">
            <v>0</v>
          </cell>
          <cell r="L124">
            <v>0</v>
          </cell>
          <cell r="M124" t="str">
            <v>N.77</v>
          </cell>
        </row>
        <row r="125">
          <cell r="A125" t="str">
            <v>THP유공관(배수유공관)</v>
          </cell>
          <cell r="B125" t="str">
            <v>100 x 4ｍ</v>
          </cell>
          <cell r="C125">
            <v>1.02</v>
          </cell>
          <cell r="D125" t="str">
            <v>M</v>
          </cell>
          <cell r="E125">
            <v>1173</v>
          </cell>
          <cell r="F125">
            <v>1196</v>
          </cell>
          <cell r="G125">
            <v>1173</v>
          </cell>
          <cell r="H125">
            <v>1196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토목섬유감기,덮기</v>
          </cell>
          <cell r="C126">
            <v>1.21</v>
          </cell>
          <cell r="D126" t="str">
            <v>㎡</v>
          </cell>
          <cell r="E126">
            <v>2437</v>
          </cell>
          <cell r="F126">
            <v>2948</v>
          </cell>
          <cell r="G126">
            <v>1210</v>
          </cell>
          <cell r="H126">
            <v>1464</v>
          </cell>
          <cell r="I126">
            <v>1227</v>
          </cell>
          <cell r="J126">
            <v>1484</v>
          </cell>
          <cell r="K126">
            <v>0</v>
          </cell>
          <cell r="L126">
            <v>0</v>
          </cell>
          <cell r="M126" t="str">
            <v>N.118</v>
          </cell>
        </row>
        <row r="127">
          <cell r="A127" t="str">
            <v>맹암거지선매설</v>
          </cell>
          <cell r="B127" t="str">
            <v>D100</v>
          </cell>
          <cell r="C127">
            <v>1</v>
          </cell>
          <cell r="D127" t="str">
            <v>M</v>
          </cell>
          <cell r="E127">
            <v>2438</v>
          </cell>
          <cell r="F127">
            <v>2438</v>
          </cell>
          <cell r="G127">
            <v>0</v>
          </cell>
          <cell r="H127">
            <v>0</v>
          </cell>
          <cell r="I127">
            <v>2438</v>
          </cell>
          <cell r="J127">
            <v>2438</v>
          </cell>
          <cell r="K127">
            <v>0</v>
          </cell>
          <cell r="L127">
            <v>0</v>
          </cell>
          <cell r="M127" t="str">
            <v>N.121</v>
          </cell>
        </row>
        <row r="128">
          <cell r="A128" t="str">
            <v>계</v>
          </cell>
          <cell r="F128">
            <v>9225</v>
          </cell>
          <cell r="H128">
            <v>4072</v>
          </cell>
          <cell r="J128">
            <v>5036</v>
          </cell>
          <cell r="L128">
            <v>117</v>
          </cell>
        </row>
        <row r="133">
          <cell r="A133" t="str">
            <v>No.13호표 연결관C</v>
          </cell>
          <cell r="B133" t="str">
            <v>D250</v>
          </cell>
          <cell r="C133">
            <v>1</v>
          </cell>
          <cell r="D133" t="str">
            <v>m</v>
          </cell>
          <cell r="M133" t="str">
            <v>PP11</v>
          </cell>
        </row>
        <row r="134">
          <cell r="A134" t="str">
            <v>터파기</v>
          </cell>
          <cell r="B134" t="str">
            <v>백호우0.4㎥</v>
          </cell>
          <cell r="C134">
            <v>0.18</v>
          </cell>
          <cell r="D134" t="str">
            <v>㎥</v>
          </cell>
          <cell r="E134">
            <v>1331</v>
          </cell>
          <cell r="F134">
            <v>238</v>
          </cell>
          <cell r="G134">
            <v>243</v>
          </cell>
          <cell r="H134">
            <v>43</v>
          </cell>
          <cell r="I134">
            <v>686</v>
          </cell>
          <cell r="J134">
            <v>123</v>
          </cell>
          <cell r="K134">
            <v>402</v>
          </cell>
          <cell r="L134">
            <v>72</v>
          </cell>
          <cell r="M134" t="str">
            <v>#.2</v>
          </cell>
        </row>
        <row r="135">
          <cell r="A135" t="str">
            <v>잔토처리(토사)</v>
          </cell>
          <cell r="B135" t="str">
            <v>B.H 0.4M3</v>
          </cell>
          <cell r="C135">
            <v>0.18</v>
          </cell>
          <cell r="D135" t="str">
            <v>M3</v>
          </cell>
          <cell r="E135">
            <v>837</v>
          </cell>
          <cell r="F135">
            <v>149</v>
          </cell>
          <cell r="G135">
            <v>153</v>
          </cell>
          <cell r="H135">
            <v>27</v>
          </cell>
          <cell r="I135">
            <v>431</v>
          </cell>
          <cell r="J135">
            <v>77</v>
          </cell>
          <cell r="K135">
            <v>253</v>
          </cell>
          <cell r="L135">
            <v>45</v>
          </cell>
          <cell r="M135" t="str">
            <v>#.4</v>
          </cell>
        </row>
        <row r="136">
          <cell r="A136" t="str">
            <v>자연자갈(광주)</v>
          </cell>
          <cell r="B136" t="str">
            <v>#467 40-5mm (시내도착도)</v>
          </cell>
          <cell r="C136">
            <v>0.17899999999999999</v>
          </cell>
          <cell r="D136" t="str">
            <v>M3</v>
          </cell>
          <cell r="E136">
            <v>7500</v>
          </cell>
          <cell r="F136">
            <v>1342</v>
          </cell>
          <cell r="G136">
            <v>7500</v>
          </cell>
          <cell r="H136">
            <v>1342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자갈부설(D40)</v>
          </cell>
          <cell r="C137">
            <v>0.16200000000000001</v>
          </cell>
          <cell r="D137" t="str">
            <v>㎥</v>
          </cell>
          <cell r="E137">
            <v>5319</v>
          </cell>
          <cell r="F137">
            <v>861</v>
          </cell>
          <cell r="G137">
            <v>0</v>
          </cell>
          <cell r="H137">
            <v>0</v>
          </cell>
          <cell r="I137">
            <v>5319</v>
          </cell>
          <cell r="J137">
            <v>861</v>
          </cell>
          <cell r="K137">
            <v>0</v>
          </cell>
          <cell r="L137">
            <v>0</v>
          </cell>
          <cell r="M137" t="str">
            <v>N.77</v>
          </cell>
        </row>
        <row r="138">
          <cell r="A138" t="str">
            <v>THP유공관(배수유공관)</v>
          </cell>
          <cell r="B138" t="str">
            <v>250 x 4ｍ</v>
          </cell>
          <cell r="C138">
            <v>1.02</v>
          </cell>
          <cell r="D138" t="str">
            <v>M</v>
          </cell>
          <cell r="E138">
            <v>4057.5</v>
          </cell>
          <cell r="F138">
            <v>4138</v>
          </cell>
          <cell r="G138">
            <v>4057.5</v>
          </cell>
          <cell r="H138">
            <v>4138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토목섬유감기,덮기</v>
          </cell>
          <cell r="C139">
            <v>1.21</v>
          </cell>
          <cell r="D139" t="str">
            <v>㎡</v>
          </cell>
          <cell r="E139">
            <v>2437</v>
          </cell>
          <cell r="F139">
            <v>2948</v>
          </cell>
          <cell r="G139">
            <v>1210</v>
          </cell>
          <cell r="H139">
            <v>1464</v>
          </cell>
          <cell r="I139">
            <v>1227</v>
          </cell>
          <cell r="J139">
            <v>1484</v>
          </cell>
          <cell r="K139">
            <v>0</v>
          </cell>
          <cell r="L139">
            <v>0</v>
          </cell>
          <cell r="M139" t="str">
            <v>N.118</v>
          </cell>
        </row>
        <row r="140">
          <cell r="A140" t="str">
            <v>맹암거간선매설</v>
          </cell>
          <cell r="B140" t="str">
            <v>D250</v>
          </cell>
          <cell r="C140">
            <v>1</v>
          </cell>
          <cell r="D140" t="str">
            <v>m</v>
          </cell>
          <cell r="E140">
            <v>3233</v>
          </cell>
          <cell r="F140">
            <v>3233</v>
          </cell>
          <cell r="G140">
            <v>0</v>
          </cell>
          <cell r="H140">
            <v>0</v>
          </cell>
          <cell r="I140">
            <v>3233</v>
          </cell>
          <cell r="J140">
            <v>3233</v>
          </cell>
          <cell r="K140">
            <v>0</v>
          </cell>
          <cell r="L140">
            <v>0</v>
          </cell>
          <cell r="M140" t="str">
            <v>N.119</v>
          </cell>
        </row>
        <row r="141">
          <cell r="A141" t="str">
            <v>계</v>
          </cell>
          <cell r="F141">
            <v>12909</v>
          </cell>
          <cell r="H141">
            <v>7014</v>
          </cell>
          <cell r="J141">
            <v>5778</v>
          </cell>
          <cell r="L141">
            <v>117</v>
          </cell>
        </row>
        <row r="143">
          <cell r="A143" t="str">
            <v>No.14호표 집수정A</v>
          </cell>
          <cell r="C143">
            <v>1</v>
          </cell>
          <cell r="D143" t="str">
            <v>개소</v>
          </cell>
          <cell r="M143" t="str">
            <v>PP12</v>
          </cell>
        </row>
        <row r="144">
          <cell r="A144" t="str">
            <v>터파기</v>
          </cell>
          <cell r="B144" t="str">
            <v>백호우0.4㎥</v>
          </cell>
          <cell r="C144">
            <v>1.41</v>
          </cell>
          <cell r="D144" t="str">
            <v>㎥</v>
          </cell>
          <cell r="E144">
            <v>1331</v>
          </cell>
          <cell r="F144">
            <v>1875</v>
          </cell>
          <cell r="G144">
            <v>243</v>
          </cell>
          <cell r="H144">
            <v>342</v>
          </cell>
          <cell r="I144">
            <v>686</v>
          </cell>
          <cell r="J144">
            <v>967</v>
          </cell>
          <cell r="K144">
            <v>402</v>
          </cell>
          <cell r="L144">
            <v>566</v>
          </cell>
          <cell r="M144" t="str">
            <v>#.2</v>
          </cell>
        </row>
        <row r="145">
          <cell r="A145" t="str">
            <v>잔토처리(토사)</v>
          </cell>
          <cell r="B145" t="str">
            <v>B.H 0.4M3</v>
          </cell>
          <cell r="C145">
            <v>0.48699999999999999</v>
          </cell>
          <cell r="D145" t="str">
            <v>M3</v>
          </cell>
          <cell r="E145">
            <v>837</v>
          </cell>
          <cell r="F145">
            <v>406</v>
          </cell>
          <cell r="G145">
            <v>153</v>
          </cell>
          <cell r="H145">
            <v>74</v>
          </cell>
          <cell r="I145">
            <v>431</v>
          </cell>
          <cell r="J145">
            <v>209</v>
          </cell>
          <cell r="K145">
            <v>253</v>
          </cell>
          <cell r="L145">
            <v>123</v>
          </cell>
          <cell r="M145" t="str">
            <v>#.4</v>
          </cell>
        </row>
        <row r="146">
          <cell r="A146" t="str">
            <v>기계되메우기및다짐</v>
          </cell>
          <cell r="B146" t="str">
            <v>인력+기계</v>
          </cell>
          <cell r="C146">
            <v>0.92400000000000004</v>
          </cell>
          <cell r="D146" t="str">
            <v>㎥</v>
          </cell>
          <cell r="E146">
            <v>3367</v>
          </cell>
          <cell r="F146">
            <v>3110</v>
          </cell>
          <cell r="G146">
            <v>285</v>
          </cell>
          <cell r="H146">
            <v>263</v>
          </cell>
          <cell r="I146">
            <v>2758</v>
          </cell>
          <cell r="J146">
            <v>2548</v>
          </cell>
          <cell r="K146">
            <v>324</v>
          </cell>
          <cell r="L146">
            <v>299</v>
          </cell>
          <cell r="M146" t="str">
            <v>#.6</v>
          </cell>
        </row>
        <row r="147">
          <cell r="A147" t="str">
            <v>잡석다짐(기계+인력)</v>
          </cell>
          <cell r="B147" t="str">
            <v>로라+인력</v>
          </cell>
          <cell r="C147">
            <v>0.13100000000000001</v>
          </cell>
          <cell r="D147" t="str">
            <v>㎥</v>
          </cell>
          <cell r="E147">
            <v>10469</v>
          </cell>
          <cell r="F147">
            <v>1370</v>
          </cell>
          <cell r="G147">
            <v>8354</v>
          </cell>
          <cell r="H147">
            <v>1094</v>
          </cell>
          <cell r="I147">
            <v>1509</v>
          </cell>
          <cell r="J147">
            <v>197</v>
          </cell>
          <cell r="K147">
            <v>606</v>
          </cell>
          <cell r="L147">
            <v>79</v>
          </cell>
          <cell r="M147" t="str">
            <v>N.73</v>
          </cell>
        </row>
        <row r="148">
          <cell r="A148" t="str">
            <v>콘크리트</v>
          </cell>
          <cell r="B148" t="str">
            <v>40-160-8</v>
          </cell>
          <cell r="C148">
            <v>5.0999999999999997E-2</v>
          </cell>
          <cell r="D148" t="str">
            <v>㎥</v>
          </cell>
          <cell r="E148">
            <v>103082</v>
          </cell>
          <cell r="F148">
            <v>5256</v>
          </cell>
          <cell r="G148">
            <v>10975</v>
          </cell>
          <cell r="H148">
            <v>559</v>
          </cell>
          <cell r="I148">
            <v>92107</v>
          </cell>
          <cell r="J148">
            <v>4697</v>
          </cell>
          <cell r="K148">
            <v>0</v>
          </cell>
          <cell r="L148">
            <v>0</v>
          </cell>
          <cell r="M148" t="str">
            <v>N.101</v>
          </cell>
        </row>
        <row r="149">
          <cell r="A149" t="str">
            <v>콘크리트</v>
          </cell>
          <cell r="B149" t="str">
            <v>25-180-8</v>
          </cell>
          <cell r="C149">
            <v>0.17199999999999999</v>
          </cell>
          <cell r="D149" t="str">
            <v>㎥</v>
          </cell>
          <cell r="E149">
            <v>111341</v>
          </cell>
          <cell r="F149">
            <v>19149</v>
          </cell>
          <cell r="G149">
            <v>10900</v>
          </cell>
          <cell r="H149">
            <v>1874</v>
          </cell>
          <cell r="I149">
            <v>100441</v>
          </cell>
          <cell r="J149">
            <v>17275</v>
          </cell>
          <cell r="K149">
            <v>0</v>
          </cell>
          <cell r="L149">
            <v>0</v>
          </cell>
          <cell r="M149" t="str">
            <v>N.100</v>
          </cell>
        </row>
        <row r="150">
          <cell r="A150" t="str">
            <v>인력비빔타설(소형)</v>
          </cell>
          <cell r="C150">
            <v>0.16700000000000001</v>
          </cell>
          <cell r="D150" t="str">
            <v>M3</v>
          </cell>
          <cell r="E150">
            <v>144513</v>
          </cell>
          <cell r="F150">
            <v>24133</v>
          </cell>
          <cell r="G150">
            <v>0</v>
          </cell>
          <cell r="H150">
            <v>0</v>
          </cell>
          <cell r="I150">
            <v>144513</v>
          </cell>
          <cell r="J150">
            <v>24133</v>
          </cell>
          <cell r="K150">
            <v>0</v>
          </cell>
          <cell r="L150">
            <v>0</v>
          </cell>
          <cell r="M150" t="str">
            <v>N.102</v>
          </cell>
        </row>
        <row r="151">
          <cell r="A151" t="str">
            <v>거푸집 (합판)</v>
          </cell>
          <cell r="B151" t="str">
            <v>6회</v>
          </cell>
          <cell r="C151">
            <v>2.125</v>
          </cell>
          <cell r="D151" t="str">
            <v>㎡</v>
          </cell>
          <cell r="E151">
            <v>13825</v>
          </cell>
          <cell r="F151">
            <v>29377</v>
          </cell>
          <cell r="G151">
            <v>4430</v>
          </cell>
          <cell r="H151">
            <v>9413</v>
          </cell>
          <cell r="I151">
            <v>9395</v>
          </cell>
          <cell r="J151">
            <v>19964</v>
          </cell>
          <cell r="K151">
            <v>0</v>
          </cell>
          <cell r="L151">
            <v>0</v>
          </cell>
          <cell r="M151" t="str">
            <v>N.80</v>
          </cell>
        </row>
        <row r="152">
          <cell r="A152" t="str">
            <v>스틸그레이팅</v>
          </cell>
          <cell r="B152" t="str">
            <v>500x400x50</v>
          </cell>
          <cell r="C152">
            <v>1</v>
          </cell>
          <cell r="D152" t="str">
            <v>SET</v>
          </cell>
          <cell r="E152">
            <v>20000</v>
          </cell>
          <cell r="F152">
            <v>20000</v>
          </cell>
          <cell r="G152">
            <v>20000</v>
          </cell>
          <cell r="H152">
            <v>20000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A153" t="str">
            <v>계</v>
          </cell>
          <cell r="F153">
            <v>104676</v>
          </cell>
          <cell r="H153">
            <v>33619</v>
          </cell>
          <cell r="J153">
            <v>69990</v>
          </cell>
          <cell r="L153">
            <v>1067</v>
          </cell>
        </row>
        <row r="156">
          <cell r="A156" t="str">
            <v>No.15호표 집수정B</v>
          </cell>
          <cell r="C156">
            <v>1</v>
          </cell>
          <cell r="D156" t="str">
            <v>개소</v>
          </cell>
          <cell r="M156" t="str">
            <v>PP13</v>
          </cell>
        </row>
        <row r="157">
          <cell r="A157" t="str">
            <v>터파기</v>
          </cell>
          <cell r="B157" t="str">
            <v>백호우0.4㎥</v>
          </cell>
          <cell r="C157">
            <v>2.64</v>
          </cell>
          <cell r="D157" t="str">
            <v>㎥</v>
          </cell>
          <cell r="E157">
            <v>1331</v>
          </cell>
          <cell r="F157">
            <v>3513</v>
          </cell>
          <cell r="G157">
            <v>243</v>
          </cell>
          <cell r="H157">
            <v>641</v>
          </cell>
          <cell r="I157">
            <v>686</v>
          </cell>
          <cell r="J157">
            <v>1811</v>
          </cell>
          <cell r="K157">
            <v>402</v>
          </cell>
          <cell r="L157">
            <v>1061</v>
          </cell>
          <cell r="M157" t="str">
            <v>#.2</v>
          </cell>
        </row>
        <row r="158">
          <cell r="A158" t="str">
            <v>잔토처리(토사)</v>
          </cell>
          <cell r="B158" t="str">
            <v>B.H 0.4M3</v>
          </cell>
          <cell r="C158">
            <v>0.83099999999999996</v>
          </cell>
          <cell r="D158" t="str">
            <v>M3</v>
          </cell>
          <cell r="E158">
            <v>837</v>
          </cell>
          <cell r="F158">
            <v>695</v>
          </cell>
          <cell r="G158">
            <v>153</v>
          </cell>
          <cell r="H158">
            <v>127</v>
          </cell>
          <cell r="I158">
            <v>431</v>
          </cell>
          <cell r="J158">
            <v>358</v>
          </cell>
          <cell r="K158">
            <v>253</v>
          </cell>
          <cell r="L158">
            <v>210</v>
          </cell>
          <cell r="M158" t="str">
            <v>#.4</v>
          </cell>
        </row>
        <row r="159">
          <cell r="A159" t="str">
            <v>기계되메우기및다짐</v>
          </cell>
          <cell r="B159" t="str">
            <v>인력+기계</v>
          </cell>
          <cell r="C159">
            <v>1.8049999999999999</v>
          </cell>
          <cell r="D159" t="str">
            <v>㎥</v>
          </cell>
          <cell r="E159">
            <v>3367</v>
          </cell>
          <cell r="F159">
            <v>6076</v>
          </cell>
          <cell r="G159">
            <v>285</v>
          </cell>
          <cell r="H159">
            <v>514</v>
          </cell>
          <cell r="I159">
            <v>2758</v>
          </cell>
          <cell r="J159">
            <v>4978</v>
          </cell>
          <cell r="K159">
            <v>324</v>
          </cell>
          <cell r="L159">
            <v>584</v>
          </cell>
          <cell r="M159" t="str">
            <v>#.6</v>
          </cell>
        </row>
        <row r="160">
          <cell r="A160" t="str">
            <v>잡석다짐(기계+인력)</v>
          </cell>
          <cell r="B160" t="str">
            <v>로라+인력</v>
          </cell>
          <cell r="C160">
            <v>0.125</v>
          </cell>
          <cell r="D160" t="str">
            <v>㎥</v>
          </cell>
          <cell r="E160">
            <v>10469</v>
          </cell>
          <cell r="F160">
            <v>1307</v>
          </cell>
          <cell r="G160">
            <v>8354</v>
          </cell>
          <cell r="H160">
            <v>1044</v>
          </cell>
          <cell r="I160">
            <v>1509</v>
          </cell>
          <cell r="J160">
            <v>188</v>
          </cell>
          <cell r="K160">
            <v>606</v>
          </cell>
          <cell r="L160">
            <v>75</v>
          </cell>
          <cell r="M160" t="str">
            <v>N.73</v>
          </cell>
        </row>
        <row r="161">
          <cell r="A161" t="str">
            <v>콘크리트</v>
          </cell>
          <cell r="B161" t="str">
            <v>40-160-8</v>
          </cell>
          <cell r="C161">
            <v>4.9000000000000002E-2</v>
          </cell>
          <cell r="D161" t="str">
            <v>㎥</v>
          </cell>
          <cell r="E161">
            <v>103082</v>
          </cell>
          <cell r="F161">
            <v>5050</v>
          </cell>
          <cell r="G161">
            <v>10975</v>
          </cell>
          <cell r="H161">
            <v>537</v>
          </cell>
          <cell r="I161">
            <v>92107</v>
          </cell>
          <cell r="J161">
            <v>4513</v>
          </cell>
          <cell r="K161">
            <v>0</v>
          </cell>
          <cell r="L161">
            <v>0</v>
          </cell>
          <cell r="M161" t="str">
            <v>N.101</v>
          </cell>
        </row>
        <row r="162">
          <cell r="A162" t="str">
            <v>콘크리트</v>
          </cell>
          <cell r="B162" t="str">
            <v>25-180-8</v>
          </cell>
          <cell r="C162">
            <v>0.122</v>
          </cell>
          <cell r="D162" t="str">
            <v>㎥</v>
          </cell>
          <cell r="E162">
            <v>111341</v>
          </cell>
          <cell r="F162">
            <v>13582</v>
          </cell>
          <cell r="G162">
            <v>10900</v>
          </cell>
          <cell r="H162">
            <v>1329</v>
          </cell>
          <cell r="I162">
            <v>100441</v>
          </cell>
          <cell r="J162">
            <v>12253</v>
          </cell>
          <cell r="K162">
            <v>0</v>
          </cell>
          <cell r="L162">
            <v>0</v>
          </cell>
          <cell r="M162" t="str">
            <v>N.100</v>
          </cell>
        </row>
        <row r="163">
          <cell r="A163" t="str">
            <v>인력비빔타설(소형)</v>
          </cell>
          <cell r="C163">
            <v>0.12</v>
          </cell>
          <cell r="D163" t="str">
            <v>M3</v>
          </cell>
          <cell r="E163">
            <v>144513</v>
          </cell>
          <cell r="F163">
            <v>17341</v>
          </cell>
          <cell r="G163">
            <v>0</v>
          </cell>
          <cell r="H163">
            <v>0</v>
          </cell>
          <cell r="I163">
            <v>144513</v>
          </cell>
          <cell r="J163">
            <v>17341</v>
          </cell>
          <cell r="K163">
            <v>0</v>
          </cell>
          <cell r="L163">
            <v>0</v>
          </cell>
          <cell r="M163" t="str">
            <v>N.102</v>
          </cell>
        </row>
        <row r="164">
          <cell r="A164" t="str">
            <v>이형철근</v>
          </cell>
          <cell r="B164" t="str">
            <v>관급, D13</v>
          </cell>
          <cell r="C164">
            <v>32.344000000000001</v>
          </cell>
          <cell r="D164" t="str">
            <v>KG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철근가공및조립</v>
          </cell>
          <cell r="B165" t="str">
            <v>간단</v>
          </cell>
          <cell r="C165">
            <v>3.1E-2</v>
          </cell>
          <cell r="D165" t="str">
            <v>TON</v>
          </cell>
          <cell r="E165">
            <v>257665</v>
          </cell>
          <cell r="F165">
            <v>7986</v>
          </cell>
          <cell r="G165">
            <v>2708</v>
          </cell>
          <cell r="H165">
            <v>83</v>
          </cell>
          <cell r="I165">
            <v>254957</v>
          </cell>
          <cell r="J165">
            <v>7903</v>
          </cell>
          <cell r="K165">
            <v>0</v>
          </cell>
          <cell r="L165">
            <v>0</v>
          </cell>
          <cell r="M165" t="str">
            <v>N.84</v>
          </cell>
        </row>
        <row r="166">
          <cell r="A166" t="str">
            <v>고재대</v>
          </cell>
          <cell r="B166" t="str">
            <v>철재</v>
          </cell>
          <cell r="C166">
            <v>0.94199999999999995</v>
          </cell>
          <cell r="D166" t="str">
            <v>KG</v>
          </cell>
          <cell r="E166">
            <v>-75</v>
          </cell>
          <cell r="F166">
            <v>-70</v>
          </cell>
          <cell r="G166">
            <v>-75</v>
          </cell>
          <cell r="H166">
            <v>-70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거푸집 (합판)</v>
          </cell>
          <cell r="B167" t="str">
            <v>6회</v>
          </cell>
          <cell r="C167">
            <v>2.7650000000000001</v>
          </cell>
          <cell r="D167" t="str">
            <v>㎡</v>
          </cell>
          <cell r="E167">
            <v>13825</v>
          </cell>
          <cell r="F167">
            <v>38225</v>
          </cell>
          <cell r="G167">
            <v>4430</v>
          </cell>
          <cell r="H167">
            <v>12248</v>
          </cell>
          <cell r="I167">
            <v>9395</v>
          </cell>
          <cell r="J167">
            <v>25977</v>
          </cell>
          <cell r="K167">
            <v>0</v>
          </cell>
          <cell r="L167">
            <v>0</v>
          </cell>
          <cell r="M167" t="str">
            <v>N.80</v>
          </cell>
        </row>
        <row r="168">
          <cell r="A168" t="str">
            <v>스틸그레이팅</v>
          </cell>
          <cell r="B168" t="str">
            <v>500x400x50</v>
          </cell>
          <cell r="C168">
            <v>1</v>
          </cell>
          <cell r="D168" t="str">
            <v>SET</v>
          </cell>
          <cell r="E168">
            <v>20000</v>
          </cell>
          <cell r="F168">
            <v>20000</v>
          </cell>
          <cell r="G168">
            <v>20000</v>
          </cell>
          <cell r="H168">
            <v>20000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계</v>
          </cell>
          <cell r="F169">
            <v>113705</v>
          </cell>
          <cell r="H169">
            <v>36453</v>
          </cell>
          <cell r="J169">
            <v>75322</v>
          </cell>
          <cell r="L169">
            <v>1930</v>
          </cell>
        </row>
        <row r="179">
          <cell r="A179" t="str">
            <v>No.16호표 플랜터A</v>
          </cell>
          <cell r="B179" t="str">
            <v>H300</v>
          </cell>
          <cell r="C179">
            <v>1</v>
          </cell>
          <cell r="D179" t="str">
            <v>M</v>
          </cell>
          <cell r="M179" t="str">
            <v>PPG01</v>
          </cell>
        </row>
        <row r="180">
          <cell r="A180" t="str">
            <v>터파기</v>
          </cell>
          <cell r="B180" t="str">
            <v>백호우0.4㎥</v>
          </cell>
          <cell r="C180">
            <v>0.25</v>
          </cell>
          <cell r="D180" t="str">
            <v>㎥</v>
          </cell>
          <cell r="E180">
            <v>1331</v>
          </cell>
          <cell r="F180">
            <v>331</v>
          </cell>
          <cell r="G180">
            <v>243</v>
          </cell>
          <cell r="H180">
            <v>60</v>
          </cell>
          <cell r="I180">
            <v>686</v>
          </cell>
          <cell r="J180">
            <v>171</v>
          </cell>
          <cell r="K180">
            <v>402</v>
          </cell>
          <cell r="L180">
            <v>100</v>
          </cell>
          <cell r="M180" t="str">
            <v>#.2</v>
          </cell>
        </row>
        <row r="181">
          <cell r="A181" t="str">
            <v>잔토처리(토사)</v>
          </cell>
          <cell r="B181" t="str">
            <v>B.H 0.4M3</v>
          </cell>
          <cell r="C181">
            <v>0.1</v>
          </cell>
          <cell r="D181" t="str">
            <v>M3</v>
          </cell>
          <cell r="E181">
            <v>837</v>
          </cell>
          <cell r="F181">
            <v>83</v>
          </cell>
          <cell r="G181">
            <v>153</v>
          </cell>
          <cell r="H181">
            <v>15</v>
          </cell>
          <cell r="I181">
            <v>431</v>
          </cell>
          <cell r="J181">
            <v>43</v>
          </cell>
          <cell r="K181">
            <v>253</v>
          </cell>
          <cell r="L181">
            <v>25</v>
          </cell>
          <cell r="M181" t="str">
            <v>#.4</v>
          </cell>
        </row>
        <row r="182">
          <cell r="A182" t="str">
            <v>기계되메우기및다짐</v>
          </cell>
          <cell r="B182" t="str">
            <v>인력+기계</v>
          </cell>
          <cell r="C182">
            <v>0.15</v>
          </cell>
          <cell r="D182" t="str">
            <v>㎥</v>
          </cell>
          <cell r="E182">
            <v>3367</v>
          </cell>
          <cell r="F182">
            <v>503</v>
          </cell>
          <cell r="G182">
            <v>285</v>
          </cell>
          <cell r="H182">
            <v>42</v>
          </cell>
          <cell r="I182">
            <v>2758</v>
          </cell>
          <cell r="J182">
            <v>413</v>
          </cell>
          <cell r="K182">
            <v>324</v>
          </cell>
          <cell r="L182">
            <v>48</v>
          </cell>
          <cell r="M182" t="str">
            <v>#.6</v>
          </cell>
        </row>
        <row r="183">
          <cell r="A183" t="str">
            <v>잡석다짐(기계+인력)</v>
          </cell>
          <cell r="B183" t="str">
            <v>로라+인력</v>
          </cell>
          <cell r="C183">
            <v>7.0000000000000007E-2</v>
          </cell>
          <cell r="D183" t="str">
            <v>㎥</v>
          </cell>
          <cell r="E183">
            <v>10469</v>
          </cell>
          <cell r="F183">
            <v>731</v>
          </cell>
          <cell r="G183">
            <v>8354</v>
          </cell>
          <cell r="H183">
            <v>584</v>
          </cell>
          <cell r="I183">
            <v>1509</v>
          </cell>
          <cell r="J183">
            <v>105</v>
          </cell>
          <cell r="K183">
            <v>606</v>
          </cell>
          <cell r="L183">
            <v>42</v>
          </cell>
          <cell r="M183" t="str">
            <v>N.73</v>
          </cell>
        </row>
        <row r="184">
          <cell r="A184" t="str">
            <v>레미콘</v>
          </cell>
          <cell r="B184" t="str">
            <v>관급(40x160x8)</v>
          </cell>
          <cell r="C184">
            <v>2.1999999999999999E-2</v>
          </cell>
          <cell r="D184" t="str">
            <v>M3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 t="str">
            <v>레미콘</v>
          </cell>
          <cell r="B185" t="str">
            <v>관급(25x180x8)</v>
          </cell>
          <cell r="C185">
            <v>8.7999999999999995E-2</v>
          </cell>
          <cell r="D185" t="str">
            <v>M3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레미콘타설(소형구조물)</v>
          </cell>
          <cell r="C186">
            <v>0.109</v>
          </cell>
          <cell r="D186" t="str">
            <v>㎥</v>
          </cell>
          <cell r="E186">
            <v>33719</v>
          </cell>
          <cell r="F186">
            <v>3675</v>
          </cell>
          <cell r="G186">
            <v>0</v>
          </cell>
          <cell r="H186">
            <v>0</v>
          </cell>
          <cell r="I186">
            <v>33719</v>
          </cell>
          <cell r="J186">
            <v>3675</v>
          </cell>
          <cell r="K186">
            <v>0</v>
          </cell>
          <cell r="L186">
            <v>0</v>
          </cell>
          <cell r="M186" t="str">
            <v>N.82</v>
          </cell>
        </row>
        <row r="187">
          <cell r="A187" t="str">
            <v>거푸집 (합판)</v>
          </cell>
          <cell r="B187" t="str">
            <v>6회</v>
          </cell>
          <cell r="C187">
            <v>0.93700000000000006</v>
          </cell>
          <cell r="D187" t="str">
            <v>㎡</v>
          </cell>
          <cell r="E187">
            <v>13825</v>
          </cell>
          <cell r="F187">
            <v>12953</v>
          </cell>
          <cell r="G187">
            <v>4430</v>
          </cell>
          <cell r="H187">
            <v>4150</v>
          </cell>
          <cell r="I187">
            <v>9395</v>
          </cell>
          <cell r="J187">
            <v>8803</v>
          </cell>
          <cell r="K187">
            <v>0</v>
          </cell>
          <cell r="L187">
            <v>0</v>
          </cell>
          <cell r="M187" t="str">
            <v>N.80</v>
          </cell>
        </row>
        <row r="188">
          <cell r="A188" t="str">
            <v>이형철근</v>
          </cell>
          <cell r="B188" t="str">
            <v>D13M/M 0.995KG/M</v>
          </cell>
          <cell r="C188">
            <v>5.1239999999999997</v>
          </cell>
          <cell r="D188" t="str">
            <v>KG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 t="str">
            <v>철근가공및조립</v>
          </cell>
          <cell r="B189" t="str">
            <v>간단</v>
          </cell>
          <cell r="C189">
            <v>4.0000000000000001E-3</v>
          </cell>
          <cell r="D189" t="str">
            <v>TON</v>
          </cell>
          <cell r="E189">
            <v>257665</v>
          </cell>
          <cell r="F189">
            <v>1029</v>
          </cell>
          <cell r="G189">
            <v>2708</v>
          </cell>
          <cell r="H189">
            <v>10</v>
          </cell>
          <cell r="I189">
            <v>254957</v>
          </cell>
          <cell r="J189">
            <v>1019</v>
          </cell>
          <cell r="K189">
            <v>0</v>
          </cell>
          <cell r="L189">
            <v>0</v>
          </cell>
          <cell r="M189" t="str">
            <v>N.84</v>
          </cell>
        </row>
        <row r="190">
          <cell r="A190" t="str">
            <v>시멘트액체방수(2차)</v>
          </cell>
          <cell r="C190">
            <v>0.51</v>
          </cell>
          <cell r="D190" t="str">
            <v>㎡</v>
          </cell>
          <cell r="E190">
            <v>10922</v>
          </cell>
          <cell r="F190">
            <v>5569</v>
          </cell>
          <cell r="G190">
            <v>1990</v>
          </cell>
          <cell r="H190">
            <v>1014</v>
          </cell>
          <cell r="I190">
            <v>8932</v>
          </cell>
          <cell r="J190">
            <v>4555</v>
          </cell>
          <cell r="K190">
            <v>0</v>
          </cell>
          <cell r="L190">
            <v>0</v>
          </cell>
          <cell r="M190" t="str">
            <v>N.85</v>
          </cell>
        </row>
        <row r="191">
          <cell r="A191" t="str">
            <v>붙임몰탈</v>
          </cell>
          <cell r="B191" t="str">
            <v>인력,1:3</v>
          </cell>
          <cell r="C191">
            <v>0.02</v>
          </cell>
          <cell r="D191" t="str">
            <v>㎥</v>
          </cell>
          <cell r="E191">
            <v>57561</v>
          </cell>
          <cell r="F191">
            <v>1150</v>
          </cell>
          <cell r="G191">
            <v>12100</v>
          </cell>
          <cell r="H191">
            <v>242</v>
          </cell>
          <cell r="I191">
            <v>40922</v>
          </cell>
          <cell r="J191">
            <v>818</v>
          </cell>
          <cell r="K191">
            <v>4539</v>
          </cell>
          <cell r="L191">
            <v>90</v>
          </cell>
          <cell r="M191" t="str">
            <v>N.86</v>
          </cell>
        </row>
        <row r="192">
          <cell r="A192" t="str">
            <v>보호몰탈(벽체)</v>
          </cell>
          <cell r="B192" t="str">
            <v>T=24M/M</v>
          </cell>
          <cell r="C192">
            <v>0.51</v>
          </cell>
          <cell r="D192" t="str">
            <v>M2</v>
          </cell>
          <cell r="E192">
            <v>2350</v>
          </cell>
          <cell r="F192">
            <v>1198</v>
          </cell>
          <cell r="G192">
            <v>69</v>
          </cell>
          <cell r="H192">
            <v>35</v>
          </cell>
          <cell r="I192">
            <v>2281</v>
          </cell>
          <cell r="J192">
            <v>1163</v>
          </cell>
          <cell r="K192">
            <v>0</v>
          </cell>
          <cell r="L192">
            <v>0</v>
          </cell>
          <cell r="M192" t="str">
            <v>N.89</v>
          </cell>
        </row>
        <row r="193">
          <cell r="A193" t="str">
            <v>점토벽돌</v>
          </cell>
          <cell r="B193" t="str">
            <v>190×90×T57</v>
          </cell>
          <cell r="C193">
            <v>36</v>
          </cell>
          <cell r="D193" t="str">
            <v>매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점토벽돌치장쌓기</v>
          </cell>
          <cell r="B194" t="str">
            <v>0.5B</v>
          </cell>
          <cell r="C194">
            <v>0.26800000000000002</v>
          </cell>
          <cell r="D194" t="str">
            <v>㎡</v>
          </cell>
          <cell r="E194">
            <v>22368</v>
          </cell>
          <cell r="F194">
            <v>5994</v>
          </cell>
          <cell r="G194">
            <v>0</v>
          </cell>
          <cell r="H194">
            <v>0</v>
          </cell>
          <cell r="I194">
            <v>22368</v>
          </cell>
          <cell r="J194">
            <v>5994</v>
          </cell>
          <cell r="K194">
            <v>0</v>
          </cell>
          <cell r="L194">
            <v>0</v>
          </cell>
          <cell r="M194" t="str">
            <v>N.83</v>
          </cell>
        </row>
        <row r="195">
          <cell r="A195" t="str">
            <v>점토벽돌평깔기</v>
          </cell>
          <cell r="C195">
            <v>0.28999999999999998</v>
          </cell>
          <cell r="D195" t="str">
            <v>㎡</v>
          </cell>
          <cell r="E195">
            <v>5499</v>
          </cell>
          <cell r="F195">
            <v>1594</v>
          </cell>
          <cell r="G195">
            <v>0</v>
          </cell>
          <cell r="H195">
            <v>0</v>
          </cell>
          <cell r="I195">
            <v>5499</v>
          </cell>
          <cell r="J195">
            <v>1594</v>
          </cell>
          <cell r="K195">
            <v>0</v>
          </cell>
          <cell r="L195">
            <v>0</v>
          </cell>
          <cell r="M195" t="str">
            <v>N.75</v>
          </cell>
        </row>
        <row r="196">
          <cell r="A196" t="str">
            <v>계</v>
          </cell>
          <cell r="F196">
            <v>34810</v>
          </cell>
          <cell r="H196">
            <v>6152</v>
          </cell>
          <cell r="J196">
            <v>28353</v>
          </cell>
          <cell r="L196">
            <v>305</v>
          </cell>
        </row>
        <row r="202">
          <cell r="A202" t="str">
            <v>No.17호표 플랜터B</v>
          </cell>
          <cell r="B202" t="str">
            <v>H600</v>
          </cell>
          <cell r="C202">
            <v>1</v>
          </cell>
          <cell r="D202" t="str">
            <v>M</v>
          </cell>
          <cell r="M202" t="str">
            <v>PPG02</v>
          </cell>
        </row>
        <row r="203">
          <cell r="A203" t="str">
            <v>잡석다짐(기계+인력)</v>
          </cell>
          <cell r="B203" t="str">
            <v>로라+인력</v>
          </cell>
          <cell r="C203">
            <v>9.2999999999999999E-2</v>
          </cell>
          <cell r="D203" t="str">
            <v>㎥</v>
          </cell>
          <cell r="E203">
            <v>10469</v>
          </cell>
          <cell r="F203">
            <v>972</v>
          </cell>
          <cell r="G203">
            <v>8354</v>
          </cell>
          <cell r="H203">
            <v>776</v>
          </cell>
          <cell r="I203">
            <v>1509</v>
          </cell>
          <cell r="J203">
            <v>140</v>
          </cell>
          <cell r="K203">
            <v>606</v>
          </cell>
          <cell r="L203">
            <v>56</v>
          </cell>
          <cell r="M203" t="str">
            <v>N.73</v>
          </cell>
        </row>
        <row r="204">
          <cell r="A204" t="str">
            <v>레미콘</v>
          </cell>
          <cell r="B204" t="str">
            <v>관급(40x160x8)</v>
          </cell>
          <cell r="C204">
            <v>3.1E-2</v>
          </cell>
          <cell r="D204" t="str">
            <v>M3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레미콘</v>
          </cell>
          <cell r="B205" t="str">
            <v>관급(25x180x8)</v>
          </cell>
          <cell r="C205">
            <v>0.16300000000000001</v>
          </cell>
          <cell r="D205" t="str">
            <v>M3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레미콘타설(소형구조물)</v>
          </cell>
          <cell r="C206">
            <v>0.192</v>
          </cell>
          <cell r="D206" t="str">
            <v>㎥</v>
          </cell>
          <cell r="E206">
            <v>33719</v>
          </cell>
          <cell r="F206">
            <v>6474</v>
          </cell>
          <cell r="G206">
            <v>0</v>
          </cell>
          <cell r="H206">
            <v>0</v>
          </cell>
          <cell r="I206">
            <v>33719</v>
          </cell>
          <cell r="J206">
            <v>6474</v>
          </cell>
          <cell r="K206">
            <v>0</v>
          </cell>
          <cell r="L206">
            <v>0</v>
          </cell>
          <cell r="M206" t="str">
            <v>N.82</v>
          </cell>
        </row>
        <row r="207">
          <cell r="A207" t="str">
            <v>거푸집 (합판)</v>
          </cell>
          <cell r="B207" t="str">
            <v>6회</v>
          </cell>
          <cell r="C207">
            <v>1.57</v>
          </cell>
          <cell r="D207" t="str">
            <v>㎡</v>
          </cell>
          <cell r="E207">
            <v>13825</v>
          </cell>
          <cell r="F207">
            <v>21705</v>
          </cell>
          <cell r="G207">
            <v>4430</v>
          </cell>
          <cell r="H207">
            <v>6955</v>
          </cell>
          <cell r="I207">
            <v>9395</v>
          </cell>
          <cell r="J207">
            <v>14750</v>
          </cell>
          <cell r="K207">
            <v>0</v>
          </cell>
          <cell r="L207">
            <v>0</v>
          </cell>
          <cell r="M207" t="str">
            <v>N.80</v>
          </cell>
        </row>
        <row r="208">
          <cell r="A208" t="str">
            <v>이형철근</v>
          </cell>
          <cell r="B208" t="str">
            <v>관급, D13</v>
          </cell>
          <cell r="C208">
            <v>9.5820000000000007</v>
          </cell>
          <cell r="D208" t="str">
            <v>KG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 t="str">
            <v>철근가공및조립</v>
          </cell>
          <cell r="B209" t="str">
            <v>간단</v>
          </cell>
          <cell r="C209">
            <v>8.9999999999999993E-3</v>
          </cell>
          <cell r="D209" t="str">
            <v>TON</v>
          </cell>
          <cell r="E209">
            <v>257665</v>
          </cell>
          <cell r="F209">
            <v>2318</v>
          </cell>
          <cell r="G209">
            <v>2708</v>
          </cell>
          <cell r="H209">
            <v>24</v>
          </cell>
          <cell r="I209">
            <v>254957</v>
          </cell>
          <cell r="J209">
            <v>2294</v>
          </cell>
          <cell r="K209">
            <v>0</v>
          </cell>
          <cell r="L209">
            <v>0</v>
          </cell>
          <cell r="M209" t="str">
            <v>N.84</v>
          </cell>
        </row>
        <row r="210">
          <cell r="A210" t="str">
            <v>고재대</v>
          </cell>
          <cell r="B210" t="str">
            <v>철재</v>
          </cell>
          <cell r="C210">
            <v>0.27900000000000003</v>
          </cell>
          <cell r="D210" t="str">
            <v>KG</v>
          </cell>
          <cell r="E210">
            <v>-75</v>
          </cell>
          <cell r="F210">
            <v>-20</v>
          </cell>
          <cell r="G210">
            <v>-75</v>
          </cell>
          <cell r="H210">
            <v>-20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 t="str">
            <v>시멘트액체방수(2차)</v>
          </cell>
          <cell r="C211">
            <v>0.95</v>
          </cell>
          <cell r="D211" t="str">
            <v>㎡</v>
          </cell>
          <cell r="E211">
            <v>10922</v>
          </cell>
          <cell r="F211">
            <v>10375</v>
          </cell>
          <cell r="G211">
            <v>1990</v>
          </cell>
          <cell r="H211">
            <v>1890</v>
          </cell>
          <cell r="I211">
            <v>8932</v>
          </cell>
          <cell r="J211">
            <v>8485</v>
          </cell>
          <cell r="K211">
            <v>0</v>
          </cell>
          <cell r="L211">
            <v>0</v>
          </cell>
          <cell r="M211" t="str">
            <v>N.85</v>
          </cell>
        </row>
        <row r="212">
          <cell r="A212" t="str">
            <v>붙임몰탈</v>
          </cell>
          <cell r="B212" t="str">
            <v>인력,1:3</v>
          </cell>
          <cell r="C212">
            <v>0.03</v>
          </cell>
          <cell r="D212" t="str">
            <v>㎥</v>
          </cell>
          <cell r="E212">
            <v>57561</v>
          </cell>
          <cell r="F212">
            <v>1726</v>
          </cell>
          <cell r="G212">
            <v>12100</v>
          </cell>
          <cell r="H212">
            <v>363</v>
          </cell>
          <cell r="I212">
            <v>40922</v>
          </cell>
          <cell r="J212">
            <v>1227</v>
          </cell>
          <cell r="K212">
            <v>4539</v>
          </cell>
          <cell r="L212">
            <v>136</v>
          </cell>
          <cell r="M212" t="str">
            <v>N.86</v>
          </cell>
        </row>
        <row r="213">
          <cell r="A213" t="str">
            <v>보호몰탈(벽체)</v>
          </cell>
          <cell r="B213" t="str">
            <v>T=24M/M</v>
          </cell>
          <cell r="C213">
            <v>0.95</v>
          </cell>
          <cell r="D213" t="str">
            <v>M2</v>
          </cell>
          <cell r="E213">
            <v>2350</v>
          </cell>
          <cell r="F213">
            <v>2231</v>
          </cell>
          <cell r="G213">
            <v>69</v>
          </cell>
          <cell r="H213">
            <v>65</v>
          </cell>
          <cell r="I213">
            <v>2281</v>
          </cell>
          <cell r="J213">
            <v>2166</v>
          </cell>
          <cell r="K213">
            <v>0</v>
          </cell>
          <cell r="L213">
            <v>0</v>
          </cell>
          <cell r="M213" t="str">
            <v>N.89</v>
          </cell>
        </row>
        <row r="214">
          <cell r="A214" t="str">
            <v>점토벽돌치장쌓기</v>
          </cell>
          <cell r="B214" t="str">
            <v>0.5B</v>
          </cell>
          <cell r="C214">
            <v>0.60299999999999998</v>
          </cell>
          <cell r="D214" t="str">
            <v>㎡</v>
          </cell>
          <cell r="E214">
            <v>22368</v>
          </cell>
          <cell r="F214">
            <v>13487</v>
          </cell>
          <cell r="G214">
            <v>0</v>
          </cell>
          <cell r="H214">
            <v>0</v>
          </cell>
          <cell r="I214">
            <v>22368</v>
          </cell>
          <cell r="J214">
            <v>13487</v>
          </cell>
          <cell r="K214">
            <v>0</v>
          </cell>
          <cell r="L214">
            <v>0</v>
          </cell>
          <cell r="M214" t="str">
            <v>N.83</v>
          </cell>
        </row>
        <row r="215">
          <cell r="A215" t="str">
            <v>점토벽돌평깔기</v>
          </cell>
          <cell r="C215">
            <v>0.28999999999999998</v>
          </cell>
          <cell r="D215" t="str">
            <v>㎡</v>
          </cell>
          <cell r="E215">
            <v>5499</v>
          </cell>
          <cell r="F215">
            <v>1594</v>
          </cell>
          <cell r="G215">
            <v>0</v>
          </cell>
          <cell r="H215">
            <v>0</v>
          </cell>
          <cell r="I215">
            <v>5499</v>
          </cell>
          <cell r="J215">
            <v>1594</v>
          </cell>
          <cell r="K215">
            <v>0</v>
          </cell>
          <cell r="L215">
            <v>0</v>
          </cell>
          <cell r="M215" t="str">
            <v>N.75</v>
          </cell>
        </row>
        <row r="216">
          <cell r="A216" t="str">
            <v>점토벽돌</v>
          </cell>
          <cell r="B216" t="str">
            <v>190×90×T57</v>
          </cell>
          <cell r="C216">
            <v>61</v>
          </cell>
          <cell r="D216" t="str">
            <v>매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A217" t="str">
            <v>계</v>
          </cell>
          <cell r="F217">
            <v>60862</v>
          </cell>
          <cell r="H217">
            <v>10053</v>
          </cell>
          <cell r="J217">
            <v>50617</v>
          </cell>
          <cell r="L217">
            <v>192</v>
          </cell>
        </row>
        <row r="225">
          <cell r="A225" t="str">
            <v>No.18호표 플랜터C</v>
          </cell>
          <cell r="B225" t="str">
            <v>H750</v>
          </cell>
          <cell r="C225">
            <v>1</v>
          </cell>
          <cell r="D225" t="str">
            <v>M</v>
          </cell>
          <cell r="M225" t="str">
            <v>PPG03</v>
          </cell>
        </row>
        <row r="226">
          <cell r="A226" t="str">
            <v>잡석다짐(기계+인력)</v>
          </cell>
          <cell r="B226" t="str">
            <v>로라+인력</v>
          </cell>
          <cell r="C226">
            <v>9.2999999999999999E-2</v>
          </cell>
          <cell r="D226" t="str">
            <v>㎥</v>
          </cell>
          <cell r="E226">
            <v>10469</v>
          </cell>
          <cell r="F226">
            <v>972</v>
          </cell>
          <cell r="G226">
            <v>8354</v>
          </cell>
          <cell r="H226">
            <v>776</v>
          </cell>
          <cell r="I226">
            <v>1509</v>
          </cell>
          <cell r="J226">
            <v>140</v>
          </cell>
          <cell r="K226">
            <v>606</v>
          </cell>
          <cell r="L226">
            <v>56</v>
          </cell>
          <cell r="M226" t="str">
            <v>N.73</v>
          </cell>
        </row>
        <row r="227">
          <cell r="A227" t="str">
            <v>레미콘</v>
          </cell>
          <cell r="B227" t="str">
            <v>관급(40x160x8)</v>
          </cell>
          <cell r="C227">
            <v>3.1E-2</v>
          </cell>
          <cell r="D227" t="str">
            <v>M3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레미콘</v>
          </cell>
          <cell r="B228" t="str">
            <v>관급(25x180x8)</v>
          </cell>
          <cell r="C228">
            <v>0.188</v>
          </cell>
          <cell r="D228" t="str">
            <v>M3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 t="str">
            <v>레미콘타설(소형구조물)</v>
          </cell>
          <cell r="C229">
            <v>0.217</v>
          </cell>
          <cell r="D229" t="str">
            <v>㎥</v>
          </cell>
          <cell r="E229">
            <v>33719</v>
          </cell>
          <cell r="F229">
            <v>7317</v>
          </cell>
          <cell r="G229">
            <v>0</v>
          </cell>
          <cell r="H229">
            <v>0</v>
          </cell>
          <cell r="I229">
            <v>33719</v>
          </cell>
          <cell r="J229">
            <v>7317</v>
          </cell>
          <cell r="K229">
            <v>0</v>
          </cell>
          <cell r="L229">
            <v>0</v>
          </cell>
          <cell r="M229" t="str">
            <v>N.82</v>
          </cell>
        </row>
        <row r="230">
          <cell r="A230" t="str">
            <v>거푸집 (합판)</v>
          </cell>
          <cell r="B230" t="str">
            <v>6회</v>
          </cell>
          <cell r="C230">
            <v>2.0840000000000001</v>
          </cell>
          <cell r="D230" t="str">
            <v>㎡</v>
          </cell>
          <cell r="E230">
            <v>13825</v>
          </cell>
          <cell r="F230">
            <v>28811</v>
          </cell>
          <cell r="G230">
            <v>4430</v>
          </cell>
          <cell r="H230">
            <v>9232</v>
          </cell>
          <cell r="I230">
            <v>9395</v>
          </cell>
          <cell r="J230">
            <v>19579</v>
          </cell>
          <cell r="K230">
            <v>0</v>
          </cell>
          <cell r="L230">
            <v>0</v>
          </cell>
          <cell r="M230" t="str">
            <v>N.80</v>
          </cell>
        </row>
        <row r="231">
          <cell r="A231" t="str">
            <v>이형철근</v>
          </cell>
          <cell r="B231" t="str">
            <v>관급, D13</v>
          </cell>
          <cell r="C231">
            <v>11.375</v>
          </cell>
          <cell r="D231" t="str">
            <v>KG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 t="str">
            <v>철근가공및조립</v>
          </cell>
          <cell r="B232" t="str">
            <v>간단</v>
          </cell>
          <cell r="C232">
            <v>1.0999999999999999E-2</v>
          </cell>
          <cell r="D232" t="str">
            <v>TON</v>
          </cell>
          <cell r="E232">
            <v>257665</v>
          </cell>
          <cell r="F232">
            <v>2833</v>
          </cell>
          <cell r="G232">
            <v>2708</v>
          </cell>
          <cell r="H232">
            <v>29</v>
          </cell>
          <cell r="I232">
            <v>254957</v>
          </cell>
          <cell r="J232">
            <v>2804</v>
          </cell>
          <cell r="K232">
            <v>0</v>
          </cell>
          <cell r="L232">
            <v>0</v>
          </cell>
          <cell r="M232" t="str">
            <v>N.84</v>
          </cell>
        </row>
        <row r="233">
          <cell r="A233" t="str">
            <v>고재대</v>
          </cell>
          <cell r="B233" t="str">
            <v>철재</v>
          </cell>
          <cell r="C233">
            <v>0.33100000000000002</v>
          </cell>
          <cell r="D233" t="str">
            <v>KG</v>
          </cell>
          <cell r="E233">
            <v>-75</v>
          </cell>
          <cell r="F233">
            <v>-24</v>
          </cell>
          <cell r="G233">
            <v>-75</v>
          </cell>
          <cell r="H233">
            <v>-24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붙임몰탈</v>
          </cell>
          <cell r="B234" t="str">
            <v>인력,1:3</v>
          </cell>
          <cell r="C234">
            <v>0.03</v>
          </cell>
          <cell r="D234" t="str">
            <v>㎥</v>
          </cell>
          <cell r="E234">
            <v>57561</v>
          </cell>
          <cell r="F234">
            <v>1726</v>
          </cell>
          <cell r="G234">
            <v>12100</v>
          </cell>
          <cell r="H234">
            <v>363</v>
          </cell>
          <cell r="I234">
            <v>40922</v>
          </cell>
          <cell r="J234">
            <v>1227</v>
          </cell>
          <cell r="K234">
            <v>4539</v>
          </cell>
          <cell r="L234">
            <v>136</v>
          </cell>
          <cell r="M234" t="str">
            <v>N.86</v>
          </cell>
        </row>
        <row r="235">
          <cell r="A235" t="str">
            <v>시멘트액체방수(2차)</v>
          </cell>
          <cell r="C235">
            <v>1.1000000000000001</v>
          </cell>
          <cell r="D235" t="str">
            <v>㎡</v>
          </cell>
          <cell r="E235">
            <v>10922</v>
          </cell>
          <cell r="F235">
            <v>12014</v>
          </cell>
          <cell r="G235">
            <v>1990</v>
          </cell>
          <cell r="H235">
            <v>2189</v>
          </cell>
          <cell r="I235">
            <v>8932</v>
          </cell>
          <cell r="J235">
            <v>9825</v>
          </cell>
          <cell r="K235">
            <v>0</v>
          </cell>
          <cell r="L235">
            <v>0</v>
          </cell>
          <cell r="M235" t="str">
            <v>N.85</v>
          </cell>
        </row>
        <row r="236">
          <cell r="A236" t="str">
            <v>보호몰탈(벽체)</v>
          </cell>
          <cell r="B236" t="str">
            <v>T=24M/M</v>
          </cell>
          <cell r="C236">
            <v>1.1000000000000001</v>
          </cell>
          <cell r="D236" t="str">
            <v>M2</v>
          </cell>
          <cell r="E236">
            <v>2350</v>
          </cell>
          <cell r="F236">
            <v>2584</v>
          </cell>
          <cell r="G236">
            <v>69</v>
          </cell>
          <cell r="H236">
            <v>75</v>
          </cell>
          <cell r="I236">
            <v>2281</v>
          </cell>
          <cell r="J236">
            <v>2509</v>
          </cell>
          <cell r="K236">
            <v>0</v>
          </cell>
          <cell r="L236">
            <v>0</v>
          </cell>
          <cell r="M236" t="str">
            <v>N.89</v>
          </cell>
        </row>
        <row r="237">
          <cell r="A237" t="str">
            <v>점토벽돌</v>
          </cell>
          <cell r="B237" t="str">
            <v>190×90×T57</v>
          </cell>
          <cell r="C237">
            <v>71</v>
          </cell>
          <cell r="D237" t="str">
            <v>매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 t="str">
            <v>점토벽돌치장쌓기</v>
          </cell>
          <cell r="B238" t="str">
            <v>0.5B</v>
          </cell>
          <cell r="C238">
            <v>0.73699999999999999</v>
          </cell>
          <cell r="D238" t="str">
            <v>㎡</v>
          </cell>
          <cell r="E238">
            <v>22368</v>
          </cell>
          <cell r="F238">
            <v>16485</v>
          </cell>
          <cell r="G238">
            <v>0</v>
          </cell>
          <cell r="H238">
            <v>0</v>
          </cell>
          <cell r="I238">
            <v>22368</v>
          </cell>
          <cell r="J238">
            <v>16485</v>
          </cell>
          <cell r="K238">
            <v>0</v>
          </cell>
          <cell r="L238">
            <v>0</v>
          </cell>
          <cell r="M238" t="str">
            <v>N.83</v>
          </cell>
        </row>
        <row r="239">
          <cell r="A239" t="str">
            <v>점토벽돌평깔기</v>
          </cell>
          <cell r="C239">
            <v>0.28999999999999998</v>
          </cell>
          <cell r="D239" t="str">
            <v>㎡</v>
          </cell>
          <cell r="E239">
            <v>5499</v>
          </cell>
          <cell r="F239">
            <v>1594</v>
          </cell>
          <cell r="G239">
            <v>0</v>
          </cell>
          <cell r="H239">
            <v>0</v>
          </cell>
          <cell r="I239">
            <v>5499</v>
          </cell>
          <cell r="J239">
            <v>1594</v>
          </cell>
          <cell r="K239">
            <v>0</v>
          </cell>
          <cell r="L239">
            <v>0</v>
          </cell>
          <cell r="M239" t="str">
            <v>N.75</v>
          </cell>
        </row>
        <row r="240">
          <cell r="A240" t="str">
            <v>계</v>
          </cell>
          <cell r="F240">
            <v>74312</v>
          </cell>
          <cell r="H240">
            <v>12640</v>
          </cell>
          <cell r="J240">
            <v>61480</v>
          </cell>
          <cell r="L240">
            <v>192</v>
          </cell>
        </row>
        <row r="248">
          <cell r="A248" t="str">
            <v>No.19호표 플랜터D</v>
          </cell>
          <cell r="C248">
            <v>1</v>
          </cell>
          <cell r="D248" t="str">
            <v>식</v>
          </cell>
          <cell r="M248" t="str">
            <v>PPG04</v>
          </cell>
        </row>
        <row r="249">
          <cell r="A249" t="str">
            <v>■ D1-D1'</v>
          </cell>
          <cell r="C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 t="str">
            <v>터파기</v>
          </cell>
          <cell r="B250" t="str">
            <v>백호우0.4㎥</v>
          </cell>
          <cell r="C250">
            <v>11.917</v>
          </cell>
          <cell r="D250" t="str">
            <v>㎥</v>
          </cell>
          <cell r="E250">
            <v>1331</v>
          </cell>
          <cell r="F250">
            <v>15860</v>
          </cell>
          <cell r="G250">
            <v>243</v>
          </cell>
          <cell r="H250">
            <v>2895</v>
          </cell>
          <cell r="I250">
            <v>686</v>
          </cell>
          <cell r="J250">
            <v>8175</v>
          </cell>
          <cell r="K250">
            <v>402</v>
          </cell>
          <cell r="L250">
            <v>4790</v>
          </cell>
          <cell r="M250" t="str">
            <v>#.2</v>
          </cell>
        </row>
        <row r="251">
          <cell r="A251" t="str">
            <v>잔토처리(토사)</v>
          </cell>
          <cell r="B251" t="str">
            <v>B.H 0.4M3</v>
          </cell>
          <cell r="C251">
            <v>4.0629999999999997</v>
          </cell>
          <cell r="D251" t="str">
            <v>M3</v>
          </cell>
          <cell r="E251">
            <v>837</v>
          </cell>
          <cell r="F251">
            <v>3399</v>
          </cell>
          <cell r="G251">
            <v>153</v>
          </cell>
          <cell r="H251">
            <v>621</v>
          </cell>
          <cell r="I251">
            <v>431</v>
          </cell>
          <cell r="J251">
            <v>1751</v>
          </cell>
          <cell r="K251">
            <v>253</v>
          </cell>
          <cell r="L251">
            <v>1027</v>
          </cell>
          <cell r="M251" t="str">
            <v>#.4</v>
          </cell>
        </row>
        <row r="252">
          <cell r="A252" t="str">
            <v>기계되메우기및다짐</v>
          </cell>
          <cell r="B252" t="str">
            <v>인력+기계</v>
          </cell>
          <cell r="C252">
            <v>7.8540000000000001</v>
          </cell>
          <cell r="D252" t="str">
            <v>㎥</v>
          </cell>
          <cell r="E252">
            <v>3367</v>
          </cell>
          <cell r="F252">
            <v>26443</v>
          </cell>
          <cell r="G252">
            <v>285</v>
          </cell>
          <cell r="H252">
            <v>2238</v>
          </cell>
          <cell r="I252">
            <v>2758</v>
          </cell>
          <cell r="J252">
            <v>21661</v>
          </cell>
          <cell r="K252">
            <v>324</v>
          </cell>
          <cell r="L252">
            <v>2544</v>
          </cell>
          <cell r="M252" t="str">
            <v>#.6</v>
          </cell>
        </row>
        <row r="253">
          <cell r="A253" t="str">
            <v>잡석다짐(기계+인력)</v>
          </cell>
          <cell r="B253" t="str">
            <v>로라+인력</v>
          </cell>
          <cell r="C253">
            <v>2.1560000000000001</v>
          </cell>
          <cell r="D253" t="str">
            <v>㎥</v>
          </cell>
          <cell r="E253">
            <v>10469</v>
          </cell>
          <cell r="F253">
            <v>22570</v>
          </cell>
          <cell r="G253">
            <v>8354</v>
          </cell>
          <cell r="H253">
            <v>18011</v>
          </cell>
          <cell r="I253">
            <v>1509</v>
          </cell>
          <cell r="J253">
            <v>3253</v>
          </cell>
          <cell r="K253">
            <v>606</v>
          </cell>
          <cell r="L253">
            <v>1306</v>
          </cell>
          <cell r="M253" t="str">
            <v>N.73</v>
          </cell>
        </row>
        <row r="254">
          <cell r="A254" t="str">
            <v>레미콘</v>
          </cell>
          <cell r="B254" t="str">
            <v>관급(40x160x8)</v>
          </cell>
          <cell r="C254">
            <v>0.83499999999999996</v>
          </cell>
          <cell r="D254" t="str">
            <v>M3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 t="str">
            <v>레미콘</v>
          </cell>
          <cell r="B255" t="str">
            <v>관급(25x180x8)</v>
          </cell>
          <cell r="C255">
            <v>2.9750000000000001</v>
          </cell>
          <cell r="D255" t="str">
            <v>M3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 t="str">
            <v>레미콘타설(소형구조물)</v>
          </cell>
          <cell r="C256">
            <v>3.7650000000000001</v>
          </cell>
          <cell r="D256" t="str">
            <v>㎥</v>
          </cell>
          <cell r="E256">
            <v>33719</v>
          </cell>
          <cell r="F256">
            <v>126952</v>
          </cell>
          <cell r="G256">
            <v>0</v>
          </cell>
          <cell r="H256">
            <v>0</v>
          </cell>
          <cell r="I256">
            <v>33719</v>
          </cell>
          <cell r="J256">
            <v>126952</v>
          </cell>
          <cell r="K256">
            <v>0</v>
          </cell>
          <cell r="L256">
            <v>0</v>
          </cell>
          <cell r="M256" t="str">
            <v>N.82</v>
          </cell>
        </row>
        <row r="257">
          <cell r="A257" t="str">
            <v>거푸집 (합판)</v>
          </cell>
          <cell r="B257" t="str">
            <v>6회</v>
          </cell>
          <cell r="C257">
            <v>31.512</v>
          </cell>
          <cell r="D257" t="str">
            <v>㎡</v>
          </cell>
          <cell r="E257">
            <v>13825</v>
          </cell>
          <cell r="F257">
            <v>435653</v>
          </cell>
          <cell r="G257">
            <v>4430</v>
          </cell>
          <cell r="H257">
            <v>139598</v>
          </cell>
          <cell r="I257">
            <v>9395</v>
          </cell>
          <cell r="J257">
            <v>296055</v>
          </cell>
          <cell r="K257">
            <v>0</v>
          </cell>
          <cell r="L257">
            <v>0</v>
          </cell>
          <cell r="M257" t="str">
            <v>N.80</v>
          </cell>
        </row>
        <row r="258">
          <cell r="A258" t="str">
            <v>이형철근</v>
          </cell>
          <cell r="B258" t="str">
            <v>관급, D13</v>
          </cell>
          <cell r="C258">
            <v>170.535</v>
          </cell>
          <cell r="D258" t="str">
            <v>KG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 t="str">
            <v>철근가공및조립</v>
          </cell>
          <cell r="B259" t="str">
            <v>간단</v>
          </cell>
          <cell r="C259">
            <v>0.16500000000000001</v>
          </cell>
          <cell r="D259" t="str">
            <v>TON</v>
          </cell>
          <cell r="E259">
            <v>257665</v>
          </cell>
          <cell r="F259">
            <v>42513</v>
          </cell>
          <cell r="G259">
            <v>2708</v>
          </cell>
          <cell r="H259">
            <v>446</v>
          </cell>
          <cell r="I259">
            <v>254957</v>
          </cell>
          <cell r="J259">
            <v>42067</v>
          </cell>
          <cell r="K259">
            <v>0</v>
          </cell>
          <cell r="L259">
            <v>0</v>
          </cell>
          <cell r="M259" t="str">
            <v>N.84</v>
          </cell>
        </row>
        <row r="260">
          <cell r="A260" t="str">
            <v>고재대</v>
          </cell>
          <cell r="B260" t="str">
            <v>철재</v>
          </cell>
          <cell r="C260">
            <v>4.9669999999999996</v>
          </cell>
          <cell r="D260" t="str">
            <v>KG</v>
          </cell>
          <cell r="E260">
            <v>-75</v>
          </cell>
          <cell r="F260">
            <v>-372</v>
          </cell>
          <cell r="G260">
            <v>-75</v>
          </cell>
          <cell r="H260">
            <v>-372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붙임몰탈</v>
          </cell>
          <cell r="B261" t="str">
            <v>인력,1:3</v>
          </cell>
          <cell r="C261">
            <v>0.60599999999999998</v>
          </cell>
          <cell r="D261" t="str">
            <v>㎥</v>
          </cell>
          <cell r="E261">
            <v>57561</v>
          </cell>
          <cell r="F261">
            <v>34880</v>
          </cell>
          <cell r="G261">
            <v>12100</v>
          </cell>
          <cell r="H261">
            <v>7332</v>
          </cell>
          <cell r="I261">
            <v>40922</v>
          </cell>
          <cell r="J261">
            <v>24798</v>
          </cell>
          <cell r="K261">
            <v>4539</v>
          </cell>
          <cell r="L261">
            <v>2750</v>
          </cell>
          <cell r="M261" t="str">
            <v>N.86</v>
          </cell>
        </row>
        <row r="262">
          <cell r="A262" t="str">
            <v>시멘트액체방수(2차)</v>
          </cell>
          <cell r="C262">
            <v>18.786000000000001</v>
          </cell>
          <cell r="D262" t="str">
            <v>㎡</v>
          </cell>
          <cell r="E262">
            <v>10922</v>
          </cell>
          <cell r="F262">
            <v>205180</v>
          </cell>
          <cell r="G262">
            <v>1990</v>
          </cell>
          <cell r="H262">
            <v>37384</v>
          </cell>
          <cell r="I262">
            <v>8932</v>
          </cell>
          <cell r="J262">
            <v>167796</v>
          </cell>
          <cell r="K262">
            <v>0</v>
          </cell>
          <cell r="L262">
            <v>0</v>
          </cell>
          <cell r="M262" t="str">
            <v>N.85</v>
          </cell>
        </row>
        <row r="263">
          <cell r="A263" t="str">
            <v>보호몰탈(벽체)</v>
          </cell>
          <cell r="B263" t="str">
            <v>T=24M/M</v>
          </cell>
          <cell r="C263">
            <v>18.786000000000001</v>
          </cell>
          <cell r="D263" t="str">
            <v>M2</v>
          </cell>
          <cell r="E263">
            <v>2350</v>
          </cell>
          <cell r="F263">
            <v>44146</v>
          </cell>
          <cell r="G263">
            <v>69</v>
          </cell>
          <cell r="H263">
            <v>1296</v>
          </cell>
          <cell r="I263">
            <v>2281</v>
          </cell>
          <cell r="J263">
            <v>42850</v>
          </cell>
          <cell r="K263">
            <v>0</v>
          </cell>
          <cell r="L263">
            <v>0</v>
          </cell>
          <cell r="M263" t="str">
            <v>N.89</v>
          </cell>
        </row>
        <row r="264">
          <cell r="A264" t="str">
            <v>점토벽돌</v>
          </cell>
          <cell r="B264" t="str">
            <v>190×90×T57</v>
          </cell>
          <cell r="C264">
            <v>1324</v>
          </cell>
          <cell r="D264" t="str">
            <v>매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점토벽돌치장쌓기</v>
          </cell>
          <cell r="B265" t="str">
            <v>0.5B</v>
          </cell>
          <cell r="C265">
            <v>11.6</v>
          </cell>
          <cell r="D265" t="str">
            <v>㎡</v>
          </cell>
          <cell r="E265">
            <v>22368</v>
          </cell>
          <cell r="F265">
            <v>259468</v>
          </cell>
          <cell r="G265">
            <v>0</v>
          </cell>
          <cell r="H265">
            <v>0</v>
          </cell>
          <cell r="I265">
            <v>22368</v>
          </cell>
          <cell r="J265">
            <v>259468</v>
          </cell>
          <cell r="K265">
            <v>0</v>
          </cell>
          <cell r="L265">
            <v>0</v>
          </cell>
          <cell r="M265" t="str">
            <v>N.83</v>
          </cell>
        </row>
        <row r="266">
          <cell r="A266" t="str">
            <v>점토벽돌평깔기</v>
          </cell>
          <cell r="C266">
            <v>8.7870000000000008</v>
          </cell>
          <cell r="D266" t="str">
            <v>㎡</v>
          </cell>
          <cell r="E266">
            <v>5499</v>
          </cell>
          <cell r="F266">
            <v>48319</v>
          </cell>
          <cell r="G266">
            <v>0</v>
          </cell>
          <cell r="H266">
            <v>0</v>
          </cell>
          <cell r="I266">
            <v>5499</v>
          </cell>
          <cell r="J266">
            <v>48319</v>
          </cell>
          <cell r="K266">
            <v>0</v>
          </cell>
          <cell r="L266">
            <v>0</v>
          </cell>
          <cell r="M266" t="str">
            <v>N.75</v>
          </cell>
        </row>
        <row r="267">
          <cell r="C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A268" t="str">
            <v>D1-D1' 계</v>
          </cell>
          <cell r="C268">
            <v>0</v>
          </cell>
          <cell r="E268">
            <v>0</v>
          </cell>
          <cell r="F268">
            <v>1265011</v>
          </cell>
          <cell r="G268">
            <v>0</v>
          </cell>
          <cell r="H268">
            <v>209449</v>
          </cell>
          <cell r="I268">
            <v>0</v>
          </cell>
          <cell r="J268">
            <v>1043145</v>
          </cell>
          <cell r="K268">
            <v>0</v>
          </cell>
          <cell r="L268">
            <v>12417</v>
          </cell>
        </row>
        <row r="269">
          <cell r="C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A270" t="str">
            <v>■ D2-D2'</v>
          </cell>
          <cell r="C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 t="str">
            <v>터파기</v>
          </cell>
          <cell r="B271" t="str">
            <v>백호우0.4㎥</v>
          </cell>
          <cell r="C271">
            <v>6.8849999999999998</v>
          </cell>
          <cell r="D271" t="str">
            <v>㎥</v>
          </cell>
          <cell r="E271">
            <v>1331</v>
          </cell>
          <cell r="F271">
            <v>9163</v>
          </cell>
          <cell r="G271">
            <v>243</v>
          </cell>
          <cell r="H271">
            <v>1673</v>
          </cell>
          <cell r="I271">
            <v>686</v>
          </cell>
          <cell r="J271">
            <v>4723</v>
          </cell>
          <cell r="K271">
            <v>402</v>
          </cell>
          <cell r="L271">
            <v>2767</v>
          </cell>
          <cell r="M271" t="str">
            <v>#.2</v>
          </cell>
        </row>
        <row r="272">
          <cell r="A272" t="str">
            <v>잔토처리(토사)</v>
          </cell>
          <cell r="B272" t="str">
            <v>B.H 0.4M3</v>
          </cell>
          <cell r="C272">
            <v>2.2669999999999999</v>
          </cell>
          <cell r="D272" t="str">
            <v>M3</v>
          </cell>
          <cell r="E272">
            <v>837</v>
          </cell>
          <cell r="F272">
            <v>1896</v>
          </cell>
          <cell r="G272">
            <v>153</v>
          </cell>
          <cell r="H272">
            <v>346</v>
          </cell>
          <cell r="I272">
            <v>431</v>
          </cell>
          <cell r="J272">
            <v>977</v>
          </cell>
          <cell r="K272">
            <v>253</v>
          </cell>
          <cell r="L272">
            <v>573</v>
          </cell>
          <cell r="M272" t="str">
            <v>#.4</v>
          </cell>
        </row>
        <row r="273">
          <cell r="A273" t="str">
            <v>기계되메우기및다짐</v>
          </cell>
          <cell r="B273" t="str">
            <v>인력+기계</v>
          </cell>
          <cell r="C273">
            <v>4.6180000000000003</v>
          </cell>
          <cell r="D273" t="str">
            <v>㎥</v>
          </cell>
          <cell r="E273">
            <v>3367</v>
          </cell>
          <cell r="F273">
            <v>15548</v>
          </cell>
          <cell r="G273">
            <v>285</v>
          </cell>
          <cell r="H273">
            <v>1316</v>
          </cell>
          <cell r="I273">
            <v>2758</v>
          </cell>
          <cell r="J273">
            <v>12736</v>
          </cell>
          <cell r="K273">
            <v>324</v>
          </cell>
          <cell r="L273">
            <v>1496</v>
          </cell>
          <cell r="M273" t="str">
            <v>#.6</v>
          </cell>
        </row>
        <row r="274">
          <cell r="A274" t="str">
            <v>잡석다짐(기계+인력)</v>
          </cell>
          <cell r="B274" t="str">
            <v>로라+인력</v>
          </cell>
          <cell r="C274">
            <v>0.65</v>
          </cell>
          <cell r="D274" t="str">
            <v>㎥</v>
          </cell>
          <cell r="E274">
            <v>10469</v>
          </cell>
          <cell r="F274">
            <v>6803</v>
          </cell>
          <cell r="G274">
            <v>8354</v>
          </cell>
          <cell r="H274">
            <v>5430</v>
          </cell>
          <cell r="I274">
            <v>1509</v>
          </cell>
          <cell r="J274">
            <v>980</v>
          </cell>
          <cell r="K274">
            <v>606</v>
          </cell>
          <cell r="L274">
            <v>393</v>
          </cell>
          <cell r="M274" t="str">
            <v>N.73</v>
          </cell>
        </row>
        <row r="275">
          <cell r="A275" t="str">
            <v>레미콘</v>
          </cell>
          <cell r="B275" t="str">
            <v>관급(40x160x8)</v>
          </cell>
          <cell r="C275">
            <v>0.80800000000000005</v>
          </cell>
          <cell r="D275" t="str">
            <v>M3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레미콘</v>
          </cell>
          <cell r="B276" t="str">
            <v>관급(25x180x8)</v>
          </cell>
          <cell r="C276">
            <v>3.101</v>
          </cell>
          <cell r="D276" t="str">
            <v>M3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</row>
        <row r="277">
          <cell r="A277" t="str">
            <v>레미콘타설(소형구조물)</v>
          </cell>
          <cell r="C277">
            <v>3.863</v>
          </cell>
          <cell r="D277" t="str">
            <v>㎥</v>
          </cell>
          <cell r="E277">
            <v>33719</v>
          </cell>
          <cell r="F277">
            <v>130256</v>
          </cell>
          <cell r="G277">
            <v>0</v>
          </cell>
          <cell r="H277">
            <v>0</v>
          </cell>
          <cell r="I277">
            <v>33719</v>
          </cell>
          <cell r="J277">
            <v>130256</v>
          </cell>
          <cell r="K277">
            <v>0</v>
          </cell>
          <cell r="L277">
            <v>0</v>
          </cell>
          <cell r="M277" t="str">
            <v>N.82</v>
          </cell>
        </row>
        <row r="278">
          <cell r="A278" t="str">
            <v>거푸집 (합판)</v>
          </cell>
          <cell r="B278" t="str">
            <v>6회</v>
          </cell>
          <cell r="C278">
            <v>30.013999999999999</v>
          </cell>
          <cell r="D278" t="str">
            <v>㎡</v>
          </cell>
          <cell r="E278">
            <v>13825</v>
          </cell>
          <cell r="F278">
            <v>414943</v>
          </cell>
          <cell r="G278">
            <v>4430</v>
          </cell>
          <cell r="H278">
            <v>132962</v>
          </cell>
          <cell r="I278">
            <v>9395</v>
          </cell>
          <cell r="J278">
            <v>281981</v>
          </cell>
          <cell r="K278">
            <v>0</v>
          </cell>
          <cell r="L278">
            <v>0</v>
          </cell>
          <cell r="M278" t="str">
            <v>N.80</v>
          </cell>
        </row>
        <row r="279">
          <cell r="A279" t="str">
            <v>이형철근</v>
          </cell>
          <cell r="B279" t="str">
            <v>관급, D13</v>
          </cell>
          <cell r="C279">
            <v>162.52000000000001</v>
          </cell>
          <cell r="D279" t="str">
            <v>KG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 t="str">
            <v>철근가공및조립</v>
          </cell>
          <cell r="B280" t="str">
            <v>간단</v>
          </cell>
          <cell r="C280">
            <v>0.157</v>
          </cell>
          <cell r="D280" t="str">
            <v>TON</v>
          </cell>
          <cell r="E280">
            <v>257665</v>
          </cell>
          <cell r="F280">
            <v>40453</v>
          </cell>
          <cell r="G280">
            <v>2708</v>
          </cell>
          <cell r="H280">
            <v>425</v>
          </cell>
          <cell r="I280">
            <v>254957</v>
          </cell>
          <cell r="J280">
            <v>40028</v>
          </cell>
          <cell r="K280">
            <v>0</v>
          </cell>
          <cell r="L280">
            <v>0</v>
          </cell>
          <cell r="M280" t="str">
            <v>N.84</v>
          </cell>
        </row>
        <row r="281">
          <cell r="A281" t="str">
            <v>고재대</v>
          </cell>
          <cell r="B281" t="str">
            <v>철재</v>
          </cell>
          <cell r="C281">
            <v>4.7329999999999997</v>
          </cell>
          <cell r="D281" t="str">
            <v>KG</v>
          </cell>
          <cell r="E281">
            <v>-75</v>
          </cell>
          <cell r="F281">
            <v>-354</v>
          </cell>
          <cell r="G281">
            <v>-75</v>
          </cell>
          <cell r="H281">
            <v>-354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붙임몰탈</v>
          </cell>
          <cell r="B282" t="str">
            <v>인력,1:3</v>
          </cell>
          <cell r="C282">
            <v>0.57699999999999996</v>
          </cell>
          <cell r="D282" t="str">
            <v>㎥</v>
          </cell>
          <cell r="E282">
            <v>57561</v>
          </cell>
          <cell r="F282">
            <v>33211</v>
          </cell>
          <cell r="G282">
            <v>12100</v>
          </cell>
          <cell r="H282">
            <v>6981</v>
          </cell>
          <cell r="I282">
            <v>40922</v>
          </cell>
          <cell r="J282">
            <v>23611</v>
          </cell>
          <cell r="K282">
            <v>4539</v>
          </cell>
          <cell r="L282">
            <v>2619</v>
          </cell>
          <cell r="M282" t="str">
            <v>N.86</v>
          </cell>
        </row>
        <row r="283">
          <cell r="A283" t="str">
            <v>시멘트액체방수(2차)</v>
          </cell>
          <cell r="C283">
            <v>17.856000000000002</v>
          </cell>
          <cell r="D283" t="str">
            <v>㎡</v>
          </cell>
          <cell r="E283">
            <v>10922</v>
          </cell>
          <cell r="F283">
            <v>195022</v>
          </cell>
          <cell r="G283">
            <v>1990</v>
          </cell>
          <cell r="H283">
            <v>35533</v>
          </cell>
          <cell r="I283">
            <v>8932</v>
          </cell>
          <cell r="J283">
            <v>159489</v>
          </cell>
          <cell r="K283">
            <v>0</v>
          </cell>
          <cell r="L283">
            <v>0</v>
          </cell>
          <cell r="M283" t="str">
            <v>N.85</v>
          </cell>
        </row>
        <row r="284">
          <cell r="A284" t="str">
            <v>보호몰탈(벽체)</v>
          </cell>
          <cell r="B284" t="str">
            <v>T=24M/M</v>
          </cell>
          <cell r="C284">
            <v>17.856000000000002</v>
          </cell>
          <cell r="D284" t="str">
            <v>M2</v>
          </cell>
          <cell r="E284">
            <v>2350</v>
          </cell>
          <cell r="F284">
            <v>41961</v>
          </cell>
          <cell r="G284">
            <v>69</v>
          </cell>
          <cell r="H284">
            <v>1232</v>
          </cell>
          <cell r="I284">
            <v>2281</v>
          </cell>
          <cell r="J284">
            <v>40729</v>
          </cell>
          <cell r="K284">
            <v>0</v>
          </cell>
          <cell r="L284">
            <v>0</v>
          </cell>
          <cell r="M284" t="str">
            <v>N.89</v>
          </cell>
        </row>
        <row r="285">
          <cell r="A285" t="str">
            <v>점토벽돌치장쌓기</v>
          </cell>
          <cell r="B285" t="str">
            <v>0.5B</v>
          </cell>
          <cell r="C285">
            <v>13.07</v>
          </cell>
          <cell r="D285" t="str">
            <v>㎡</v>
          </cell>
          <cell r="E285">
            <v>22368</v>
          </cell>
          <cell r="F285">
            <v>292349</v>
          </cell>
          <cell r="G285">
            <v>0</v>
          </cell>
          <cell r="H285">
            <v>0</v>
          </cell>
          <cell r="I285">
            <v>22368</v>
          </cell>
          <cell r="J285">
            <v>292349</v>
          </cell>
          <cell r="K285">
            <v>0</v>
          </cell>
          <cell r="L285">
            <v>0</v>
          </cell>
          <cell r="M285" t="str">
            <v>N.83</v>
          </cell>
        </row>
        <row r="286">
          <cell r="A286" t="str">
            <v>점토벽돌평깔기</v>
          </cell>
          <cell r="C286">
            <v>8.3689999999999998</v>
          </cell>
          <cell r="D286" t="str">
            <v>㎡</v>
          </cell>
          <cell r="E286">
            <v>5499</v>
          </cell>
          <cell r="F286">
            <v>46021</v>
          </cell>
          <cell r="G286">
            <v>0</v>
          </cell>
          <cell r="H286">
            <v>0</v>
          </cell>
          <cell r="I286">
            <v>5499</v>
          </cell>
          <cell r="J286">
            <v>46021</v>
          </cell>
          <cell r="K286">
            <v>0</v>
          </cell>
          <cell r="L286">
            <v>0</v>
          </cell>
          <cell r="M286" t="str">
            <v>N.75</v>
          </cell>
        </row>
        <row r="287">
          <cell r="A287" t="str">
            <v>신토석</v>
          </cell>
          <cell r="B287" t="str">
            <v>관급,190x90xT57</v>
          </cell>
          <cell r="C287">
            <v>1123</v>
          </cell>
          <cell r="D287" t="str">
            <v>매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C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89">
          <cell r="A289" t="str">
            <v>D2-D2' 계</v>
          </cell>
          <cell r="C289">
            <v>1</v>
          </cell>
          <cell r="D289" t="str">
            <v>식</v>
          </cell>
          <cell r="E289">
            <v>0</v>
          </cell>
          <cell r="F289">
            <v>1227272</v>
          </cell>
          <cell r="G289">
            <v>0</v>
          </cell>
          <cell r="H289">
            <v>185544</v>
          </cell>
          <cell r="I289">
            <v>0</v>
          </cell>
          <cell r="J289">
            <v>1033880</v>
          </cell>
          <cell r="K289">
            <v>0</v>
          </cell>
          <cell r="L289">
            <v>7848</v>
          </cell>
        </row>
        <row r="290">
          <cell r="C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■ D3-D3'</v>
          </cell>
          <cell r="C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터파기</v>
          </cell>
          <cell r="B292" t="str">
            <v>백호우0.4㎥</v>
          </cell>
          <cell r="C292">
            <v>4.641</v>
          </cell>
          <cell r="D292" t="str">
            <v>㎥</v>
          </cell>
          <cell r="E292">
            <v>1331</v>
          </cell>
          <cell r="F292">
            <v>6175</v>
          </cell>
          <cell r="G292">
            <v>243</v>
          </cell>
          <cell r="H292">
            <v>1127</v>
          </cell>
          <cell r="I292">
            <v>686</v>
          </cell>
          <cell r="J292">
            <v>3183</v>
          </cell>
          <cell r="K292">
            <v>402</v>
          </cell>
          <cell r="L292">
            <v>1865</v>
          </cell>
          <cell r="M292" t="str">
            <v>#.2</v>
          </cell>
        </row>
        <row r="293">
          <cell r="A293" t="str">
            <v>잔토처리(토사)</v>
          </cell>
          <cell r="B293" t="str">
            <v>B.H 0.4M3</v>
          </cell>
          <cell r="C293">
            <v>2.4390000000000001</v>
          </cell>
          <cell r="D293" t="str">
            <v>M3</v>
          </cell>
          <cell r="E293">
            <v>837</v>
          </cell>
          <cell r="F293">
            <v>2041</v>
          </cell>
          <cell r="G293">
            <v>153</v>
          </cell>
          <cell r="H293">
            <v>373</v>
          </cell>
          <cell r="I293">
            <v>431</v>
          </cell>
          <cell r="J293">
            <v>1051</v>
          </cell>
          <cell r="K293">
            <v>253</v>
          </cell>
          <cell r="L293">
            <v>617</v>
          </cell>
          <cell r="M293" t="str">
            <v>#.4</v>
          </cell>
        </row>
        <row r="294">
          <cell r="A294" t="str">
            <v>기계되메우기및다짐</v>
          </cell>
          <cell r="B294" t="str">
            <v>인력+기계</v>
          </cell>
          <cell r="C294">
            <v>2.202</v>
          </cell>
          <cell r="D294" t="str">
            <v>㎥</v>
          </cell>
          <cell r="E294">
            <v>3367</v>
          </cell>
          <cell r="F294">
            <v>7413</v>
          </cell>
          <cell r="G294">
            <v>285</v>
          </cell>
          <cell r="H294">
            <v>627</v>
          </cell>
          <cell r="I294">
            <v>2758</v>
          </cell>
          <cell r="J294">
            <v>6073</v>
          </cell>
          <cell r="K294">
            <v>324</v>
          </cell>
          <cell r="L294">
            <v>713</v>
          </cell>
          <cell r="M294" t="str">
            <v>#.6</v>
          </cell>
        </row>
        <row r="295">
          <cell r="A295" t="str">
            <v>잡석다짐(기계+인력)</v>
          </cell>
          <cell r="B295" t="str">
            <v>로라+인력</v>
          </cell>
          <cell r="C295">
            <v>1.2949999999999999</v>
          </cell>
          <cell r="D295" t="str">
            <v>㎥</v>
          </cell>
          <cell r="E295">
            <v>10469</v>
          </cell>
          <cell r="F295">
            <v>13556</v>
          </cell>
          <cell r="G295">
            <v>8354</v>
          </cell>
          <cell r="H295">
            <v>10818</v>
          </cell>
          <cell r="I295">
            <v>1509</v>
          </cell>
          <cell r="J295">
            <v>1954</v>
          </cell>
          <cell r="K295">
            <v>606</v>
          </cell>
          <cell r="L295">
            <v>784</v>
          </cell>
          <cell r="M295" t="str">
            <v>N.73</v>
          </cell>
        </row>
        <row r="296">
          <cell r="A296" t="str">
            <v>레미콘</v>
          </cell>
          <cell r="B296" t="str">
            <v>관급(40x160x8)</v>
          </cell>
          <cell r="C296">
            <v>0.5</v>
          </cell>
          <cell r="D296" t="str">
            <v>M3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A297" t="str">
            <v>레미콘</v>
          </cell>
          <cell r="B297" t="str">
            <v>관급(25x180x8)</v>
          </cell>
          <cell r="C297">
            <v>1.8280000000000001</v>
          </cell>
          <cell r="D297" t="str">
            <v>M3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 t="str">
            <v>레미콘타설(소형구조물)</v>
          </cell>
          <cell r="C298">
            <v>2.3010000000000002</v>
          </cell>
          <cell r="D298" t="str">
            <v>㎥</v>
          </cell>
          <cell r="E298">
            <v>33719</v>
          </cell>
          <cell r="F298">
            <v>77587</v>
          </cell>
          <cell r="G298">
            <v>0</v>
          </cell>
          <cell r="H298">
            <v>0</v>
          </cell>
          <cell r="I298">
            <v>33719</v>
          </cell>
          <cell r="J298">
            <v>77587</v>
          </cell>
          <cell r="K298">
            <v>0</v>
          </cell>
          <cell r="L298">
            <v>0</v>
          </cell>
          <cell r="M298" t="str">
            <v>N.82</v>
          </cell>
        </row>
        <row r="299">
          <cell r="A299" t="str">
            <v>거푸집 (합판)</v>
          </cell>
          <cell r="B299" t="str">
            <v>6회</v>
          </cell>
          <cell r="C299">
            <v>18.855</v>
          </cell>
          <cell r="D299" t="str">
            <v>㎡</v>
          </cell>
          <cell r="E299">
            <v>13825</v>
          </cell>
          <cell r="F299">
            <v>260669</v>
          </cell>
          <cell r="G299">
            <v>4430</v>
          </cell>
          <cell r="H299">
            <v>83527</v>
          </cell>
          <cell r="I299">
            <v>9395</v>
          </cell>
          <cell r="J299">
            <v>177142</v>
          </cell>
          <cell r="K299">
            <v>0</v>
          </cell>
          <cell r="L299">
            <v>0</v>
          </cell>
          <cell r="M299" t="str">
            <v>N.80</v>
          </cell>
        </row>
        <row r="300">
          <cell r="A300" t="str">
            <v>이형철근</v>
          </cell>
          <cell r="B300" t="str">
            <v>관급, D13</v>
          </cell>
          <cell r="C300">
            <v>97.251999999999995</v>
          </cell>
          <cell r="D300" t="str">
            <v>KG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철근가공및조립</v>
          </cell>
          <cell r="B301" t="str">
            <v>간단</v>
          </cell>
          <cell r="C301">
            <v>9.4E-2</v>
          </cell>
          <cell r="D301" t="str">
            <v>TON</v>
          </cell>
          <cell r="E301">
            <v>257665</v>
          </cell>
          <cell r="F301">
            <v>24219</v>
          </cell>
          <cell r="G301">
            <v>2708</v>
          </cell>
          <cell r="H301">
            <v>254</v>
          </cell>
          <cell r="I301">
            <v>254957</v>
          </cell>
          <cell r="J301">
            <v>23965</v>
          </cell>
          <cell r="K301">
            <v>0</v>
          </cell>
          <cell r="L301">
            <v>0</v>
          </cell>
          <cell r="M301" t="str">
            <v>N.84</v>
          </cell>
        </row>
        <row r="302">
          <cell r="A302" t="str">
            <v>고재대</v>
          </cell>
          <cell r="B302" t="str">
            <v>철재</v>
          </cell>
          <cell r="C302">
            <v>2.8319999999999999</v>
          </cell>
          <cell r="D302" t="str">
            <v>KG</v>
          </cell>
          <cell r="E302">
            <v>-75</v>
          </cell>
          <cell r="F302">
            <v>-212</v>
          </cell>
          <cell r="G302">
            <v>-75</v>
          </cell>
          <cell r="H302">
            <v>-212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A303" t="str">
            <v>붙임몰탈</v>
          </cell>
          <cell r="B303" t="str">
            <v>인력,1:3</v>
          </cell>
          <cell r="C303">
            <v>0.36199999999999999</v>
          </cell>
          <cell r="D303" t="str">
            <v>㎥</v>
          </cell>
          <cell r="E303">
            <v>57561</v>
          </cell>
          <cell r="F303">
            <v>20836</v>
          </cell>
          <cell r="G303">
            <v>12100</v>
          </cell>
          <cell r="H303">
            <v>4380</v>
          </cell>
          <cell r="I303">
            <v>40922</v>
          </cell>
          <cell r="J303">
            <v>14813</v>
          </cell>
          <cell r="K303">
            <v>4539</v>
          </cell>
          <cell r="L303">
            <v>1643</v>
          </cell>
          <cell r="M303" t="str">
            <v>N.86</v>
          </cell>
        </row>
        <row r="304">
          <cell r="A304" t="str">
            <v>시멘트액체방수(2차)</v>
          </cell>
          <cell r="C304">
            <v>11.24</v>
          </cell>
          <cell r="D304" t="str">
            <v>㎡</v>
          </cell>
          <cell r="E304">
            <v>10922</v>
          </cell>
          <cell r="F304">
            <v>122762</v>
          </cell>
          <cell r="G304">
            <v>1990</v>
          </cell>
          <cell r="H304">
            <v>22367</v>
          </cell>
          <cell r="I304">
            <v>8932</v>
          </cell>
          <cell r="J304">
            <v>100395</v>
          </cell>
          <cell r="K304">
            <v>0</v>
          </cell>
          <cell r="L304">
            <v>0</v>
          </cell>
          <cell r="M304" t="str">
            <v>N.85</v>
          </cell>
        </row>
        <row r="305">
          <cell r="A305" t="str">
            <v>보호몰탈(벽체)</v>
          </cell>
          <cell r="B305" t="str">
            <v>T=24M/M</v>
          </cell>
          <cell r="C305">
            <v>11.24</v>
          </cell>
          <cell r="D305" t="str">
            <v>M2</v>
          </cell>
          <cell r="E305">
            <v>2350</v>
          </cell>
          <cell r="F305">
            <v>26413</v>
          </cell>
          <cell r="G305">
            <v>69</v>
          </cell>
          <cell r="H305">
            <v>775</v>
          </cell>
          <cell r="I305">
            <v>2281</v>
          </cell>
          <cell r="J305">
            <v>25638</v>
          </cell>
          <cell r="K305">
            <v>0</v>
          </cell>
          <cell r="L305">
            <v>0</v>
          </cell>
          <cell r="M305" t="str">
            <v>N.89</v>
          </cell>
        </row>
        <row r="306">
          <cell r="A306" t="str">
            <v>신토석</v>
          </cell>
          <cell r="B306" t="str">
            <v>관급,190x90xT57</v>
          </cell>
          <cell r="C306">
            <v>830</v>
          </cell>
          <cell r="D306" t="str">
            <v>매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 t="str">
            <v>점토벽돌치장쌓기</v>
          </cell>
          <cell r="B307" t="str">
            <v>0.5B</v>
          </cell>
          <cell r="C307">
            <v>7.44</v>
          </cell>
          <cell r="D307" t="str">
            <v>㎡</v>
          </cell>
          <cell r="E307">
            <v>22368</v>
          </cell>
          <cell r="F307">
            <v>166417</v>
          </cell>
          <cell r="G307">
            <v>0</v>
          </cell>
          <cell r="H307">
            <v>0</v>
          </cell>
          <cell r="I307">
            <v>22368</v>
          </cell>
          <cell r="J307">
            <v>166417</v>
          </cell>
          <cell r="K307">
            <v>0</v>
          </cell>
          <cell r="L307">
            <v>0</v>
          </cell>
          <cell r="M307" t="str">
            <v>N.83</v>
          </cell>
        </row>
        <row r="308">
          <cell r="A308" t="str">
            <v>점토벽돌평깔기</v>
          </cell>
          <cell r="C308">
            <v>5.25</v>
          </cell>
          <cell r="D308" t="str">
            <v>㎡</v>
          </cell>
          <cell r="E308">
            <v>5499</v>
          </cell>
          <cell r="F308">
            <v>28869</v>
          </cell>
          <cell r="G308">
            <v>0</v>
          </cell>
          <cell r="H308">
            <v>0</v>
          </cell>
          <cell r="I308">
            <v>5499</v>
          </cell>
          <cell r="J308">
            <v>28869</v>
          </cell>
          <cell r="K308">
            <v>0</v>
          </cell>
          <cell r="L308">
            <v>0</v>
          </cell>
          <cell r="M308" t="str">
            <v>N.75</v>
          </cell>
        </row>
        <row r="309">
          <cell r="C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D3-D3' 계</v>
          </cell>
          <cell r="C310">
            <v>1</v>
          </cell>
          <cell r="D310" t="str">
            <v>식</v>
          </cell>
          <cell r="E310">
            <v>0</v>
          </cell>
          <cell r="F310">
            <v>756745</v>
          </cell>
          <cell r="G310">
            <v>0</v>
          </cell>
          <cell r="H310">
            <v>124036</v>
          </cell>
          <cell r="I310">
            <v>0</v>
          </cell>
          <cell r="J310">
            <v>627087</v>
          </cell>
          <cell r="K310">
            <v>0</v>
          </cell>
          <cell r="L310">
            <v>5622</v>
          </cell>
        </row>
        <row r="311">
          <cell r="C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 t="str">
            <v>■ D4-D4'</v>
          </cell>
          <cell r="C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터파기</v>
          </cell>
          <cell r="B313" t="str">
            <v>백호우0.4㎥</v>
          </cell>
          <cell r="C313">
            <v>9.3000000000000007</v>
          </cell>
          <cell r="D313" t="str">
            <v>㎥</v>
          </cell>
          <cell r="E313">
            <v>1331</v>
          </cell>
          <cell r="F313">
            <v>12376</v>
          </cell>
          <cell r="G313">
            <v>243</v>
          </cell>
          <cell r="H313">
            <v>2259</v>
          </cell>
          <cell r="I313">
            <v>686</v>
          </cell>
          <cell r="J313">
            <v>6379</v>
          </cell>
          <cell r="K313">
            <v>402</v>
          </cell>
          <cell r="L313">
            <v>3738</v>
          </cell>
          <cell r="M313" t="str">
            <v>#.2</v>
          </cell>
        </row>
        <row r="314">
          <cell r="A314" t="str">
            <v>잔토처리(토사)</v>
          </cell>
          <cell r="B314" t="str">
            <v>B.H 0.4M3</v>
          </cell>
          <cell r="C314">
            <v>4.9039999999999999</v>
          </cell>
          <cell r="D314" t="str">
            <v>M3</v>
          </cell>
          <cell r="E314">
            <v>837</v>
          </cell>
          <cell r="F314">
            <v>4103</v>
          </cell>
          <cell r="G314">
            <v>153</v>
          </cell>
          <cell r="H314">
            <v>750</v>
          </cell>
          <cell r="I314">
            <v>431</v>
          </cell>
          <cell r="J314">
            <v>2113</v>
          </cell>
          <cell r="K314">
            <v>253</v>
          </cell>
          <cell r="L314">
            <v>1240</v>
          </cell>
          <cell r="M314" t="str">
            <v>#.4</v>
          </cell>
        </row>
        <row r="315">
          <cell r="A315" t="str">
            <v>기계되메우기및다짐</v>
          </cell>
          <cell r="B315" t="str">
            <v>인력+기계</v>
          </cell>
          <cell r="C315">
            <v>4.3959999999999999</v>
          </cell>
          <cell r="D315" t="str">
            <v>㎥</v>
          </cell>
          <cell r="E315">
            <v>3367</v>
          </cell>
          <cell r="F315">
            <v>14800</v>
          </cell>
          <cell r="G315">
            <v>285</v>
          </cell>
          <cell r="H315">
            <v>1252</v>
          </cell>
          <cell r="I315">
            <v>2758</v>
          </cell>
          <cell r="J315">
            <v>12124</v>
          </cell>
          <cell r="K315">
            <v>324</v>
          </cell>
          <cell r="L315">
            <v>1424</v>
          </cell>
          <cell r="M315" t="str">
            <v>#.6</v>
          </cell>
        </row>
        <row r="316">
          <cell r="A316" t="str">
            <v>잡석다짐(기계+인력)</v>
          </cell>
          <cell r="B316" t="str">
            <v>로라+인력</v>
          </cell>
          <cell r="C316">
            <v>2.5779999999999998</v>
          </cell>
          <cell r="D316" t="str">
            <v>㎥</v>
          </cell>
          <cell r="E316">
            <v>10469</v>
          </cell>
          <cell r="F316">
            <v>26988</v>
          </cell>
          <cell r="G316">
            <v>8354</v>
          </cell>
          <cell r="H316">
            <v>21536</v>
          </cell>
          <cell r="I316">
            <v>1509</v>
          </cell>
          <cell r="J316">
            <v>3890</v>
          </cell>
          <cell r="K316">
            <v>606</v>
          </cell>
          <cell r="L316">
            <v>1562</v>
          </cell>
          <cell r="M316" t="str">
            <v>N.73</v>
          </cell>
        </row>
        <row r="317">
          <cell r="A317" t="str">
            <v>레미콘</v>
          </cell>
          <cell r="B317" t="str">
            <v>관급(40x160x8)</v>
          </cell>
          <cell r="C317">
            <v>1.018</v>
          </cell>
          <cell r="D317" t="str">
            <v>M3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A318" t="str">
            <v>레미콘</v>
          </cell>
          <cell r="B318" t="str">
            <v>관급(25x180x8)</v>
          </cell>
          <cell r="C318">
            <v>3.234</v>
          </cell>
          <cell r="D318" t="str">
            <v>M3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A319" t="str">
            <v>레미콘타설(소형구조물)</v>
          </cell>
          <cell r="C319">
            <v>4.2009999999999996</v>
          </cell>
          <cell r="D319" t="str">
            <v>㎥</v>
          </cell>
          <cell r="E319">
            <v>33719</v>
          </cell>
          <cell r="F319">
            <v>141653</v>
          </cell>
          <cell r="G319">
            <v>0</v>
          </cell>
          <cell r="H319">
            <v>0</v>
          </cell>
          <cell r="I319">
            <v>33719</v>
          </cell>
          <cell r="J319">
            <v>141653</v>
          </cell>
          <cell r="K319">
            <v>0</v>
          </cell>
          <cell r="L319">
            <v>0</v>
          </cell>
          <cell r="M319" t="str">
            <v>N.82</v>
          </cell>
        </row>
        <row r="320">
          <cell r="A320" t="str">
            <v>거푸집 (합판)</v>
          </cell>
          <cell r="B320" t="str">
            <v>6회</v>
          </cell>
          <cell r="C320">
            <v>38.012</v>
          </cell>
          <cell r="D320" t="str">
            <v>㎡</v>
          </cell>
          <cell r="E320">
            <v>13825</v>
          </cell>
          <cell r="F320">
            <v>525515</v>
          </cell>
          <cell r="G320">
            <v>4430</v>
          </cell>
          <cell r="H320">
            <v>168393</v>
          </cell>
          <cell r="I320">
            <v>9395</v>
          </cell>
          <cell r="J320">
            <v>357122</v>
          </cell>
          <cell r="K320">
            <v>0</v>
          </cell>
          <cell r="L320">
            <v>0</v>
          </cell>
          <cell r="M320" t="str">
            <v>N.80</v>
          </cell>
        </row>
        <row r="321">
          <cell r="A321" t="str">
            <v>이형철근</v>
          </cell>
          <cell r="B321" t="str">
            <v>관급, D13</v>
          </cell>
          <cell r="C321">
            <v>205.65</v>
          </cell>
          <cell r="D321" t="str">
            <v>KG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철근가공및조립</v>
          </cell>
          <cell r="B322" t="str">
            <v>간단</v>
          </cell>
          <cell r="C322">
            <v>0.19900000000000001</v>
          </cell>
          <cell r="D322" t="str">
            <v>TON</v>
          </cell>
          <cell r="E322">
            <v>257665</v>
          </cell>
          <cell r="F322">
            <v>51274</v>
          </cell>
          <cell r="G322">
            <v>2708</v>
          </cell>
          <cell r="H322">
            <v>538</v>
          </cell>
          <cell r="I322">
            <v>254957</v>
          </cell>
          <cell r="J322">
            <v>50736</v>
          </cell>
          <cell r="K322">
            <v>0</v>
          </cell>
          <cell r="L322">
            <v>0</v>
          </cell>
          <cell r="M322" t="str">
            <v>N.84</v>
          </cell>
        </row>
        <row r="323">
          <cell r="A323" t="str">
            <v>고재대</v>
          </cell>
          <cell r="B323" t="str">
            <v>철재</v>
          </cell>
          <cell r="C323">
            <v>5.9989999999999997</v>
          </cell>
          <cell r="D323" t="str">
            <v>KG</v>
          </cell>
          <cell r="E323">
            <v>-75</v>
          </cell>
          <cell r="F323">
            <v>-449</v>
          </cell>
          <cell r="G323">
            <v>-75</v>
          </cell>
          <cell r="H323">
            <v>-449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붙임몰탈</v>
          </cell>
          <cell r="B324" t="str">
            <v>인력,1:3</v>
          </cell>
          <cell r="C324">
            <v>0.73099999999999998</v>
          </cell>
          <cell r="D324" t="str">
            <v>㎥</v>
          </cell>
          <cell r="E324">
            <v>57561</v>
          </cell>
          <cell r="F324">
            <v>42076</v>
          </cell>
          <cell r="G324">
            <v>12100</v>
          </cell>
          <cell r="H324">
            <v>8845</v>
          </cell>
          <cell r="I324">
            <v>40922</v>
          </cell>
          <cell r="J324">
            <v>29913</v>
          </cell>
          <cell r="K324">
            <v>4539</v>
          </cell>
          <cell r="L324">
            <v>3318</v>
          </cell>
          <cell r="M324" t="str">
            <v>N.86</v>
          </cell>
        </row>
        <row r="325">
          <cell r="A325" t="str">
            <v>시멘트액체방수(2차)</v>
          </cell>
          <cell r="C325">
            <v>22.661000000000001</v>
          </cell>
          <cell r="D325" t="str">
            <v>㎡</v>
          </cell>
          <cell r="E325">
            <v>10922</v>
          </cell>
          <cell r="F325">
            <v>247503</v>
          </cell>
          <cell r="G325">
            <v>1990</v>
          </cell>
          <cell r="H325">
            <v>45095</v>
          </cell>
          <cell r="I325">
            <v>8932</v>
          </cell>
          <cell r="J325">
            <v>202408</v>
          </cell>
          <cell r="K325">
            <v>0</v>
          </cell>
          <cell r="L325">
            <v>0</v>
          </cell>
          <cell r="M325" t="str">
            <v>N.85</v>
          </cell>
        </row>
        <row r="326">
          <cell r="A326" t="str">
            <v>보호몰탈(벽체)</v>
          </cell>
          <cell r="B326" t="str">
            <v>T=24M/M</v>
          </cell>
          <cell r="C326">
            <v>22.661000000000001</v>
          </cell>
          <cell r="D326" t="str">
            <v>M2</v>
          </cell>
          <cell r="E326">
            <v>2350</v>
          </cell>
          <cell r="F326">
            <v>53252</v>
          </cell>
          <cell r="G326">
            <v>69</v>
          </cell>
          <cell r="H326">
            <v>1563</v>
          </cell>
          <cell r="I326">
            <v>2281</v>
          </cell>
          <cell r="J326">
            <v>51689</v>
          </cell>
          <cell r="K326">
            <v>0</v>
          </cell>
          <cell r="L326">
            <v>0</v>
          </cell>
          <cell r="M326" t="str">
            <v>N.89</v>
          </cell>
        </row>
        <row r="327">
          <cell r="A327" t="str">
            <v>점토벽돌치장쌓기</v>
          </cell>
          <cell r="B327" t="str">
            <v>0.5B</v>
          </cell>
          <cell r="C327">
            <v>6.97</v>
          </cell>
          <cell r="D327" t="str">
            <v>㎡</v>
          </cell>
          <cell r="E327">
            <v>22368</v>
          </cell>
          <cell r="F327">
            <v>155904</v>
          </cell>
          <cell r="G327">
            <v>0</v>
          </cell>
          <cell r="H327">
            <v>0</v>
          </cell>
          <cell r="I327">
            <v>22368</v>
          </cell>
          <cell r="J327">
            <v>155904</v>
          </cell>
          <cell r="K327">
            <v>0</v>
          </cell>
          <cell r="L327">
            <v>0</v>
          </cell>
          <cell r="M327" t="str">
            <v>N.83</v>
          </cell>
        </row>
        <row r="328">
          <cell r="A328" t="str">
            <v>점토벽돌평깔기</v>
          </cell>
          <cell r="C328">
            <v>10.599</v>
          </cell>
          <cell r="D328" t="str">
            <v>㎡</v>
          </cell>
          <cell r="E328">
            <v>5499</v>
          </cell>
          <cell r="F328">
            <v>58283</v>
          </cell>
          <cell r="G328">
            <v>0</v>
          </cell>
          <cell r="H328">
            <v>0</v>
          </cell>
          <cell r="I328">
            <v>5499</v>
          </cell>
          <cell r="J328">
            <v>58283</v>
          </cell>
          <cell r="K328">
            <v>0</v>
          </cell>
          <cell r="L328">
            <v>0</v>
          </cell>
          <cell r="M328" t="str">
            <v>N.75</v>
          </cell>
        </row>
        <row r="329">
          <cell r="A329" t="str">
            <v>신토석</v>
          </cell>
          <cell r="B329" t="str">
            <v>관급,190x90xT57</v>
          </cell>
          <cell r="C329">
            <v>1071</v>
          </cell>
          <cell r="D329" t="str">
            <v>매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D4-D4' 계</v>
          </cell>
          <cell r="C331">
            <v>1</v>
          </cell>
          <cell r="D331" t="str">
            <v>식</v>
          </cell>
          <cell r="E331">
            <v>0</v>
          </cell>
          <cell r="F331">
            <v>1333278</v>
          </cell>
          <cell r="G331">
            <v>0</v>
          </cell>
          <cell r="H331">
            <v>249782</v>
          </cell>
          <cell r="I331">
            <v>0</v>
          </cell>
          <cell r="J331">
            <v>1072214</v>
          </cell>
          <cell r="K331">
            <v>0</v>
          </cell>
          <cell r="L331">
            <v>11282</v>
          </cell>
        </row>
        <row r="332">
          <cell r="C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A333" t="str">
            <v>■ D5-D5'</v>
          </cell>
          <cell r="C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터파기</v>
          </cell>
          <cell r="B334" t="str">
            <v>백호우0.4㎥</v>
          </cell>
          <cell r="C334">
            <v>15.13</v>
          </cell>
          <cell r="D334" t="str">
            <v>㎥</v>
          </cell>
          <cell r="E334">
            <v>1331</v>
          </cell>
          <cell r="F334">
            <v>20137</v>
          </cell>
          <cell r="G334">
            <v>243</v>
          </cell>
          <cell r="H334">
            <v>3676</v>
          </cell>
          <cell r="I334">
            <v>686</v>
          </cell>
          <cell r="J334">
            <v>10379</v>
          </cell>
          <cell r="K334">
            <v>402</v>
          </cell>
          <cell r="L334">
            <v>6082</v>
          </cell>
          <cell r="M334" t="str">
            <v>#.2</v>
          </cell>
        </row>
        <row r="335">
          <cell r="A335" t="str">
            <v>잔토처리(토사)</v>
          </cell>
          <cell r="B335" t="str">
            <v>B.H 0.4M3</v>
          </cell>
          <cell r="C335">
            <v>7.9009999999999998</v>
          </cell>
          <cell r="D335" t="str">
            <v>M3</v>
          </cell>
          <cell r="E335">
            <v>837</v>
          </cell>
          <cell r="F335">
            <v>6611</v>
          </cell>
          <cell r="G335">
            <v>153</v>
          </cell>
          <cell r="H335">
            <v>1208</v>
          </cell>
          <cell r="I335">
            <v>431</v>
          </cell>
          <cell r="J335">
            <v>3405</v>
          </cell>
          <cell r="K335">
            <v>253</v>
          </cell>
          <cell r="L335">
            <v>1998</v>
          </cell>
          <cell r="M335" t="str">
            <v>#.4</v>
          </cell>
        </row>
        <row r="336">
          <cell r="A336" t="str">
            <v>기계되메우기및다짐</v>
          </cell>
          <cell r="B336" t="str">
            <v>인력+기계</v>
          </cell>
          <cell r="C336">
            <v>7.2290000000000001</v>
          </cell>
          <cell r="D336" t="str">
            <v>㎥</v>
          </cell>
          <cell r="E336">
            <v>3367</v>
          </cell>
          <cell r="F336">
            <v>24339</v>
          </cell>
          <cell r="G336">
            <v>285</v>
          </cell>
          <cell r="H336">
            <v>2060</v>
          </cell>
          <cell r="I336">
            <v>2758</v>
          </cell>
          <cell r="J336">
            <v>19937</v>
          </cell>
          <cell r="K336">
            <v>324</v>
          </cell>
          <cell r="L336">
            <v>2342</v>
          </cell>
          <cell r="M336" t="str">
            <v>#.6</v>
          </cell>
        </row>
        <row r="337">
          <cell r="A337" t="str">
            <v>잡석다짐(기계+인력)</v>
          </cell>
          <cell r="B337" t="str">
            <v>로라+인력</v>
          </cell>
          <cell r="C337">
            <v>4.0659999999999998</v>
          </cell>
          <cell r="D337" t="str">
            <v>㎥</v>
          </cell>
          <cell r="E337">
            <v>10469</v>
          </cell>
          <cell r="F337">
            <v>42565</v>
          </cell>
          <cell r="G337">
            <v>8354</v>
          </cell>
          <cell r="H337">
            <v>33967</v>
          </cell>
          <cell r="I337">
            <v>1509</v>
          </cell>
          <cell r="J337">
            <v>6135</v>
          </cell>
          <cell r="K337">
            <v>606</v>
          </cell>
          <cell r="L337">
            <v>2463</v>
          </cell>
          <cell r="M337" t="str">
            <v>N.73</v>
          </cell>
        </row>
        <row r="338">
          <cell r="A338" t="str">
            <v>레미콘</v>
          </cell>
          <cell r="B338" t="str">
            <v>관급(40x160x8)</v>
          </cell>
          <cell r="C338">
            <v>1.542</v>
          </cell>
          <cell r="D338" t="str">
            <v>M3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레미콘</v>
          </cell>
          <cell r="B339" t="str">
            <v>관급(25x180x8)</v>
          </cell>
          <cell r="C339">
            <v>5.8330000000000002</v>
          </cell>
          <cell r="D339" t="str">
            <v>M3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 t="str">
            <v>레미콘타설(소형구조물)</v>
          </cell>
          <cell r="C340">
            <v>7.2880000000000003</v>
          </cell>
          <cell r="D340" t="str">
            <v>㎥</v>
          </cell>
          <cell r="E340">
            <v>33719</v>
          </cell>
          <cell r="F340">
            <v>245744</v>
          </cell>
          <cell r="G340">
            <v>0</v>
          </cell>
          <cell r="H340">
            <v>0</v>
          </cell>
          <cell r="I340">
            <v>33719</v>
          </cell>
          <cell r="J340">
            <v>245744</v>
          </cell>
          <cell r="K340">
            <v>0</v>
          </cell>
          <cell r="L340">
            <v>0</v>
          </cell>
          <cell r="M340" t="str">
            <v>N.82</v>
          </cell>
        </row>
        <row r="341">
          <cell r="A341" t="str">
            <v>거푸집 (합판)</v>
          </cell>
          <cell r="B341" t="str">
            <v>6회</v>
          </cell>
          <cell r="C341">
            <v>62.826000000000001</v>
          </cell>
          <cell r="D341" t="str">
            <v>㎡</v>
          </cell>
          <cell r="E341">
            <v>13825</v>
          </cell>
          <cell r="F341">
            <v>868569</v>
          </cell>
          <cell r="G341">
            <v>4430</v>
          </cell>
          <cell r="H341">
            <v>278319</v>
          </cell>
          <cell r="I341">
            <v>9395</v>
          </cell>
          <cell r="J341">
            <v>590250</v>
          </cell>
          <cell r="K341">
            <v>0</v>
          </cell>
          <cell r="L341">
            <v>0</v>
          </cell>
          <cell r="M341" t="str">
            <v>N.80</v>
          </cell>
        </row>
        <row r="342">
          <cell r="A342" t="str">
            <v>이형철근</v>
          </cell>
          <cell r="B342" t="str">
            <v>관급, D13</v>
          </cell>
          <cell r="C342">
            <v>340.49</v>
          </cell>
          <cell r="D342" t="str">
            <v>KG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A343" t="str">
            <v>철근가공및조립</v>
          </cell>
          <cell r="B343" t="str">
            <v>간단</v>
          </cell>
          <cell r="C343">
            <v>0.33</v>
          </cell>
          <cell r="D343" t="str">
            <v>TON</v>
          </cell>
          <cell r="E343">
            <v>257665</v>
          </cell>
          <cell r="F343">
            <v>85028</v>
          </cell>
          <cell r="G343">
            <v>2708</v>
          </cell>
          <cell r="H343">
            <v>893</v>
          </cell>
          <cell r="I343">
            <v>254957</v>
          </cell>
          <cell r="J343">
            <v>84135</v>
          </cell>
          <cell r="K343">
            <v>0</v>
          </cell>
          <cell r="L343">
            <v>0</v>
          </cell>
          <cell r="M343" t="str">
            <v>N.84</v>
          </cell>
        </row>
        <row r="344">
          <cell r="A344" t="str">
            <v>고재대</v>
          </cell>
          <cell r="B344" t="str">
            <v>철재</v>
          </cell>
          <cell r="C344">
            <v>9.9169999999999998</v>
          </cell>
          <cell r="D344" t="str">
            <v>KG</v>
          </cell>
          <cell r="E344">
            <v>-75</v>
          </cell>
          <cell r="F344">
            <v>-743</v>
          </cell>
          <cell r="G344">
            <v>-75</v>
          </cell>
          <cell r="H344">
            <v>-743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붙임몰탈</v>
          </cell>
          <cell r="B345" t="str">
            <v>인력,1:3</v>
          </cell>
          <cell r="C345">
            <v>1.208</v>
          </cell>
          <cell r="D345" t="str">
            <v>㎥</v>
          </cell>
          <cell r="E345">
            <v>57561</v>
          </cell>
          <cell r="F345">
            <v>69532</v>
          </cell>
          <cell r="G345">
            <v>12100</v>
          </cell>
          <cell r="H345">
            <v>14616</v>
          </cell>
          <cell r="I345">
            <v>40922</v>
          </cell>
          <cell r="J345">
            <v>49433</v>
          </cell>
          <cell r="K345">
            <v>4539</v>
          </cell>
          <cell r="L345">
            <v>5483</v>
          </cell>
          <cell r="M345" t="str">
            <v>N.86</v>
          </cell>
        </row>
        <row r="346">
          <cell r="A346" t="str">
            <v>시멘트액체방수(2차)</v>
          </cell>
          <cell r="C346">
            <v>37.454000000000001</v>
          </cell>
          <cell r="D346" t="str">
            <v>㎡</v>
          </cell>
          <cell r="E346">
            <v>10922</v>
          </cell>
          <cell r="F346">
            <v>409072</v>
          </cell>
          <cell r="G346">
            <v>1990</v>
          </cell>
          <cell r="H346">
            <v>74533</v>
          </cell>
          <cell r="I346">
            <v>8932</v>
          </cell>
          <cell r="J346">
            <v>334539</v>
          </cell>
          <cell r="K346">
            <v>0</v>
          </cell>
          <cell r="L346">
            <v>0</v>
          </cell>
          <cell r="M346" t="str">
            <v>N.85</v>
          </cell>
        </row>
        <row r="347">
          <cell r="A347" t="str">
            <v>보호몰탈(벽체)</v>
          </cell>
          <cell r="B347" t="str">
            <v>T=24M/M</v>
          </cell>
          <cell r="C347">
            <v>37.454000000000001</v>
          </cell>
          <cell r="D347" t="str">
            <v>M2</v>
          </cell>
          <cell r="E347">
            <v>2350</v>
          </cell>
          <cell r="F347">
            <v>88016</v>
          </cell>
          <cell r="G347">
            <v>69</v>
          </cell>
          <cell r="H347">
            <v>2584</v>
          </cell>
          <cell r="I347">
            <v>2281</v>
          </cell>
          <cell r="J347">
            <v>85432</v>
          </cell>
          <cell r="K347">
            <v>0</v>
          </cell>
          <cell r="L347">
            <v>0</v>
          </cell>
          <cell r="M347" t="str">
            <v>N.89</v>
          </cell>
        </row>
        <row r="348">
          <cell r="A348" t="str">
            <v>점토벽돌치장쌓기</v>
          </cell>
          <cell r="B348" t="str">
            <v>0.5B</v>
          </cell>
          <cell r="C348">
            <v>22.64</v>
          </cell>
          <cell r="D348" t="str">
            <v>㎡</v>
          </cell>
          <cell r="E348">
            <v>22368</v>
          </cell>
          <cell r="F348">
            <v>506411</v>
          </cell>
          <cell r="G348">
            <v>0</v>
          </cell>
          <cell r="H348">
            <v>0</v>
          </cell>
          <cell r="I348">
            <v>22368</v>
          </cell>
          <cell r="J348">
            <v>506411</v>
          </cell>
          <cell r="K348">
            <v>0</v>
          </cell>
          <cell r="L348">
            <v>0</v>
          </cell>
          <cell r="M348" t="str">
            <v>N.83</v>
          </cell>
        </row>
        <row r="349">
          <cell r="A349" t="str">
            <v>점토벽돌평깔기</v>
          </cell>
          <cell r="C349">
            <v>17.518000000000001</v>
          </cell>
          <cell r="D349" t="str">
            <v>㎡</v>
          </cell>
          <cell r="E349">
            <v>5499</v>
          </cell>
          <cell r="F349">
            <v>96331</v>
          </cell>
          <cell r="G349">
            <v>0</v>
          </cell>
          <cell r="H349">
            <v>0</v>
          </cell>
          <cell r="I349">
            <v>5499</v>
          </cell>
          <cell r="J349">
            <v>96331</v>
          </cell>
          <cell r="K349">
            <v>0</v>
          </cell>
          <cell r="L349">
            <v>0</v>
          </cell>
          <cell r="M349" t="str">
            <v>N.75</v>
          </cell>
        </row>
        <row r="350">
          <cell r="A350" t="str">
            <v>신토석</v>
          </cell>
          <cell r="B350" t="str">
            <v>관급,190x90xT57</v>
          </cell>
          <cell r="C350">
            <v>2605</v>
          </cell>
          <cell r="D350" t="str">
            <v>매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D5-D5' 계</v>
          </cell>
          <cell r="C352">
            <v>1</v>
          </cell>
          <cell r="D352" t="str">
            <v>식</v>
          </cell>
          <cell r="E352">
            <v>0</v>
          </cell>
          <cell r="F352">
            <v>2461612</v>
          </cell>
          <cell r="G352">
            <v>0</v>
          </cell>
          <cell r="H352">
            <v>411113</v>
          </cell>
          <cell r="I352">
            <v>0</v>
          </cell>
          <cell r="J352">
            <v>2032131</v>
          </cell>
          <cell r="K352">
            <v>0</v>
          </cell>
          <cell r="L352">
            <v>18368</v>
          </cell>
        </row>
        <row r="353">
          <cell r="C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■ D6-D6'</v>
          </cell>
          <cell r="C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터파기</v>
          </cell>
          <cell r="B355" t="str">
            <v>백호우0.4㎥</v>
          </cell>
          <cell r="C355">
            <v>4.0289999999999999</v>
          </cell>
          <cell r="D355" t="str">
            <v>㎥</v>
          </cell>
          <cell r="E355">
            <v>1331</v>
          </cell>
          <cell r="F355">
            <v>5361</v>
          </cell>
          <cell r="G355">
            <v>243</v>
          </cell>
          <cell r="H355">
            <v>979</v>
          </cell>
          <cell r="I355">
            <v>686</v>
          </cell>
          <cell r="J355">
            <v>2763</v>
          </cell>
          <cell r="K355">
            <v>402</v>
          </cell>
          <cell r="L355">
            <v>1619</v>
          </cell>
          <cell r="M355" t="str">
            <v>#.2</v>
          </cell>
        </row>
        <row r="356">
          <cell r="A356" t="str">
            <v>잔토처리(토사)</v>
          </cell>
          <cell r="B356" t="str">
            <v>B.H 0.4M3</v>
          </cell>
          <cell r="C356">
            <v>1.9390000000000001</v>
          </cell>
          <cell r="D356" t="str">
            <v>M3</v>
          </cell>
          <cell r="E356">
            <v>837</v>
          </cell>
          <cell r="F356">
            <v>1621</v>
          </cell>
          <cell r="G356">
            <v>153</v>
          </cell>
          <cell r="H356">
            <v>296</v>
          </cell>
          <cell r="I356">
            <v>431</v>
          </cell>
          <cell r="J356">
            <v>835</v>
          </cell>
          <cell r="K356">
            <v>253</v>
          </cell>
          <cell r="L356">
            <v>490</v>
          </cell>
          <cell r="M356" t="str">
            <v>#.4</v>
          </cell>
        </row>
        <row r="357">
          <cell r="A357" t="str">
            <v>기계되메우기및다짐</v>
          </cell>
          <cell r="B357" t="str">
            <v>인력+기계</v>
          </cell>
          <cell r="C357">
            <v>2.09</v>
          </cell>
          <cell r="D357" t="str">
            <v>㎥</v>
          </cell>
          <cell r="E357">
            <v>3367</v>
          </cell>
          <cell r="F357">
            <v>7036</v>
          </cell>
          <cell r="G357">
            <v>285</v>
          </cell>
          <cell r="H357">
            <v>595</v>
          </cell>
          <cell r="I357">
            <v>2758</v>
          </cell>
          <cell r="J357">
            <v>5764</v>
          </cell>
          <cell r="K357">
            <v>324</v>
          </cell>
          <cell r="L357">
            <v>677</v>
          </cell>
          <cell r="M357" t="str">
            <v>#.6</v>
          </cell>
        </row>
        <row r="358">
          <cell r="A358" t="str">
            <v>잡석다짐(기계+인력)</v>
          </cell>
          <cell r="B358" t="str">
            <v>로라+인력</v>
          </cell>
          <cell r="C358">
            <v>0.93600000000000005</v>
          </cell>
          <cell r="D358" t="str">
            <v>㎥</v>
          </cell>
          <cell r="E358">
            <v>10469</v>
          </cell>
          <cell r="F358">
            <v>9798</v>
          </cell>
          <cell r="G358">
            <v>8354</v>
          </cell>
          <cell r="H358">
            <v>7819</v>
          </cell>
          <cell r="I358">
            <v>1509</v>
          </cell>
          <cell r="J358">
            <v>1412</v>
          </cell>
          <cell r="K358">
            <v>606</v>
          </cell>
          <cell r="L358">
            <v>567</v>
          </cell>
          <cell r="M358" t="str">
            <v>N.73</v>
          </cell>
        </row>
        <row r="359">
          <cell r="A359" t="str">
            <v>레미콘</v>
          </cell>
          <cell r="B359" t="str">
            <v>관급(40x160x8)</v>
          </cell>
          <cell r="C359">
            <v>0.40300000000000002</v>
          </cell>
          <cell r="D359" t="str">
            <v>M3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레미콘</v>
          </cell>
          <cell r="B360" t="str">
            <v>관급(25x180x8)</v>
          </cell>
          <cell r="C360">
            <v>2.8820000000000001</v>
          </cell>
          <cell r="D360" t="str">
            <v>M3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A361" t="str">
            <v>레미콘타설(소형구조물)</v>
          </cell>
          <cell r="C361">
            <v>3.25</v>
          </cell>
          <cell r="D361" t="str">
            <v>㎥</v>
          </cell>
          <cell r="E361">
            <v>33719</v>
          </cell>
          <cell r="F361">
            <v>109586</v>
          </cell>
          <cell r="G361">
            <v>0</v>
          </cell>
          <cell r="H361">
            <v>0</v>
          </cell>
          <cell r="I361">
            <v>33719</v>
          </cell>
          <cell r="J361">
            <v>109586</v>
          </cell>
          <cell r="K361">
            <v>0</v>
          </cell>
          <cell r="L361">
            <v>0</v>
          </cell>
          <cell r="M361" t="str">
            <v>N.82</v>
          </cell>
        </row>
        <row r="362">
          <cell r="A362" t="str">
            <v>거푸집 (합판)</v>
          </cell>
          <cell r="B362" t="str">
            <v>6회</v>
          </cell>
          <cell r="C362">
            <v>14.83</v>
          </cell>
          <cell r="D362" t="str">
            <v>㎡</v>
          </cell>
          <cell r="E362">
            <v>13825</v>
          </cell>
          <cell r="F362">
            <v>205023</v>
          </cell>
          <cell r="G362">
            <v>4430</v>
          </cell>
          <cell r="H362">
            <v>65696</v>
          </cell>
          <cell r="I362">
            <v>9395</v>
          </cell>
          <cell r="J362">
            <v>139327</v>
          </cell>
          <cell r="K362">
            <v>0</v>
          </cell>
          <cell r="L362">
            <v>0</v>
          </cell>
          <cell r="M362" t="str">
            <v>N.80</v>
          </cell>
        </row>
        <row r="363">
          <cell r="A363" t="str">
            <v>이형철근</v>
          </cell>
          <cell r="B363" t="str">
            <v>관급, D13</v>
          </cell>
          <cell r="C363">
            <v>80.736999999999995</v>
          </cell>
          <cell r="D363" t="str">
            <v>KG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철근가공및조립</v>
          </cell>
          <cell r="B364" t="str">
            <v>간단</v>
          </cell>
          <cell r="C364">
            <v>7.8E-2</v>
          </cell>
          <cell r="D364" t="str">
            <v>TON</v>
          </cell>
          <cell r="E364">
            <v>257665</v>
          </cell>
          <cell r="F364">
            <v>20097</v>
          </cell>
          <cell r="G364">
            <v>2708</v>
          </cell>
          <cell r="H364">
            <v>211</v>
          </cell>
          <cell r="I364">
            <v>254957</v>
          </cell>
          <cell r="J364">
            <v>19886</v>
          </cell>
          <cell r="K364">
            <v>0</v>
          </cell>
          <cell r="L364">
            <v>0</v>
          </cell>
          <cell r="M364" t="str">
            <v>N.84</v>
          </cell>
        </row>
        <row r="365">
          <cell r="A365" t="str">
            <v>고재대</v>
          </cell>
          <cell r="B365" t="str">
            <v>철재</v>
          </cell>
          <cell r="C365">
            <v>2.351</v>
          </cell>
          <cell r="D365" t="str">
            <v>KG</v>
          </cell>
          <cell r="E365">
            <v>-75</v>
          </cell>
          <cell r="F365">
            <v>-176</v>
          </cell>
          <cell r="G365">
            <v>-75</v>
          </cell>
          <cell r="H365">
            <v>-176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>붙임몰탈</v>
          </cell>
          <cell r="B366" t="str">
            <v>인력,1:3</v>
          </cell>
          <cell r="C366">
            <v>0.28499999999999998</v>
          </cell>
          <cell r="D366" t="str">
            <v>㎥</v>
          </cell>
          <cell r="E366">
            <v>57561</v>
          </cell>
          <cell r="F366">
            <v>16403</v>
          </cell>
          <cell r="G366">
            <v>12100</v>
          </cell>
          <cell r="H366">
            <v>3448</v>
          </cell>
          <cell r="I366">
            <v>40922</v>
          </cell>
          <cell r="J366">
            <v>11662</v>
          </cell>
          <cell r="K366">
            <v>4539</v>
          </cell>
          <cell r="L366">
            <v>1293</v>
          </cell>
          <cell r="M366" t="str">
            <v>N.86</v>
          </cell>
        </row>
        <row r="367">
          <cell r="A367" t="str">
            <v>시멘트액체방수(2차)</v>
          </cell>
          <cell r="C367">
            <v>8.8409999999999993</v>
          </cell>
          <cell r="D367" t="str">
            <v>㎡</v>
          </cell>
          <cell r="E367">
            <v>10922</v>
          </cell>
          <cell r="F367">
            <v>96560</v>
          </cell>
          <cell r="G367">
            <v>1990</v>
          </cell>
          <cell r="H367">
            <v>17593</v>
          </cell>
          <cell r="I367">
            <v>8932</v>
          </cell>
          <cell r="J367">
            <v>78967</v>
          </cell>
          <cell r="K367">
            <v>0</v>
          </cell>
          <cell r="L367">
            <v>0</v>
          </cell>
          <cell r="M367" t="str">
            <v>N.85</v>
          </cell>
        </row>
        <row r="368">
          <cell r="A368" t="str">
            <v>보호몰탈(벽체)</v>
          </cell>
          <cell r="B368" t="str">
            <v>T=24M/M</v>
          </cell>
          <cell r="C368">
            <v>0.21199999999999999</v>
          </cell>
          <cell r="D368" t="str">
            <v>M2</v>
          </cell>
          <cell r="E368">
            <v>2350</v>
          </cell>
          <cell r="F368">
            <v>497</v>
          </cell>
          <cell r="G368">
            <v>69</v>
          </cell>
          <cell r="H368">
            <v>14</v>
          </cell>
          <cell r="I368">
            <v>2281</v>
          </cell>
          <cell r="J368">
            <v>483</v>
          </cell>
          <cell r="K368">
            <v>0</v>
          </cell>
          <cell r="L368">
            <v>0</v>
          </cell>
          <cell r="M368" t="str">
            <v>N.89</v>
          </cell>
        </row>
        <row r="369">
          <cell r="A369" t="str">
            <v>점토벽돌치장쌓기</v>
          </cell>
          <cell r="B369" t="str">
            <v>0.5B</v>
          </cell>
          <cell r="C369">
            <v>2.95</v>
          </cell>
          <cell r="D369" t="str">
            <v>㎡</v>
          </cell>
          <cell r="E369">
            <v>22368</v>
          </cell>
          <cell r="F369">
            <v>65985</v>
          </cell>
          <cell r="G369">
            <v>0</v>
          </cell>
          <cell r="H369">
            <v>0</v>
          </cell>
          <cell r="I369">
            <v>22368</v>
          </cell>
          <cell r="J369">
            <v>65985</v>
          </cell>
          <cell r="K369">
            <v>0</v>
          </cell>
          <cell r="L369">
            <v>0</v>
          </cell>
          <cell r="M369" t="str">
            <v>N.83</v>
          </cell>
        </row>
        <row r="370">
          <cell r="A370" t="str">
            <v>점토벽돌평깔기</v>
          </cell>
          <cell r="C370">
            <v>4.1349999999999998</v>
          </cell>
          <cell r="D370" t="str">
            <v>㎡</v>
          </cell>
          <cell r="E370">
            <v>5499</v>
          </cell>
          <cell r="F370">
            <v>22738</v>
          </cell>
          <cell r="G370">
            <v>0</v>
          </cell>
          <cell r="H370">
            <v>0</v>
          </cell>
          <cell r="I370">
            <v>5499</v>
          </cell>
          <cell r="J370">
            <v>22738</v>
          </cell>
          <cell r="K370">
            <v>0</v>
          </cell>
          <cell r="L370">
            <v>0</v>
          </cell>
          <cell r="M370" t="str">
            <v>N.75</v>
          </cell>
        </row>
        <row r="371">
          <cell r="A371" t="str">
            <v>신토석</v>
          </cell>
          <cell r="B371" t="str">
            <v>관급,190x90xT57</v>
          </cell>
          <cell r="C371">
            <v>436</v>
          </cell>
          <cell r="D371" t="str">
            <v>매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C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 t="str">
            <v>D6-D6' 계</v>
          </cell>
          <cell r="C373">
            <v>1</v>
          </cell>
          <cell r="D373" t="str">
            <v>식</v>
          </cell>
          <cell r="E373">
            <v>0</v>
          </cell>
          <cell r="F373">
            <v>560529</v>
          </cell>
          <cell r="G373">
            <v>0</v>
          </cell>
          <cell r="H373">
            <v>96475</v>
          </cell>
          <cell r="I373">
            <v>0</v>
          </cell>
          <cell r="J373">
            <v>459408</v>
          </cell>
          <cell r="K373">
            <v>0</v>
          </cell>
          <cell r="L373">
            <v>4646</v>
          </cell>
        </row>
        <row r="374">
          <cell r="C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 t="str">
            <v>■ D7-D7'</v>
          </cell>
          <cell r="C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터파기</v>
          </cell>
          <cell r="B376" t="str">
            <v>백호우0.4㎥</v>
          </cell>
          <cell r="C376">
            <v>3.8759999999999999</v>
          </cell>
          <cell r="D376" t="str">
            <v>㎥</v>
          </cell>
          <cell r="E376">
            <v>1331</v>
          </cell>
          <cell r="F376">
            <v>5157</v>
          </cell>
          <cell r="G376">
            <v>243</v>
          </cell>
          <cell r="H376">
            <v>941</v>
          </cell>
          <cell r="I376">
            <v>686</v>
          </cell>
          <cell r="J376">
            <v>2658</v>
          </cell>
          <cell r="K376">
            <v>402</v>
          </cell>
          <cell r="L376">
            <v>1558</v>
          </cell>
          <cell r="M376" t="str">
            <v>#.2</v>
          </cell>
        </row>
        <row r="377">
          <cell r="A377" t="str">
            <v>잔토처리(토사)</v>
          </cell>
          <cell r="B377" t="str">
            <v>B.H 0.4M3</v>
          </cell>
          <cell r="C377">
            <v>2.4609999999999999</v>
          </cell>
          <cell r="D377" t="str">
            <v>M3</v>
          </cell>
          <cell r="E377">
            <v>837</v>
          </cell>
          <cell r="F377">
            <v>2058</v>
          </cell>
          <cell r="G377">
            <v>153</v>
          </cell>
          <cell r="H377">
            <v>376</v>
          </cell>
          <cell r="I377">
            <v>431</v>
          </cell>
          <cell r="J377">
            <v>1060</v>
          </cell>
          <cell r="K377">
            <v>253</v>
          </cell>
          <cell r="L377">
            <v>622</v>
          </cell>
          <cell r="M377" t="str">
            <v>#.4</v>
          </cell>
        </row>
        <row r="378">
          <cell r="A378" t="str">
            <v>기계되메우기및다짐</v>
          </cell>
          <cell r="B378" t="str">
            <v>인력+기계</v>
          </cell>
          <cell r="C378">
            <v>1.415</v>
          </cell>
          <cell r="D378" t="str">
            <v>㎥</v>
          </cell>
          <cell r="E378">
            <v>3367</v>
          </cell>
          <cell r="F378">
            <v>4763</v>
          </cell>
          <cell r="G378">
            <v>285</v>
          </cell>
          <cell r="H378">
            <v>403</v>
          </cell>
          <cell r="I378">
            <v>2758</v>
          </cell>
          <cell r="J378">
            <v>3902</v>
          </cell>
          <cell r="K378">
            <v>324</v>
          </cell>
          <cell r="L378">
            <v>458</v>
          </cell>
          <cell r="M378" t="str">
            <v>#.6</v>
          </cell>
        </row>
        <row r="379">
          <cell r="A379" t="str">
            <v>잡석다짐(기계+인력)</v>
          </cell>
          <cell r="B379" t="str">
            <v>로라+인력</v>
          </cell>
          <cell r="C379">
            <v>1.52</v>
          </cell>
          <cell r="D379" t="str">
            <v>㎥</v>
          </cell>
          <cell r="E379">
            <v>10469</v>
          </cell>
          <cell r="F379">
            <v>15912</v>
          </cell>
          <cell r="G379">
            <v>8354</v>
          </cell>
          <cell r="H379">
            <v>12698</v>
          </cell>
          <cell r="I379">
            <v>1509</v>
          </cell>
          <cell r="J379">
            <v>2293</v>
          </cell>
          <cell r="K379">
            <v>606</v>
          </cell>
          <cell r="L379">
            <v>921</v>
          </cell>
          <cell r="M379" t="str">
            <v>N.73</v>
          </cell>
        </row>
        <row r="380">
          <cell r="A380" t="str">
            <v>레미콘</v>
          </cell>
          <cell r="B380" t="str">
            <v>관급(40x160x8)</v>
          </cell>
          <cell r="C380">
            <v>0.42199999999999999</v>
          </cell>
          <cell r="D380" t="str">
            <v>M3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>레미콘</v>
          </cell>
          <cell r="B381" t="str">
            <v>관급(25x180x8)</v>
          </cell>
          <cell r="C381">
            <v>3.0449999999999999</v>
          </cell>
          <cell r="D381" t="str">
            <v>M3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 t="str">
            <v>레미콘타설(소형구조물)</v>
          </cell>
          <cell r="C382">
            <v>3.4289999999999998</v>
          </cell>
          <cell r="D382" t="str">
            <v>㎥</v>
          </cell>
          <cell r="E382">
            <v>33719</v>
          </cell>
          <cell r="F382">
            <v>115622</v>
          </cell>
          <cell r="G382">
            <v>0</v>
          </cell>
          <cell r="H382">
            <v>0</v>
          </cell>
          <cell r="I382">
            <v>33719</v>
          </cell>
          <cell r="J382">
            <v>115622</v>
          </cell>
          <cell r="K382">
            <v>0</v>
          </cell>
          <cell r="L382">
            <v>0</v>
          </cell>
          <cell r="M382" t="str">
            <v>N.82</v>
          </cell>
        </row>
        <row r="383">
          <cell r="A383" t="str">
            <v>거푸집 (합판)</v>
          </cell>
          <cell r="B383" t="str">
            <v>6회</v>
          </cell>
          <cell r="C383">
            <v>15.662000000000001</v>
          </cell>
          <cell r="D383" t="str">
            <v>㎡</v>
          </cell>
          <cell r="E383">
            <v>13825</v>
          </cell>
          <cell r="F383">
            <v>216526</v>
          </cell>
          <cell r="G383">
            <v>4430</v>
          </cell>
          <cell r="H383">
            <v>69382</v>
          </cell>
          <cell r="I383">
            <v>9395</v>
          </cell>
          <cell r="J383">
            <v>147144</v>
          </cell>
          <cell r="K383">
            <v>0</v>
          </cell>
          <cell r="L383">
            <v>0</v>
          </cell>
          <cell r="M383" t="str">
            <v>N.80</v>
          </cell>
        </row>
        <row r="384">
          <cell r="A384" t="str">
            <v>이형철근</v>
          </cell>
          <cell r="B384" t="str">
            <v>관급, D13</v>
          </cell>
          <cell r="C384">
            <v>84.733000000000004</v>
          </cell>
          <cell r="D384" t="str">
            <v>KG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A385" t="str">
            <v>철근가공및조립</v>
          </cell>
          <cell r="B385" t="str">
            <v>간단</v>
          </cell>
          <cell r="C385">
            <v>8.2000000000000003E-2</v>
          </cell>
          <cell r="D385" t="str">
            <v>TON</v>
          </cell>
          <cell r="E385">
            <v>257665</v>
          </cell>
          <cell r="F385">
            <v>21128</v>
          </cell>
          <cell r="G385">
            <v>2708</v>
          </cell>
          <cell r="H385">
            <v>222</v>
          </cell>
          <cell r="I385">
            <v>254957</v>
          </cell>
          <cell r="J385">
            <v>20906</v>
          </cell>
          <cell r="K385">
            <v>0</v>
          </cell>
          <cell r="L385">
            <v>0</v>
          </cell>
          <cell r="M385" t="str">
            <v>N.84</v>
          </cell>
        </row>
        <row r="386">
          <cell r="A386" t="str">
            <v>고재대</v>
          </cell>
          <cell r="B386" t="str">
            <v>철재</v>
          </cell>
          <cell r="C386">
            <v>2.4670000000000001</v>
          </cell>
          <cell r="D386" t="str">
            <v>KG</v>
          </cell>
          <cell r="E386">
            <v>-75</v>
          </cell>
          <cell r="F386">
            <v>-185</v>
          </cell>
          <cell r="G386">
            <v>-75</v>
          </cell>
          <cell r="H386">
            <v>-185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붙임몰탈</v>
          </cell>
          <cell r="B387" t="str">
            <v>인력,1:3</v>
          </cell>
          <cell r="C387">
            <v>0.30099999999999999</v>
          </cell>
          <cell r="D387" t="str">
            <v>㎥</v>
          </cell>
          <cell r="E387">
            <v>57561</v>
          </cell>
          <cell r="F387">
            <v>17325</v>
          </cell>
          <cell r="G387">
            <v>12100</v>
          </cell>
          <cell r="H387">
            <v>3642</v>
          </cell>
          <cell r="I387">
            <v>40922</v>
          </cell>
          <cell r="J387">
            <v>12317</v>
          </cell>
          <cell r="K387">
            <v>4539</v>
          </cell>
          <cell r="L387">
            <v>1366</v>
          </cell>
          <cell r="M387" t="str">
            <v>N.86</v>
          </cell>
        </row>
        <row r="388">
          <cell r="A388" t="str">
            <v>시멘트액체방수(2차)</v>
          </cell>
          <cell r="C388">
            <v>9.3369999999999997</v>
          </cell>
          <cell r="D388" t="str">
            <v>㎡</v>
          </cell>
          <cell r="E388">
            <v>10922</v>
          </cell>
          <cell r="F388">
            <v>101978</v>
          </cell>
          <cell r="G388">
            <v>1990</v>
          </cell>
          <cell r="H388">
            <v>18580</v>
          </cell>
          <cell r="I388">
            <v>8932</v>
          </cell>
          <cell r="J388">
            <v>83398</v>
          </cell>
          <cell r="K388">
            <v>0</v>
          </cell>
          <cell r="L388">
            <v>0</v>
          </cell>
          <cell r="M388" t="str">
            <v>N.85</v>
          </cell>
        </row>
        <row r="389">
          <cell r="A389" t="str">
            <v>보호몰탈(벽체)</v>
          </cell>
          <cell r="B389" t="str">
            <v>T=24M/M</v>
          </cell>
          <cell r="C389">
            <v>0.224</v>
          </cell>
          <cell r="D389" t="str">
            <v>M2</v>
          </cell>
          <cell r="E389">
            <v>2350</v>
          </cell>
          <cell r="F389">
            <v>525</v>
          </cell>
          <cell r="G389">
            <v>69</v>
          </cell>
          <cell r="H389">
            <v>15</v>
          </cell>
          <cell r="I389">
            <v>2281</v>
          </cell>
          <cell r="J389">
            <v>510</v>
          </cell>
          <cell r="K389">
            <v>0</v>
          </cell>
          <cell r="L389">
            <v>0</v>
          </cell>
          <cell r="M389" t="str">
            <v>N.89</v>
          </cell>
        </row>
        <row r="390">
          <cell r="A390" t="str">
            <v>점토벽돌치장쌓기</v>
          </cell>
          <cell r="B390" t="str">
            <v>0.5B</v>
          </cell>
          <cell r="C390">
            <v>3.14</v>
          </cell>
          <cell r="D390" t="str">
            <v>㎡</v>
          </cell>
          <cell r="E390">
            <v>22368</v>
          </cell>
          <cell r="F390">
            <v>70235</v>
          </cell>
          <cell r="G390">
            <v>0</v>
          </cell>
          <cell r="H390">
            <v>0</v>
          </cell>
          <cell r="I390">
            <v>22368</v>
          </cell>
          <cell r="J390">
            <v>70235</v>
          </cell>
          <cell r="K390">
            <v>0</v>
          </cell>
          <cell r="L390">
            <v>0</v>
          </cell>
          <cell r="M390" t="str">
            <v>N.83</v>
          </cell>
        </row>
        <row r="391">
          <cell r="A391" t="str">
            <v>점토벽돌평깔기</v>
          </cell>
          <cell r="C391">
            <v>4.3760000000000003</v>
          </cell>
          <cell r="D391" t="str">
            <v>㎡</v>
          </cell>
          <cell r="E391">
            <v>5499</v>
          </cell>
          <cell r="F391">
            <v>24063</v>
          </cell>
          <cell r="G391">
            <v>0</v>
          </cell>
          <cell r="H391">
            <v>0</v>
          </cell>
          <cell r="I391">
            <v>5499</v>
          </cell>
          <cell r="J391">
            <v>24063</v>
          </cell>
          <cell r="K391">
            <v>0</v>
          </cell>
          <cell r="L391">
            <v>0</v>
          </cell>
          <cell r="M391" t="str">
            <v>N.75</v>
          </cell>
        </row>
        <row r="392">
          <cell r="A392" t="str">
            <v>신토석</v>
          </cell>
          <cell r="B392" t="str">
            <v>관급,190x90xT57</v>
          </cell>
          <cell r="C392">
            <v>461</v>
          </cell>
          <cell r="D392" t="str">
            <v>매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</row>
        <row r="393">
          <cell r="C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D7-D7' 계</v>
          </cell>
          <cell r="C394">
            <v>1</v>
          </cell>
          <cell r="D394" t="str">
            <v>신</v>
          </cell>
          <cell r="E394">
            <v>0</v>
          </cell>
          <cell r="F394">
            <v>595107</v>
          </cell>
          <cell r="G394">
            <v>0</v>
          </cell>
          <cell r="H394">
            <v>106074</v>
          </cell>
          <cell r="I394">
            <v>0</v>
          </cell>
          <cell r="J394">
            <v>484108</v>
          </cell>
          <cell r="K394">
            <v>0</v>
          </cell>
          <cell r="L394">
            <v>4925</v>
          </cell>
        </row>
        <row r="395">
          <cell r="C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■ D8-D8'</v>
          </cell>
          <cell r="C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 t="str">
            <v>터파기</v>
          </cell>
          <cell r="B397" t="str">
            <v>백호우0.4㎥</v>
          </cell>
          <cell r="C397">
            <v>5.6440000000000001</v>
          </cell>
          <cell r="D397" t="str">
            <v>㎥</v>
          </cell>
          <cell r="E397">
            <v>1331</v>
          </cell>
          <cell r="F397">
            <v>7510</v>
          </cell>
          <cell r="G397">
            <v>243</v>
          </cell>
          <cell r="H397">
            <v>1371</v>
          </cell>
          <cell r="I397">
            <v>686</v>
          </cell>
          <cell r="J397">
            <v>3871</v>
          </cell>
          <cell r="K397">
            <v>402</v>
          </cell>
          <cell r="L397">
            <v>2268</v>
          </cell>
          <cell r="M397" t="str">
            <v>#.2</v>
          </cell>
        </row>
        <row r="398">
          <cell r="A398" t="str">
            <v>잔토처리(토사)</v>
          </cell>
          <cell r="B398" t="str">
            <v>B.H 0.4M3</v>
          </cell>
          <cell r="C398">
            <v>2.992</v>
          </cell>
          <cell r="D398" t="str">
            <v>M3</v>
          </cell>
          <cell r="E398">
            <v>837</v>
          </cell>
          <cell r="F398">
            <v>2502</v>
          </cell>
          <cell r="G398">
            <v>153</v>
          </cell>
          <cell r="H398">
            <v>457</v>
          </cell>
          <cell r="I398">
            <v>431</v>
          </cell>
          <cell r="J398">
            <v>1289</v>
          </cell>
          <cell r="K398">
            <v>253</v>
          </cell>
          <cell r="L398">
            <v>756</v>
          </cell>
          <cell r="M398" t="str">
            <v>#.4</v>
          </cell>
        </row>
        <row r="399">
          <cell r="A399" t="str">
            <v>기계되메우기및다짐</v>
          </cell>
          <cell r="B399" t="str">
            <v>인력+기계</v>
          </cell>
          <cell r="C399">
            <v>2.6520000000000001</v>
          </cell>
          <cell r="D399" t="str">
            <v>㎥</v>
          </cell>
          <cell r="E399">
            <v>3367</v>
          </cell>
          <cell r="F399">
            <v>8928</v>
          </cell>
          <cell r="G399">
            <v>285</v>
          </cell>
          <cell r="H399">
            <v>755</v>
          </cell>
          <cell r="I399">
            <v>2758</v>
          </cell>
          <cell r="J399">
            <v>7314</v>
          </cell>
          <cell r="K399">
            <v>324</v>
          </cell>
          <cell r="L399">
            <v>859</v>
          </cell>
          <cell r="M399" t="str">
            <v>#.6</v>
          </cell>
        </row>
        <row r="400">
          <cell r="A400" t="str">
            <v>잡석다짐(기계+인력)</v>
          </cell>
          <cell r="B400" t="str">
            <v>로라+인력</v>
          </cell>
          <cell r="C400">
            <v>1.5860000000000001</v>
          </cell>
          <cell r="D400" t="str">
            <v>㎥</v>
          </cell>
          <cell r="E400">
            <v>10469</v>
          </cell>
          <cell r="F400">
            <v>16603</v>
          </cell>
          <cell r="G400">
            <v>8354</v>
          </cell>
          <cell r="H400">
            <v>13249</v>
          </cell>
          <cell r="I400">
            <v>1509</v>
          </cell>
          <cell r="J400">
            <v>2393</v>
          </cell>
          <cell r="K400">
            <v>606</v>
          </cell>
          <cell r="L400">
            <v>961</v>
          </cell>
          <cell r="M400" t="str">
            <v>N.73</v>
          </cell>
        </row>
        <row r="401">
          <cell r="A401" t="str">
            <v>레미콘</v>
          </cell>
          <cell r="B401" t="str">
            <v>관급(40x160x8)</v>
          </cell>
          <cell r="C401">
            <v>0.624</v>
          </cell>
          <cell r="D401" t="str">
            <v>M3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레미콘</v>
          </cell>
          <cell r="B402" t="str">
            <v>관급(25x180x8)</v>
          </cell>
          <cell r="C402">
            <v>4.484</v>
          </cell>
          <cell r="D402" t="str">
            <v>M3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레미콘타설(소형구조물)</v>
          </cell>
          <cell r="C403">
            <v>5.0519999999999996</v>
          </cell>
          <cell r="D403" t="str">
            <v>㎥</v>
          </cell>
          <cell r="E403">
            <v>33719</v>
          </cell>
          <cell r="F403">
            <v>170348</v>
          </cell>
          <cell r="G403">
            <v>0</v>
          </cell>
          <cell r="H403">
            <v>0</v>
          </cell>
          <cell r="I403">
            <v>33719</v>
          </cell>
          <cell r="J403">
            <v>170348</v>
          </cell>
          <cell r="K403">
            <v>0</v>
          </cell>
          <cell r="L403">
            <v>0</v>
          </cell>
          <cell r="M403" t="str">
            <v>N.82</v>
          </cell>
        </row>
        <row r="404">
          <cell r="A404" t="str">
            <v>거푸집 (합판)</v>
          </cell>
          <cell r="B404" t="str">
            <v>6회</v>
          </cell>
          <cell r="C404">
            <v>23.097999999999999</v>
          </cell>
          <cell r="D404" t="str">
            <v>㎡</v>
          </cell>
          <cell r="E404">
            <v>13825</v>
          </cell>
          <cell r="F404">
            <v>319329</v>
          </cell>
          <cell r="G404">
            <v>4430</v>
          </cell>
          <cell r="H404">
            <v>102324</v>
          </cell>
          <cell r="I404">
            <v>9395</v>
          </cell>
          <cell r="J404">
            <v>217005</v>
          </cell>
          <cell r="K404">
            <v>0</v>
          </cell>
          <cell r="L404">
            <v>0</v>
          </cell>
          <cell r="M404" t="str">
            <v>N.80</v>
          </cell>
        </row>
        <row r="405">
          <cell r="A405" t="str">
            <v>이형철근</v>
          </cell>
          <cell r="B405" t="str">
            <v>관급, D13</v>
          </cell>
          <cell r="C405">
            <v>119.5</v>
          </cell>
          <cell r="D405" t="str">
            <v>KG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 t="str">
            <v>철근가공및조립</v>
          </cell>
          <cell r="B406" t="str">
            <v>간단</v>
          </cell>
          <cell r="C406">
            <v>0.11600000000000001</v>
          </cell>
          <cell r="D406" t="str">
            <v>TON</v>
          </cell>
          <cell r="E406">
            <v>257665</v>
          </cell>
          <cell r="F406">
            <v>29889</v>
          </cell>
          <cell r="G406">
            <v>2708</v>
          </cell>
          <cell r="H406">
            <v>314</v>
          </cell>
          <cell r="I406">
            <v>254957</v>
          </cell>
          <cell r="J406">
            <v>29575</v>
          </cell>
          <cell r="K406">
            <v>0</v>
          </cell>
          <cell r="L406">
            <v>0</v>
          </cell>
          <cell r="M406" t="str">
            <v>N.84</v>
          </cell>
        </row>
        <row r="407">
          <cell r="A407" t="str">
            <v>고재대</v>
          </cell>
          <cell r="B407" t="str">
            <v>철재</v>
          </cell>
          <cell r="C407">
            <v>3.48</v>
          </cell>
          <cell r="D407" t="str">
            <v>KG</v>
          </cell>
          <cell r="E407">
            <v>-75</v>
          </cell>
          <cell r="F407">
            <v>-261</v>
          </cell>
          <cell r="G407">
            <v>-75</v>
          </cell>
          <cell r="H407">
            <v>-261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붙임몰탈</v>
          </cell>
          <cell r="B408" t="str">
            <v>인력,1:3</v>
          </cell>
          <cell r="C408">
            <v>13.77</v>
          </cell>
          <cell r="D408" t="str">
            <v>㎥</v>
          </cell>
          <cell r="E408">
            <v>57561</v>
          </cell>
          <cell r="F408">
            <v>792614</v>
          </cell>
          <cell r="G408">
            <v>12100</v>
          </cell>
          <cell r="H408">
            <v>166617</v>
          </cell>
          <cell r="I408">
            <v>40922</v>
          </cell>
          <cell r="J408">
            <v>563495</v>
          </cell>
          <cell r="K408">
            <v>4539</v>
          </cell>
          <cell r="L408">
            <v>62502</v>
          </cell>
          <cell r="M408" t="str">
            <v>N.86</v>
          </cell>
        </row>
        <row r="409">
          <cell r="A409" t="str">
            <v>시멘트액체방수(2차)</v>
          </cell>
          <cell r="C409">
            <v>0.33</v>
          </cell>
          <cell r="D409" t="str">
            <v>㎡</v>
          </cell>
          <cell r="E409">
            <v>10922</v>
          </cell>
          <cell r="F409">
            <v>3603</v>
          </cell>
          <cell r="G409">
            <v>1990</v>
          </cell>
          <cell r="H409">
            <v>656</v>
          </cell>
          <cell r="I409">
            <v>8932</v>
          </cell>
          <cell r="J409">
            <v>2947</v>
          </cell>
          <cell r="K409">
            <v>0</v>
          </cell>
          <cell r="L409">
            <v>0</v>
          </cell>
          <cell r="M409" t="str">
            <v>N.85</v>
          </cell>
        </row>
        <row r="410">
          <cell r="A410" t="str">
            <v>보호몰탈(벽체)</v>
          </cell>
          <cell r="B410" t="str">
            <v>T=24M/M</v>
          </cell>
          <cell r="C410">
            <v>0.224</v>
          </cell>
          <cell r="D410" t="str">
            <v>M2</v>
          </cell>
          <cell r="E410">
            <v>2350</v>
          </cell>
          <cell r="F410">
            <v>525</v>
          </cell>
          <cell r="G410">
            <v>69</v>
          </cell>
          <cell r="H410">
            <v>15</v>
          </cell>
          <cell r="I410">
            <v>2281</v>
          </cell>
          <cell r="J410">
            <v>510</v>
          </cell>
          <cell r="K410">
            <v>0</v>
          </cell>
          <cell r="L410">
            <v>0</v>
          </cell>
          <cell r="M410" t="str">
            <v>N.89</v>
          </cell>
        </row>
        <row r="411">
          <cell r="A411" t="str">
            <v>점토벽돌치장쌓기</v>
          </cell>
          <cell r="B411" t="str">
            <v>0.5B</v>
          </cell>
          <cell r="C411">
            <v>7.36</v>
          </cell>
          <cell r="D411" t="str">
            <v>㎡</v>
          </cell>
          <cell r="E411">
            <v>22368</v>
          </cell>
          <cell r="F411">
            <v>164628</v>
          </cell>
          <cell r="G411">
            <v>0</v>
          </cell>
          <cell r="H411">
            <v>0</v>
          </cell>
          <cell r="I411">
            <v>22368</v>
          </cell>
          <cell r="J411">
            <v>164628</v>
          </cell>
          <cell r="K411">
            <v>0</v>
          </cell>
          <cell r="L411">
            <v>0</v>
          </cell>
          <cell r="M411" t="str">
            <v>N.83</v>
          </cell>
        </row>
        <row r="412">
          <cell r="A412" t="str">
            <v>점토벽돌평깔기</v>
          </cell>
          <cell r="C412">
            <v>6.44</v>
          </cell>
          <cell r="D412" t="str">
            <v>㎡</v>
          </cell>
          <cell r="E412">
            <v>5499</v>
          </cell>
          <cell r="F412">
            <v>35413</v>
          </cell>
          <cell r="G412">
            <v>0</v>
          </cell>
          <cell r="H412">
            <v>0</v>
          </cell>
          <cell r="I412">
            <v>5499</v>
          </cell>
          <cell r="J412">
            <v>35413</v>
          </cell>
          <cell r="K412">
            <v>0</v>
          </cell>
          <cell r="L412">
            <v>0</v>
          </cell>
          <cell r="M412" t="str">
            <v>N.75</v>
          </cell>
        </row>
        <row r="413">
          <cell r="A413" t="str">
            <v>신토석</v>
          </cell>
          <cell r="B413" t="str">
            <v>관급,190x90xT57</v>
          </cell>
          <cell r="C413">
            <v>885</v>
          </cell>
          <cell r="D413" t="str">
            <v>매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C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D8-D8' 계</v>
          </cell>
          <cell r="C415">
            <v>1</v>
          </cell>
          <cell r="D415" t="str">
            <v>식</v>
          </cell>
          <cell r="E415">
            <v>0</v>
          </cell>
          <cell r="F415">
            <v>1551631</v>
          </cell>
          <cell r="G415">
            <v>0</v>
          </cell>
          <cell r="H415">
            <v>285497</v>
          </cell>
          <cell r="I415">
            <v>0</v>
          </cell>
          <cell r="J415">
            <v>1198788</v>
          </cell>
          <cell r="K415">
            <v>0</v>
          </cell>
          <cell r="L415">
            <v>67346</v>
          </cell>
        </row>
        <row r="416">
          <cell r="C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계</v>
          </cell>
          <cell r="F417">
            <v>12212797</v>
          </cell>
          <cell r="H417">
            <v>2079083</v>
          </cell>
          <cell r="J417">
            <v>9982892</v>
          </cell>
          <cell r="L417">
            <v>150822</v>
          </cell>
        </row>
        <row r="432">
          <cell r="A432" t="str">
            <v>No.20호표 플랜터E</v>
          </cell>
          <cell r="C432">
            <v>1</v>
          </cell>
          <cell r="D432" t="str">
            <v>식</v>
          </cell>
          <cell r="M432" t="str">
            <v>PPG05</v>
          </cell>
        </row>
        <row r="433">
          <cell r="A433" t="str">
            <v>■ E1-E1'</v>
          </cell>
          <cell r="C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터파기</v>
          </cell>
          <cell r="B434" t="str">
            <v>백호우0.4㎥</v>
          </cell>
          <cell r="C434">
            <v>14.928000000000001</v>
          </cell>
          <cell r="D434" t="str">
            <v>㎥</v>
          </cell>
          <cell r="E434">
            <v>1331</v>
          </cell>
          <cell r="F434">
            <v>19868</v>
          </cell>
          <cell r="G434">
            <v>243</v>
          </cell>
          <cell r="H434">
            <v>3627</v>
          </cell>
          <cell r="I434">
            <v>686</v>
          </cell>
          <cell r="J434">
            <v>10240</v>
          </cell>
          <cell r="K434">
            <v>402</v>
          </cell>
          <cell r="L434">
            <v>6001</v>
          </cell>
          <cell r="M434" t="str">
            <v>#.2</v>
          </cell>
        </row>
        <row r="435">
          <cell r="A435" t="str">
            <v>잔토처리(토사)</v>
          </cell>
          <cell r="B435" t="str">
            <v>B.H 0.4M3</v>
          </cell>
          <cell r="C435">
            <v>8.5429999999999993</v>
          </cell>
          <cell r="D435" t="str">
            <v>M3</v>
          </cell>
          <cell r="E435">
            <v>837</v>
          </cell>
          <cell r="F435">
            <v>7150</v>
          </cell>
          <cell r="G435">
            <v>153</v>
          </cell>
          <cell r="H435">
            <v>1307</v>
          </cell>
          <cell r="I435">
            <v>431</v>
          </cell>
          <cell r="J435">
            <v>3682</v>
          </cell>
          <cell r="K435">
            <v>253</v>
          </cell>
          <cell r="L435">
            <v>2161</v>
          </cell>
          <cell r="M435" t="str">
            <v>#.4</v>
          </cell>
        </row>
        <row r="436">
          <cell r="A436" t="str">
            <v>기계되메우기및다짐</v>
          </cell>
          <cell r="B436" t="str">
            <v>인력+기계</v>
          </cell>
          <cell r="C436">
            <v>6.3849999999999998</v>
          </cell>
          <cell r="D436" t="str">
            <v>㎥</v>
          </cell>
          <cell r="E436">
            <v>3367</v>
          </cell>
          <cell r="F436">
            <v>21496</v>
          </cell>
          <cell r="G436">
            <v>285</v>
          </cell>
          <cell r="H436">
            <v>1819</v>
          </cell>
          <cell r="I436">
            <v>2758</v>
          </cell>
          <cell r="J436">
            <v>17609</v>
          </cell>
          <cell r="K436">
            <v>324</v>
          </cell>
          <cell r="L436">
            <v>2068</v>
          </cell>
          <cell r="M436" t="str">
            <v>#.6</v>
          </cell>
        </row>
        <row r="437">
          <cell r="A437" t="str">
            <v>잡석다짐(기계+인력)</v>
          </cell>
          <cell r="B437" t="str">
            <v>로라+인력</v>
          </cell>
          <cell r="C437">
            <v>3.9350000000000001</v>
          </cell>
          <cell r="D437" t="str">
            <v>㎥</v>
          </cell>
          <cell r="E437">
            <v>10469</v>
          </cell>
          <cell r="F437">
            <v>41193</v>
          </cell>
          <cell r="G437">
            <v>8354</v>
          </cell>
          <cell r="H437">
            <v>32872</v>
          </cell>
          <cell r="I437">
            <v>1509</v>
          </cell>
          <cell r="J437">
            <v>5937</v>
          </cell>
          <cell r="K437">
            <v>606</v>
          </cell>
          <cell r="L437">
            <v>2384</v>
          </cell>
          <cell r="M437" t="str">
            <v>N.73</v>
          </cell>
        </row>
        <row r="438">
          <cell r="A438" t="str">
            <v>레미콘</v>
          </cell>
          <cell r="B438" t="str">
            <v>관급(40x160x8)</v>
          </cell>
          <cell r="C438">
            <v>1.99</v>
          </cell>
          <cell r="D438" t="str">
            <v>M3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 t="str">
            <v>레미콘</v>
          </cell>
          <cell r="B439" t="str">
            <v>관급(25x180x8)</v>
          </cell>
          <cell r="C439">
            <v>6.0430000000000001</v>
          </cell>
          <cell r="D439" t="str">
            <v>M3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레미콘타설(소형구조물)</v>
          </cell>
          <cell r="C440">
            <v>7.16</v>
          </cell>
          <cell r="D440" t="str">
            <v>㎥</v>
          </cell>
          <cell r="E440">
            <v>33719</v>
          </cell>
          <cell r="F440">
            <v>241428</v>
          </cell>
          <cell r="G440">
            <v>0</v>
          </cell>
          <cell r="H440">
            <v>0</v>
          </cell>
          <cell r="I440">
            <v>33719</v>
          </cell>
          <cell r="J440">
            <v>241428</v>
          </cell>
          <cell r="K440">
            <v>0</v>
          </cell>
          <cell r="L440">
            <v>0</v>
          </cell>
          <cell r="M440" t="str">
            <v>N.82</v>
          </cell>
        </row>
        <row r="441">
          <cell r="A441" t="str">
            <v>거푸집 (합판)</v>
          </cell>
          <cell r="B441" t="str">
            <v>6회</v>
          </cell>
          <cell r="C441">
            <v>41.003999999999998</v>
          </cell>
          <cell r="D441" t="str">
            <v>㎡</v>
          </cell>
          <cell r="E441">
            <v>13825</v>
          </cell>
          <cell r="F441">
            <v>566879</v>
          </cell>
          <cell r="G441">
            <v>4430</v>
          </cell>
          <cell r="H441">
            <v>181647</v>
          </cell>
          <cell r="I441">
            <v>9395</v>
          </cell>
          <cell r="J441">
            <v>385232</v>
          </cell>
          <cell r="K441">
            <v>0</v>
          </cell>
          <cell r="L441">
            <v>0</v>
          </cell>
          <cell r="M441" t="str">
            <v>N.80</v>
          </cell>
        </row>
        <row r="442">
          <cell r="A442" t="str">
            <v>이형철근</v>
          </cell>
          <cell r="B442" t="str">
            <v>관급, D13</v>
          </cell>
          <cell r="C442">
            <v>252.73</v>
          </cell>
          <cell r="D442" t="str">
            <v>KG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철근가공및조립</v>
          </cell>
          <cell r="B443" t="str">
            <v>간단</v>
          </cell>
          <cell r="C443">
            <v>0.245</v>
          </cell>
          <cell r="D443" t="str">
            <v>TON</v>
          </cell>
          <cell r="E443">
            <v>257665</v>
          </cell>
          <cell r="F443">
            <v>63127</v>
          </cell>
          <cell r="G443">
            <v>2708</v>
          </cell>
          <cell r="H443">
            <v>663</v>
          </cell>
          <cell r="I443">
            <v>254957</v>
          </cell>
          <cell r="J443">
            <v>62464</v>
          </cell>
          <cell r="K443">
            <v>0</v>
          </cell>
          <cell r="L443">
            <v>0</v>
          </cell>
          <cell r="M443" t="str">
            <v>N.84</v>
          </cell>
        </row>
        <row r="444">
          <cell r="A444" t="str">
            <v>고재대</v>
          </cell>
          <cell r="B444" t="str">
            <v>철재</v>
          </cell>
          <cell r="C444">
            <v>7.3609999999999998</v>
          </cell>
          <cell r="D444" t="str">
            <v>KG</v>
          </cell>
          <cell r="E444">
            <v>-75</v>
          </cell>
          <cell r="F444">
            <v>-552</v>
          </cell>
          <cell r="G444">
            <v>-75</v>
          </cell>
          <cell r="H444">
            <v>-552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 t="str">
            <v>붙임몰탈</v>
          </cell>
          <cell r="B445" t="str">
            <v>인력,1:3</v>
          </cell>
          <cell r="C445">
            <v>0.72299999999999998</v>
          </cell>
          <cell r="D445" t="str">
            <v>㎥</v>
          </cell>
          <cell r="E445">
            <v>57561</v>
          </cell>
          <cell r="F445">
            <v>41615</v>
          </cell>
          <cell r="G445">
            <v>12100</v>
          </cell>
          <cell r="H445">
            <v>8748</v>
          </cell>
          <cell r="I445">
            <v>40922</v>
          </cell>
          <cell r="J445">
            <v>29586</v>
          </cell>
          <cell r="K445">
            <v>4539</v>
          </cell>
          <cell r="L445">
            <v>3281</v>
          </cell>
          <cell r="M445" t="str">
            <v>N.86</v>
          </cell>
        </row>
        <row r="446">
          <cell r="A446" t="str">
            <v>화강석판석</v>
          </cell>
          <cell r="B446" t="str">
            <v>T30 황등석</v>
          </cell>
          <cell r="C446">
            <v>27.39</v>
          </cell>
          <cell r="D446" t="str">
            <v>㎡</v>
          </cell>
          <cell r="E446">
            <v>29000</v>
          </cell>
          <cell r="F446">
            <v>794310</v>
          </cell>
          <cell r="G446">
            <v>29000</v>
          </cell>
          <cell r="H446">
            <v>794310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 t="str">
            <v>연결철물</v>
          </cell>
          <cell r="B447" t="str">
            <v>STS(공간거리70)</v>
          </cell>
          <cell r="C447">
            <v>82</v>
          </cell>
          <cell r="D447" t="str">
            <v>조</v>
          </cell>
          <cell r="E447">
            <v>490</v>
          </cell>
          <cell r="F447">
            <v>40180</v>
          </cell>
          <cell r="G447">
            <v>490</v>
          </cell>
          <cell r="H447">
            <v>40180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화강석판석붙임</v>
          </cell>
          <cell r="B448" t="str">
            <v>벽,건식</v>
          </cell>
          <cell r="C448">
            <v>25.390999999999998</v>
          </cell>
          <cell r="D448" t="str">
            <v>㎡</v>
          </cell>
          <cell r="E448">
            <v>47989</v>
          </cell>
          <cell r="F448">
            <v>1218488</v>
          </cell>
          <cell r="G448">
            <v>0</v>
          </cell>
          <cell r="H448">
            <v>0</v>
          </cell>
          <cell r="I448">
            <v>47989</v>
          </cell>
          <cell r="J448">
            <v>1218488</v>
          </cell>
          <cell r="K448">
            <v>0</v>
          </cell>
          <cell r="L448">
            <v>0</v>
          </cell>
          <cell r="M448" t="str">
            <v>N.90</v>
          </cell>
        </row>
        <row r="449">
          <cell r="A449" t="str">
            <v>시멘트벽돌</v>
          </cell>
          <cell r="B449" t="str">
            <v>190x90x57</v>
          </cell>
          <cell r="C449">
            <v>490</v>
          </cell>
          <cell r="D449" t="str">
            <v>EA</v>
          </cell>
          <cell r="E449">
            <v>45</v>
          </cell>
          <cell r="F449">
            <v>22050</v>
          </cell>
          <cell r="G449">
            <v>45</v>
          </cell>
          <cell r="H449">
            <v>22050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시멘트벽돌쌓기</v>
          </cell>
          <cell r="C450">
            <v>0.49</v>
          </cell>
          <cell r="D450" t="str">
            <v>천매</v>
          </cell>
          <cell r="E450">
            <v>197889</v>
          </cell>
          <cell r="F450">
            <v>96965</v>
          </cell>
          <cell r="G450">
            <v>3025</v>
          </cell>
          <cell r="H450">
            <v>1482</v>
          </cell>
          <cell r="I450">
            <v>194864</v>
          </cell>
          <cell r="J450">
            <v>95483</v>
          </cell>
          <cell r="K450">
            <v>0</v>
          </cell>
          <cell r="L450">
            <v>0</v>
          </cell>
          <cell r="M450" t="str">
            <v>N.93</v>
          </cell>
        </row>
        <row r="451">
          <cell r="A451" t="str">
            <v>화강석판석</v>
          </cell>
          <cell r="B451" t="str">
            <v>T50 마천석</v>
          </cell>
          <cell r="C451">
            <v>24.12</v>
          </cell>
          <cell r="D451" t="str">
            <v>EA</v>
          </cell>
          <cell r="E451">
            <v>30000</v>
          </cell>
          <cell r="F451">
            <v>723600</v>
          </cell>
          <cell r="G451">
            <v>30000</v>
          </cell>
          <cell r="H451">
            <v>723600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</row>
        <row r="452">
          <cell r="A452" t="str">
            <v>마름돌설치</v>
          </cell>
          <cell r="C452">
            <v>0.53</v>
          </cell>
          <cell r="D452" t="str">
            <v>M3</v>
          </cell>
          <cell r="E452">
            <v>550886</v>
          </cell>
          <cell r="F452">
            <v>291969</v>
          </cell>
          <cell r="G452">
            <v>0</v>
          </cell>
          <cell r="H452">
            <v>0</v>
          </cell>
          <cell r="I452">
            <v>550886</v>
          </cell>
          <cell r="J452">
            <v>291969</v>
          </cell>
          <cell r="K452">
            <v>0</v>
          </cell>
          <cell r="L452">
            <v>0</v>
          </cell>
          <cell r="M452" t="str">
            <v>N.92</v>
          </cell>
        </row>
        <row r="453">
          <cell r="C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</row>
        <row r="454">
          <cell r="A454" t="str">
            <v>E1-E1' 계</v>
          </cell>
          <cell r="C454">
            <v>0</v>
          </cell>
          <cell r="E454">
            <v>0</v>
          </cell>
          <cell r="F454">
            <v>4189766</v>
          </cell>
          <cell r="G454">
            <v>0</v>
          </cell>
          <cell r="H454">
            <v>1811753</v>
          </cell>
          <cell r="I454">
            <v>0</v>
          </cell>
          <cell r="J454">
            <v>2362118</v>
          </cell>
          <cell r="K454">
            <v>0</v>
          </cell>
          <cell r="L454">
            <v>15895</v>
          </cell>
        </row>
        <row r="455">
          <cell r="C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 t="str">
            <v>■ E2-E2'</v>
          </cell>
          <cell r="C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</row>
        <row r="457">
          <cell r="A457" t="str">
            <v>터파기</v>
          </cell>
          <cell r="B457" t="str">
            <v>백호우0.4㎥</v>
          </cell>
          <cell r="C457">
            <v>4.524</v>
          </cell>
          <cell r="D457" t="str">
            <v>㎥</v>
          </cell>
          <cell r="E457">
            <v>1331</v>
          </cell>
          <cell r="F457">
            <v>6020</v>
          </cell>
          <cell r="G457">
            <v>243</v>
          </cell>
          <cell r="H457">
            <v>1099</v>
          </cell>
          <cell r="I457">
            <v>686</v>
          </cell>
          <cell r="J457">
            <v>3103</v>
          </cell>
          <cell r="K457">
            <v>402</v>
          </cell>
          <cell r="L457">
            <v>1818</v>
          </cell>
          <cell r="M457" t="str">
            <v>#.2</v>
          </cell>
        </row>
        <row r="458">
          <cell r="A458" t="str">
            <v>잔토처리(토사)</v>
          </cell>
          <cell r="B458" t="str">
            <v>B.H 0.4M3</v>
          </cell>
          <cell r="C458">
            <v>2.1379999999999999</v>
          </cell>
          <cell r="D458" t="str">
            <v>M3</v>
          </cell>
          <cell r="E458">
            <v>837</v>
          </cell>
          <cell r="F458">
            <v>1788</v>
          </cell>
          <cell r="G458">
            <v>153</v>
          </cell>
          <cell r="H458">
            <v>327</v>
          </cell>
          <cell r="I458">
            <v>431</v>
          </cell>
          <cell r="J458">
            <v>921</v>
          </cell>
          <cell r="K458">
            <v>253</v>
          </cell>
          <cell r="L458">
            <v>540</v>
          </cell>
          <cell r="M458" t="str">
            <v>#.4</v>
          </cell>
        </row>
        <row r="459">
          <cell r="A459" t="str">
            <v>기계되메우기및다짐</v>
          </cell>
          <cell r="B459" t="str">
            <v>인력+기계</v>
          </cell>
          <cell r="C459">
            <v>2.3860000000000001</v>
          </cell>
          <cell r="D459" t="str">
            <v>㎥</v>
          </cell>
          <cell r="E459">
            <v>3367</v>
          </cell>
          <cell r="F459">
            <v>8033</v>
          </cell>
          <cell r="G459">
            <v>285</v>
          </cell>
          <cell r="H459">
            <v>680</v>
          </cell>
          <cell r="I459">
            <v>2758</v>
          </cell>
          <cell r="J459">
            <v>6580</v>
          </cell>
          <cell r="K459">
            <v>324</v>
          </cell>
          <cell r="L459">
            <v>773</v>
          </cell>
          <cell r="M459" t="str">
            <v>#.6</v>
          </cell>
        </row>
        <row r="460">
          <cell r="A460" t="str">
            <v>잡석다짐(기계+인력)</v>
          </cell>
          <cell r="B460" t="str">
            <v>로라+인력</v>
          </cell>
          <cell r="C460">
            <v>1.0149999999999999</v>
          </cell>
          <cell r="D460" t="str">
            <v>㎥</v>
          </cell>
          <cell r="E460">
            <v>10469</v>
          </cell>
          <cell r="F460">
            <v>10625</v>
          </cell>
          <cell r="G460">
            <v>8354</v>
          </cell>
          <cell r="H460">
            <v>8479</v>
          </cell>
          <cell r="I460">
            <v>1509</v>
          </cell>
          <cell r="J460">
            <v>1531</v>
          </cell>
          <cell r="K460">
            <v>606</v>
          </cell>
          <cell r="L460">
            <v>615</v>
          </cell>
          <cell r="M460" t="str">
            <v>N.73</v>
          </cell>
        </row>
        <row r="461">
          <cell r="A461" t="str">
            <v>레미콘</v>
          </cell>
          <cell r="B461" t="str">
            <v>관급(40x160x8)</v>
          </cell>
          <cell r="C461">
            <v>0.39100000000000001</v>
          </cell>
          <cell r="D461" t="str">
            <v>M3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A462" t="str">
            <v>레미콘</v>
          </cell>
          <cell r="B462" t="str">
            <v>관급(25x180x8)</v>
          </cell>
          <cell r="C462">
            <v>1.706</v>
          </cell>
          <cell r="D462" t="str">
            <v>M3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 t="str">
            <v>레미콘타설(소형구조물)</v>
          </cell>
          <cell r="C463">
            <v>2.726</v>
          </cell>
          <cell r="D463" t="str">
            <v>㎥</v>
          </cell>
          <cell r="E463">
            <v>33719</v>
          </cell>
          <cell r="F463">
            <v>91917</v>
          </cell>
          <cell r="G463">
            <v>0</v>
          </cell>
          <cell r="H463">
            <v>0</v>
          </cell>
          <cell r="I463">
            <v>33719</v>
          </cell>
          <cell r="J463">
            <v>91917</v>
          </cell>
          <cell r="K463">
            <v>0</v>
          </cell>
          <cell r="L463">
            <v>0</v>
          </cell>
          <cell r="M463" t="str">
            <v>N.82</v>
          </cell>
        </row>
        <row r="464">
          <cell r="A464" t="str">
            <v>거푸집 (합판)</v>
          </cell>
          <cell r="B464" t="str">
            <v>6회</v>
          </cell>
          <cell r="C464">
            <v>12.885999999999999</v>
          </cell>
          <cell r="D464" t="str">
            <v>㎡</v>
          </cell>
          <cell r="E464">
            <v>13825</v>
          </cell>
          <cell r="F464">
            <v>178147</v>
          </cell>
          <cell r="G464">
            <v>4430</v>
          </cell>
          <cell r="H464">
            <v>57084</v>
          </cell>
          <cell r="I464">
            <v>9395</v>
          </cell>
          <cell r="J464">
            <v>121063</v>
          </cell>
          <cell r="K464">
            <v>0</v>
          </cell>
          <cell r="L464">
            <v>0</v>
          </cell>
          <cell r="M464" t="str">
            <v>N.80</v>
          </cell>
        </row>
        <row r="465">
          <cell r="A465" t="str">
            <v>이형철근</v>
          </cell>
          <cell r="B465" t="str">
            <v>관급, D13</v>
          </cell>
          <cell r="C465">
            <v>78.656000000000006</v>
          </cell>
          <cell r="D465" t="str">
            <v>KG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철근가공및조립</v>
          </cell>
          <cell r="B466" t="str">
            <v>간단</v>
          </cell>
          <cell r="C466">
            <v>7.5999999999999998E-2</v>
          </cell>
          <cell r="D466" t="str">
            <v>TON</v>
          </cell>
          <cell r="E466">
            <v>257665</v>
          </cell>
          <cell r="F466">
            <v>19581</v>
          </cell>
          <cell r="G466">
            <v>2708</v>
          </cell>
          <cell r="H466">
            <v>205</v>
          </cell>
          <cell r="I466">
            <v>254957</v>
          </cell>
          <cell r="J466">
            <v>19376</v>
          </cell>
          <cell r="K466">
            <v>0</v>
          </cell>
          <cell r="L466">
            <v>0</v>
          </cell>
          <cell r="M466" t="str">
            <v>N.84</v>
          </cell>
        </row>
        <row r="467">
          <cell r="A467" t="str">
            <v>고재대</v>
          </cell>
          <cell r="B467" t="str">
            <v>철재</v>
          </cell>
          <cell r="C467">
            <v>2.29</v>
          </cell>
          <cell r="D467" t="str">
            <v>KG</v>
          </cell>
          <cell r="E467">
            <v>-75</v>
          </cell>
          <cell r="F467">
            <v>-171</v>
          </cell>
          <cell r="G467">
            <v>-75</v>
          </cell>
          <cell r="H467">
            <v>-171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</row>
        <row r="468">
          <cell r="A468" t="str">
            <v>붙임몰탈</v>
          </cell>
          <cell r="B468" t="str">
            <v>인력,1:3</v>
          </cell>
          <cell r="C468">
            <v>0.22700000000000001</v>
          </cell>
          <cell r="D468" t="str">
            <v>㎥</v>
          </cell>
          <cell r="E468">
            <v>57561</v>
          </cell>
          <cell r="F468">
            <v>13065</v>
          </cell>
          <cell r="G468">
            <v>12100</v>
          </cell>
          <cell r="H468">
            <v>2746</v>
          </cell>
          <cell r="I468">
            <v>40922</v>
          </cell>
          <cell r="J468">
            <v>9289</v>
          </cell>
          <cell r="K468">
            <v>4539</v>
          </cell>
          <cell r="L468">
            <v>1030</v>
          </cell>
          <cell r="M468" t="str">
            <v>N.86</v>
          </cell>
        </row>
        <row r="469">
          <cell r="A469" t="str">
            <v>화강석판석</v>
          </cell>
          <cell r="B469" t="str">
            <v>T30 황등석</v>
          </cell>
          <cell r="C469">
            <v>6.0609999999999999</v>
          </cell>
          <cell r="D469" t="str">
            <v>㎡</v>
          </cell>
          <cell r="E469">
            <v>29000</v>
          </cell>
          <cell r="F469">
            <v>175769</v>
          </cell>
          <cell r="G469">
            <v>29000</v>
          </cell>
          <cell r="H469">
            <v>175769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A470" t="str">
            <v>화강석판석붙임</v>
          </cell>
          <cell r="B470" t="str">
            <v>벽,건식</v>
          </cell>
          <cell r="C470">
            <v>5.51</v>
          </cell>
          <cell r="D470" t="str">
            <v>㎡</v>
          </cell>
          <cell r="E470">
            <v>47989</v>
          </cell>
          <cell r="F470">
            <v>264419</v>
          </cell>
          <cell r="G470">
            <v>0</v>
          </cell>
          <cell r="H470">
            <v>0</v>
          </cell>
          <cell r="I470">
            <v>47989</v>
          </cell>
          <cell r="J470">
            <v>264419</v>
          </cell>
          <cell r="K470">
            <v>0</v>
          </cell>
          <cell r="L470">
            <v>0</v>
          </cell>
          <cell r="M470" t="str">
            <v>N.90</v>
          </cell>
        </row>
        <row r="471">
          <cell r="A471" t="str">
            <v>연결철물</v>
          </cell>
          <cell r="B471" t="str">
            <v>STS(공간거리70)</v>
          </cell>
          <cell r="C471">
            <v>60</v>
          </cell>
          <cell r="D471" t="str">
            <v>조</v>
          </cell>
          <cell r="E471">
            <v>490</v>
          </cell>
          <cell r="F471">
            <v>29400</v>
          </cell>
          <cell r="G471">
            <v>490</v>
          </cell>
          <cell r="H471">
            <v>29400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시멘트벽돌</v>
          </cell>
          <cell r="B472" t="str">
            <v>190x90x57</v>
          </cell>
          <cell r="C472">
            <v>154</v>
          </cell>
          <cell r="D472" t="str">
            <v>EA</v>
          </cell>
          <cell r="E472">
            <v>45</v>
          </cell>
          <cell r="F472">
            <v>6930</v>
          </cell>
          <cell r="G472">
            <v>45</v>
          </cell>
          <cell r="H472">
            <v>6930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A473" t="str">
            <v>시멘트벽돌쌓기</v>
          </cell>
          <cell r="C473">
            <v>0.154</v>
          </cell>
          <cell r="D473" t="str">
            <v>천매</v>
          </cell>
          <cell r="E473">
            <v>197889</v>
          </cell>
          <cell r="F473">
            <v>30474</v>
          </cell>
          <cell r="G473">
            <v>3025</v>
          </cell>
          <cell r="H473">
            <v>465</v>
          </cell>
          <cell r="I473">
            <v>194864</v>
          </cell>
          <cell r="J473">
            <v>30009</v>
          </cell>
          <cell r="K473">
            <v>0</v>
          </cell>
          <cell r="L473">
            <v>0</v>
          </cell>
          <cell r="M473" t="str">
            <v>N.93</v>
          </cell>
        </row>
        <row r="474">
          <cell r="A474" t="str">
            <v>화강석판석</v>
          </cell>
          <cell r="B474" t="str">
            <v>T50 마천석</v>
          </cell>
          <cell r="C474">
            <v>7.58</v>
          </cell>
          <cell r="D474" t="str">
            <v>EA</v>
          </cell>
          <cell r="E474">
            <v>30000</v>
          </cell>
          <cell r="F474">
            <v>227400</v>
          </cell>
          <cell r="G474">
            <v>30000</v>
          </cell>
          <cell r="H474">
            <v>227400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5">
          <cell r="A475" t="str">
            <v>마름돌설치</v>
          </cell>
          <cell r="C475">
            <v>0.16600000000000001</v>
          </cell>
          <cell r="D475" t="str">
            <v>M3</v>
          </cell>
          <cell r="E475">
            <v>550886</v>
          </cell>
          <cell r="F475">
            <v>91447</v>
          </cell>
          <cell r="G475">
            <v>0</v>
          </cell>
          <cell r="H475">
            <v>0</v>
          </cell>
          <cell r="I475">
            <v>550886</v>
          </cell>
          <cell r="J475">
            <v>91447</v>
          </cell>
          <cell r="K475">
            <v>0</v>
          </cell>
          <cell r="L475">
            <v>0</v>
          </cell>
          <cell r="M475" t="str">
            <v>N.92</v>
          </cell>
        </row>
        <row r="476">
          <cell r="C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A477" t="str">
            <v>E2-E2' 계</v>
          </cell>
          <cell r="C477">
            <v>1</v>
          </cell>
          <cell r="D477" t="str">
            <v>식</v>
          </cell>
          <cell r="E477">
            <v>0</v>
          </cell>
          <cell r="F477">
            <v>1154844</v>
          </cell>
          <cell r="G477">
            <v>0</v>
          </cell>
          <cell r="H477">
            <v>510413</v>
          </cell>
          <cell r="I477">
            <v>0</v>
          </cell>
          <cell r="J477">
            <v>639655</v>
          </cell>
          <cell r="K477">
            <v>0</v>
          </cell>
          <cell r="L477">
            <v>4776</v>
          </cell>
        </row>
        <row r="478">
          <cell r="C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 t="str">
            <v>■ E3-E3'</v>
          </cell>
          <cell r="C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터파기</v>
          </cell>
          <cell r="B480" t="str">
            <v>백호우0.4㎥</v>
          </cell>
          <cell r="C480">
            <v>7.7279999999999998</v>
          </cell>
          <cell r="D480" t="str">
            <v>㎥</v>
          </cell>
          <cell r="E480">
            <v>1331</v>
          </cell>
          <cell r="F480">
            <v>10284</v>
          </cell>
          <cell r="G480">
            <v>243</v>
          </cell>
          <cell r="H480">
            <v>1877</v>
          </cell>
          <cell r="I480">
            <v>686</v>
          </cell>
          <cell r="J480">
            <v>5301</v>
          </cell>
          <cell r="K480">
            <v>402</v>
          </cell>
          <cell r="L480">
            <v>3106</v>
          </cell>
          <cell r="M480" t="str">
            <v>#.2</v>
          </cell>
        </row>
        <row r="481">
          <cell r="A481" t="str">
            <v>잔토처리(토사)</v>
          </cell>
          <cell r="B481" t="str">
            <v>B.H 0.4M3</v>
          </cell>
          <cell r="C481">
            <v>4.3</v>
          </cell>
          <cell r="D481" t="str">
            <v>M3</v>
          </cell>
          <cell r="E481">
            <v>837</v>
          </cell>
          <cell r="F481">
            <v>3597</v>
          </cell>
          <cell r="G481">
            <v>153</v>
          </cell>
          <cell r="H481">
            <v>657</v>
          </cell>
          <cell r="I481">
            <v>431</v>
          </cell>
          <cell r="J481">
            <v>1853</v>
          </cell>
          <cell r="K481">
            <v>253</v>
          </cell>
          <cell r="L481">
            <v>1087</v>
          </cell>
          <cell r="M481" t="str">
            <v>#.4</v>
          </cell>
        </row>
        <row r="482">
          <cell r="A482" t="str">
            <v>기계되메우기및다짐</v>
          </cell>
          <cell r="B482" t="str">
            <v>인력+기계</v>
          </cell>
          <cell r="C482">
            <v>3.4820000000000002</v>
          </cell>
          <cell r="D482" t="str">
            <v>㎥</v>
          </cell>
          <cell r="E482">
            <v>3367</v>
          </cell>
          <cell r="F482">
            <v>11723</v>
          </cell>
          <cell r="G482">
            <v>285</v>
          </cell>
          <cell r="H482">
            <v>992</v>
          </cell>
          <cell r="I482">
            <v>2758</v>
          </cell>
          <cell r="J482">
            <v>9603</v>
          </cell>
          <cell r="K482">
            <v>324</v>
          </cell>
          <cell r="L482">
            <v>1128</v>
          </cell>
          <cell r="M482" t="str">
            <v>#.6</v>
          </cell>
        </row>
        <row r="483">
          <cell r="A483" t="str">
            <v>잡석다짐(기계+인력)</v>
          </cell>
          <cell r="B483" t="str">
            <v>로라+인력</v>
          </cell>
          <cell r="C483">
            <v>2.1789999999999998</v>
          </cell>
          <cell r="D483" t="str">
            <v>㎥</v>
          </cell>
          <cell r="E483">
            <v>10469</v>
          </cell>
          <cell r="F483">
            <v>22811</v>
          </cell>
          <cell r="G483">
            <v>8354</v>
          </cell>
          <cell r="H483">
            <v>18203</v>
          </cell>
          <cell r="I483">
            <v>1509</v>
          </cell>
          <cell r="J483">
            <v>3288</v>
          </cell>
          <cell r="K483">
            <v>606</v>
          </cell>
          <cell r="L483">
            <v>1320</v>
          </cell>
          <cell r="M483" t="str">
            <v>N.73</v>
          </cell>
        </row>
        <row r="484">
          <cell r="A484" t="str">
            <v>레미콘</v>
          </cell>
          <cell r="B484" t="str">
            <v>관급(40x160x8)</v>
          </cell>
          <cell r="C484">
            <v>0.64400000000000002</v>
          </cell>
          <cell r="D484" t="str">
            <v>M3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레미콘</v>
          </cell>
          <cell r="B485" t="str">
            <v>관급(25x180x8)</v>
          </cell>
          <cell r="C485">
            <v>3.7410000000000001</v>
          </cell>
          <cell r="D485" t="str">
            <v>M3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A486" t="str">
            <v>레미콘타설(소형구조물)</v>
          </cell>
          <cell r="C486">
            <v>4.3360000000000003</v>
          </cell>
          <cell r="D486" t="str">
            <v>㎥</v>
          </cell>
          <cell r="E486">
            <v>33719</v>
          </cell>
          <cell r="F486">
            <v>146205</v>
          </cell>
          <cell r="G486">
            <v>0</v>
          </cell>
          <cell r="H486">
            <v>0</v>
          </cell>
          <cell r="I486">
            <v>33719</v>
          </cell>
          <cell r="J486">
            <v>146205</v>
          </cell>
          <cell r="K486">
            <v>0</v>
          </cell>
          <cell r="L486">
            <v>0</v>
          </cell>
          <cell r="M486" t="str">
            <v>N.82</v>
          </cell>
        </row>
        <row r="487">
          <cell r="A487" t="str">
            <v>거푸집 (합판)</v>
          </cell>
          <cell r="B487" t="str">
            <v>6회</v>
          </cell>
          <cell r="C487">
            <v>21.664000000000001</v>
          </cell>
          <cell r="D487" t="str">
            <v>㎡</v>
          </cell>
          <cell r="E487">
            <v>13825</v>
          </cell>
          <cell r="F487">
            <v>299504</v>
          </cell>
          <cell r="G487">
            <v>4430</v>
          </cell>
          <cell r="H487">
            <v>95971</v>
          </cell>
          <cell r="I487">
            <v>9395</v>
          </cell>
          <cell r="J487">
            <v>203533</v>
          </cell>
          <cell r="K487">
            <v>0</v>
          </cell>
          <cell r="L487">
            <v>0</v>
          </cell>
          <cell r="M487" t="str">
            <v>N.80</v>
          </cell>
        </row>
        <row r="488">
          <cell r="A488" t="str">
            <v>이형철근</v>
          </cell>
          <cell r="B488" t="str">
            <v>관급, D13</v>
          </cell>
          <cell r="C488">
            <v>133.1</v>
          </cell>
          <cell r="D488" t="str">
            <v>KG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89">
          <cell r="A489" t="str">
            <v>철근가공및조립</v>
          </cell>
          <cell r="B489" t="str">
            <v>간단</v>
          </cell>
          <cell r="C489">
            <v>0.129</v>
          </cell>
          <cell r="D489" t="str">
            <v>TON</v>
          </cell>
          <cell r="E489">
            <v>257665</v>
          </cell>
          <cell r="F489">
            <v>33238</v>
          </cell>
          <cell r="G489">
            <v>2708</v>
          </cell>
          <cell r="H489">
            <v>349</v>
          </cell>
          <cell r="I489">
            <v>254957</v>
          </cell>
          <cell r="J489">
            <v>32889</v>
          </cell>
          <cell r="K489">
            <v>0</v>
          </cell>
          <cell r="L489">
            <v>0</v>
          </cell>
          <cell r="M489" t="str">
            <v>N.84</v>
          </cell>
        </row>
        <row r="490">
          <cell r="A490" t="str">
            <v>고재대</v>
          </cell>
          <cell r="B490" t="str">
            <v>철재</v>
          </cell>
          <cell r="C490">
            <v>3.8759999999999999</v>
          </cell>
          <cell r="D490" t="str">
            <v>KG</v>
          </cell>
          <cell r="E490">
            <v>-75</v>
          </cell>
          <cell r="F490">
            <v>-290</v>
          </cell>
          <cell r="G490">
            <v>-75</v>
          </cell>
          <cell r="H490">
            <v>-290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붙임몰탈</v>
          </cell>
          <cell r="B491" t="str">
            <v>인력,1:3</v>
          </cell>
          <cell r="C491">
            <v>0.22700000000000001</v>
          </cell>
          <cell r="D491" t="str">
            <v>㎥</v>
          </cell>
          <cell r="E491">
            <v>57561</v>
          </cell>
          <cell r="F491">
            <v>13065</v>
          </cell>
          <cell r="G491">
            <v>12100</v>
          </cell>
          <cell r="H491">
            <v>2746</v>
          </cell>
          <cell r="I491">
            <v>40922</v>
          </cell>
          <cell r="J491">
            <v>9289</v>
          </cell>
          <cell r="K491">
            <v>4539</v>
          </cell>
          <cell r="L491">
            <v>1030</v>
          </cell>
          <cell r="M491" t="str">
            <v>N.86</v>
          </cell>
        </row>
        <row r="492">
          <cell r="A492" t="str">
            <v>화강석판석</v>
          </cell>
          <cell r="B492" t="str">
            <v>T30 황등석</v>
          </cell>
          <cell r="C492">
            <v>6.0609999999999999</v>
          </cell>
          <cell r="D492" t="str">
            <v>㎡</v>
          </cell>
          <cell r="E492">
            <v>29000</v>
          </cell>
          <cell r="F492">
            <v>175769</v>
          </cell>
          <cell r="G492">
            <v>29000</v>
          </cell>
          <cell r="H492">
            <v>175769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화강석판석붙임</v>
          </cell>
          <cell r="B493" t="str">
            <v>벽,건식</v>
          </cell>
          <cell r="C493">
            <v>9.89</v>
          </cell>
          <cell r="D493" t="str">
            <v>㎡</v>
          </cell>
          <cell r="E493">
            <v>47989</v>
          </cell>
          <cell r="F493">
            <v>474611</v>
          </cell>
          <cell r="G493">
            <v>0</v>
          </cell>
          <cell r="H493">
            <v>0</v>
          </cell>
          <cell r="I493">
            <v>47989</v>
          </cell>
          <cell r="J493">
            <v>474611</v>
          </cell>
          <cell r="K493">
            <v>0</v>
          </cell>
          <cell r="L493">
            <v>0</v>
          </cell>
          <cell r="M493" t="str">
            <v>N.90</v>
          </cell>
        </row>
        <row r="494">
          <cell r="A494" t="str">
            <v>연결철물</v>
          </cell>
          <cell r="B494" t="str">
            <v>STS(공간거리70)</v>
          </cell>
          <cell r="C494">
            <v>109</v>
          </cell>
          <cell r="D494" t="str">
            <v>조</v>
          </cell>
          <cell r="E494">
            <v>490</v>
          </cell>
          <cell r="F494">
            <v>53410</v>
          </cell>
          <cell r="G494">
            <v>490</v>
          </cell>
          <cell r="H494">
            <v>53410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시멘트벽돌</v>
          </cell>
          <cell r="B495" t="str">
            <v>190x90x57</v>
          </cell>
          <cell r="C495">
            <v>259</v>
          </cell>
          <cell r="D495" t="str">
            <v>EA</v>
          </cell>
          <cell r="E495">
            <v>45</v>
          </cell>
          <cell r="F495">
            <v>11655</v>
          </cell>
          <cell r="G495">
            <v>45</v>
          </cell>
          <cell r="H495">
            <v>11655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 t="str">
            <v>시멘트벽돌쌓기</v>
          </cell>
          <cell r="C496">
            <v>0.25900000000000001</v>
          </cell>
          <cell r="D496" t="str">
            <v>천매</v>
          </cell>
          <cell r="E496">
            <v>197889</v>
          </cell>
          <cell r="F496">
            <v>51252</v>
          </cell>
          <cell r="G496">
            <v>3025</v>
          </cell>
          <cell r="H496">
            <v>783</v>
          </cell>
          <cell r="I496">
            <v>194864</v>
          </cell>
          <cell r="J496">
            <v>50469</v>
          </cell>
          <cell r="K496">
            <v>0</v>
          </cell>
          <cell r="L496">
            <v>0</v>
          </cell>
          <cell r="M496" t="str">
            <v>N.93</v>
          </cell>
        </row>
        <row r="497">
          <cell r="A497" t="str">
            <v>화강석판석</v>
          </cell>
          <cell r="B497" t="str">
            <v>T50 마천석</v>
          </cell>
          <cell r="C497">
            <v>12.744</v>
          </cell>
          <cell r="D497" t="str">
            <v>EA</v>
          </cell>
          <cell r="E497">
            <v>30000</v>
          </cell>
          <cell r="F497">
            <v>382320</v>
          </cell>
          <cell r="G497">
            <v>30000</v>
          </cell>
          <cell r="H497">
            <v>382320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마름돌설치</v>
          </cell>
          <cell r="C498">
            <v>0.27900000000000003</v>
          </cell>
          <cell r="D498" t="str">
            <v>M3</v>
          </cell>
          <cell r="E498">
            <v>550886</v>
          </cell>
          <cell r="F498">
            <v>153697</v>
          </cell>
          <cell r="G498">
            <v>0</v>
          </cell>
          <cell r="H498">
            <v>0</v>
          </cell>
          <cell r="I498">
            <v>550886</v>
          </cell>
          <cell r="J498">
            <v>153697</v>
          </cell>
          <cell r="K498">
            <v>0</v>
          </cell>
          <cell r="L498">
            <v>0</v>
          </cell>
          <cell r="M498" t="str">
            <v>N.92</v>
          </cell>
        </row>
        <row r="499">
          <cell r="C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 t="str">
            <v>E3-E3' 계</v>
          </cell>
          <cell r="C500">
            <v>1</v>
          </cell>
          <cell r="D500" t="str">
            <v>식</v>
          </cell>
          <cell r="E500">
            <v>0</v>
          </cell>
          <cell r="F500">
            <v>1842851</v>
          </cell>
          <cell r="G500">
            <v>0</v>
          </cell>
          <cell r="H500">
            <v>744442</v>
          </cell>
          <cell r="I500">
            <v>0</v>
          </cell>
          <cell r="J500">
            <v>1090738</v>
          </cell>
          <cell r="K500">
            <v>0</v>
          </cell>
          <cell r="L500">
            <v>7671</v>
          </cell>
        </row>
        <row r="501">
          <cell r="C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A502" t="str">
            <v>계</v>
          </cell>
          <cell r="F502">
            <v>7187461</v>
          </cell>
          <cell r="H502">
            <v>3066608</v>
          </cell>
          <cell r="J502">
            <v>4092511</v>
          </cell>
          <cell r="L502">
            <v>28342</v>
          </cell>
        </row>
        <row r="504">
          <cell r="A504" t="str">
            <v>No.21호표 플랜터F</v>
          </cell>
          <cell r="C504">
            <v>1</v>
          </cell>
          <cell r="D504" t="str">
            <v>식</v>
          </cell>
          <cell r="M504" t="str">
            <v>PPG06</v>
          </cell>
        </row>
        <row r="505">
          <cell r="A505" t="str">
            <v>터파기</v>
          </cell>
          <cell r="B505" t="str">
            <v>백호우0.4㎥</v>
          </cell>
          <cell r="C505">
            <v>17.629000000000001</v>
          </cell>
          <cell r="D505" t="str">
            <v>㎥</v>
          </cell>
          <cell r="E505">
            <v>1331</v>
          </cell>
          <cell r="F505">
            <v>23462</v>
          </cell>
          <cell r="G505">
            <v>243</v>
          </cell>
          <cell r="H505">
            <v>4283</v>
          </cell>
          <cell r="I505">
            <v>686</v>
          </cell>
          <cell r="J505">
            <v>12093</v>
          </cell>
          <cell r="K505">
            <v>402</v>
          </cell>
          <cell r="L505">
            <v>7086</v>
          </cell>
          <cell r="M505" t="str">
            <v>#.2</v>
          </cell>
        </row>
        <row r="506">
          <cell r="A506" t="str">
            <v>잔토처리(토사)</v>
          </cell>
          <cell r="B506" t="str">
            <v>B.H 0.4M3</v>
          </cell>
          <cell r="C506">
            <v>8.3960000000000008</v>
          </cell>
          <cell r="D506" t="str">
            <v>M3</v>
          </cell>
          <cell r="E506">
            <v>837</v>
          </cell>
          <cell r="F506">
            <v>7026</v>
          </cell>
          <cell r="G506">
            <v>153</v>
          </cell>
          <cell r="H506">
            <v>1284</v>
          </cell>
          <cell r="I506">
            <v>431</v>
          </cell>
          <cell r="J506">
            <v>3618</v>
          </cell>
          <cell r="K506">
            <v>253</v>
          </cell>
          <cell r="L506">
            <v>2124</v>
          </cell>
          <cell r="M506" t="str">
            <v>#.4</v>
          </cell>
        </row>
        <row r="507">
          <cell r="A507" t="str">
            <v>기계되메우기및다짐</v>
          </cell>
          <cell r="B507" t="str">
            <v>인력+기계</v>
          </cell>
          <cell r="C507">
            <v>9.2330000000000005</v>
          </cell>
          <cell r="D507" t="str">
            <v>㎥</v>
          </cell>
          <cell r="E507">
            <v>3367</v>
          </cell>
          <cell r="F507">
            <v>31086</v>
          </cell>
          <cell r="G507">
            <v>285</v>
          </cell>
          <cell r="H507">
            <v>2631</v>
          </cell>
          <cell r="I507">
            <v>2758</v>
          </cell>
          <cell r="J507">
            <v>25464</v>
          </cell>
          <cell r="K507">
            <v>324</v>
          </cell>
          <cell r="L507">
            <v>2991</v>
          </cell>
          <cell r="M507" t="str">
            <v>#.6</v>
          </cell>
        </row>
        <row r="508">
          <cell r="A508" t="str">
            <v>잡석다짐(기계+인력)</v>
          </cell>
          <cell r="B508" t="str">
            <v>로라+인력</v>
          </cell>
          <cell r="C508">
            <v>8.3960000000000008</v>
          </cell>
          <cell r="D508" t="str">
            <v>㎥</v>
          </cell>
          <cell r="E508">
            <v>10469</v>
          </cell>
          <cell r="F508">
            <v>87896</v>
          </cell>
          <cell r="G508">
            <v>8354</v>
          </cell>
          <cell r="H508">
            <v>70140</v>
          </cell>
          <cell r="I508">
            <v>1509</v>
          </cell>
          <cell r="J508">
            <v>12669</v>
          </cell>
          <cell r="K508">
            <v>606</v>
          </cell>
          <cell r="L508">
            <v>5087</v>
          </cell>
          <cell r="M508" t="str">
            <v>N.73</v>
          </cell>
        </row>
        <row r="509">
          <cell r="A509" t="str">
            <v>레미콘</v>
          </cell>
          <cell r="B509" t="str">
            <v>관급(40x160x8)</v>
          </cell>
          <cell r="C509">
            <v>1.748</v>
          </cell>
          <cell r="D509" t="str">
            <v>M3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 t="str">
            <v>레미콘</v>
          </cell>
          <cell r="B510" t="str">
            <v>관급(25x180x8)</v>
          </cell>
          <cell r="C510">
            <v>10.557</v>
          </cell>
          <cell r="D510" t="str">
            <v>M3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 t="str">
            <v>레미콘타설(소형구조물)</v>
          </cell>
          <cell r="C511">
            <v>12.167</v>
          </cell>
          <cell r="D511" t="str">
            <v>㎥</v>
          </cell>
          <cell r="E511">
            <v>33719</v>
          </cell>
          <cell r="F511">
            <v>410259</v>
          </cell>
          <cell r="G511">
            <v>0</v>
          </cell>
          <cell r="H511">
            <v>0</v>
          </cell>
          <cell r="I511">
            <v>33719</v>
          </cell>
          <cell r="J511">
            <v>410259</v>
          </cell>
          <cell r="K511">
            <v>0</v>
          </cell>
          <cell r="L511">
            <v>0</v>
          </cell>
          <cell r="M511" t="str">
            <v>N.82</v>
          </cell>
        </row>
        <row r="512">
          <cell r="A512" t="str">
            <v>거푸집 (합판)</v>
          </cell>
          <cell r="B512" t="str">
            <v>6회</v>
          </cell>
          <cell r="C512">
            <v>49.231000000000002</v>
          </cell>
          <cell r="D512" t="str">
            <v>㎡</v>
          </cell>
          <cell r="E512">
            <v>13825</v>
          </cell>
          <cell r="F512">
            <v>680618</v>
          </cell>
          <cell r="G512">
            <v>4430</v>
          </cell>
          <cell r="H512">
            <v>218093</v>
          </cell>
          <cell r="I512">
            <v>9395</v>
          </cell>
          <cell r="J512">
            <v>462525</v>
          </cell>
          <cell r="K512">
            <v>0</v>
          </cell>
          <cell r="L512">
            <v>0</v>
          </cell>
          <cell r="M512" t="str">
            <v>N.80</v>
          </cell>
        </row>
        <row r="513">
          <cell r="A513" t="str">
            <v>이형철근</v>
          </cell>
          <cell r="B513" t="str">
            <v>관급, D13</v>
          </cell>
          <cell r="C513">
            <v>401.79</v>
          </cell>
          <cell r="D513" t="str">
            <v>KG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A514" t="str">
            <v>철근가공및조립</v>
          </cell>
          <cell r="B514" t="str">
            <v>간단</v>
          </cell>
          <cell r="C514">
            <v>0.39</v>
          </cell>
          <cell r="D514" t="str">
            <v>TON</v>
          </cell>
          <cell r="E514">
            <v>257665</v>
          </cell>
          <cell r="F514">
            <v>100489</v>
          </cell>
          <cell r="G514">
            <v>2708</v>
          </cell>
          <cell r="H514">
            <v>1056</v>
          </cell>
          <cell r="I514">
            <v>254957</v>
          </cell>
          <cell r="J514">
            <v>99433</v>
          </cell>
          <cell r="K514">
            <v>0</v>
          </cell>
          <cell r="L514">
            <v>0</v>
          </cell>
          <cell r="M514" t="str">
            <v>N.84</v>
          </cell>
        </row>
        <row r="515">
          <cell r="A515" t="str">
            <v>고재대</v>
          </cell>
          <cell r="B515" t="str">
            <v>철재</v>
          </cell>
          <cell r="C515">
            <v>11.702</v>
          </cell>
          <cell r="D515" t="str">
            <v>KG</v>
          </cell>
          <cell r="E515">
            <v>-75</v>
          </cell>
          <cell r="F515">
            <v>-877</v>
          </cell>
          <cell r="G515">
            <v>-75</v>
          </cell>
          <cell r="H515">
            <v>-877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 t="str">
            <v>붙임몰탈</v>
          </cell>
          <cell r="B516" t="str">
            <v>인력,1:3</v>
          </cell>
          <cell r="C516">
            <v>1.427</v>
          </cell>
          <cell r="D516" t="str">
            <v>㎥</v>
          </cell>
          <cell r="E516">
            <v>57561</v>
          </cell>
          <cell r="F516">
            <v>82138</v>
          </cell>
          <cell r="G516">
            <v>12100</v>
          </cell>
          <cell r="H516">
            <v>17266</v>
          </cell>
          <cell r="I516">
            <v>40922</v>
          </cell>
          <cell r="J516">
            <v>58395</v>
          </cell>
          <cell r="K516">
            <v>4539</v>
          </cell>
          <cell r="L516">
            <v>6477</v>
          </cell>
          <cell r="M516" t="str">
            <v>N.86</v>
          </cell>
        </row>
        <row r="517">
          <cell r="A517" t="str">
            <v>시멘트액체방수(2차)</v>
          </cell>
          <cell r="C517">
            <v>42.81</v>
          </cell>
          <cell r="D517" t="str">
            <v>㎡</v>
          </cell>
          <cell r="E517">
            <v>10922</v>
          </cell>
          <cell r="F517">
            <v>467569</v>
          </cell>
          <cell r="G517">
            <v>1990</v>
          </cell>
          <cell r="H517">
            <v>85191</v>
          </cell>
          <cell r="I517">
            <v>8932</v>
          </cell>
          <cell r="J517">
            <v>382378</v>
          </cell>
          <cell r="K517">
            <v>0</v>
          </cell>
          <cell r="L517">
            <v>0</v>
          </cell>
          <cell r="M517" t="str">
            <v>N.85</v>
          </cell>
        </row>
        <row r="518">
          <cell r="A518" t="str">
            <v>보호몰탈(벽체)</v>
          </cell>
          <cell r="B518" t="str">
            <v>T=24M/M</v>
          </cell>
          <cell r="C518">
            <v>1.0269999999999999</v>
          </cell>
          <cell r="D518" t="str">
            <v>M2</v>
          </cell>
          <cell r="E518">
            <v>2350</v>
          </cell>
          <cell r="F518">
            <v>2412</v>
          </cell>
          <cell r="G518">
            <v>69</v>
          </cell>
          <cell r="H518">
            <v>70</v>
          </cell>
          <cell r="I518">
            <v>2281</v>
          </cell>
          <cell r="J518">
            <v>2342</v>
          </cell>
          <cell r="K518">
            <v>0</v>
          </cell>
          <cell r="L518">
            <v>0</v>
          </cell>
          <cell r="M518" t="str">
            <v>N.89</v>
          </cell>
        </row>
        <row r="519">
          <cell r="A519" t="str">
            <v>점토벽돌</v>
          </cell>
          <cell r="B519" t="str">
            <v>190×90×T57</v>
          </cell>
          <cell r="C519">
            <v>3167.9</v>
          </cell>
          <cell r="D519" t="str">
            <v>매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 t="str">
            <v>점토벽돌치장쌓기</v>
          </cell>
          <cell r="B520" t="str">
            <v>0.5B</v>
          </cell>
          <cell r="C520">
            <v>27.969000000000001</v>
          </cell>
          <cell r="D520" t="str">
            <v>㎡</v>
          </cell>
          <cell r="E520">
            <v>22368</v>
          </cell>
          <cell r="F520">
            <v>625610</v>
          </cell>
          <cell r="G520">
            <v>0</v>
          </cell>
          <cell r="H520">
            <v>0</v>
          </cell>
          <cell r="I520">
            <v>22368</v>
          </cell>
          <cell r="J520">
            <v>625610</v>
          </cell>
          <cell r="K520">
            <v>0</v>
          </cell>
          <cell r="L520">
            <v>0</v>
          </cell>
          <cell r="M520" t="str">
            <v>N.83</v>
          </cell>
        </row>
        <row r="521">
          <cell r="A521" t="str">
            <v>점토벽돌평깔기</v>
          </cell>
          <cell r="C521">
            <v>20.690999999999999</v>
          </cell>
          <cell r="D521" t="str">
            <v>㎡</v>
          </cell>
          <cell r="E521">
            <v>5499</v>
          </cell>
          <cell r="F521">
            <v>113779</v>
          </cell>
          <cell r="G521">
            <v>0</v>
          </cell>
          <cell r="H521">
            <v>0</v>
          </cell>
          <cell r="I521">
            <v>5499</v>
          </cell>
          <cell r="J521">
            <v>113779</v>
          </cell>
          <cell r="K521">
            <v>0</v>
          </cell>
          <cell r="L521">
            <v>0</v>
          </cell>
          <cell r="M521" t="str">
            <v>N.75</v>
          </cell>
        </row>
        <row r="522">
          <cell r="A522" t="str">
            <v>계</v>
          </cell>
          <cell r="F522">
            <v>2631467</v>
          </cell>
          <cell r="H522">
            <v>399137</v>
          </cell>
          <cell r="J522">
            <v>2208565</v>
          </cell>
          <cell r="L522">
            <v>23765</v>
          </cell>
        </row>
        <row r="524">
          <cell r="A524" t="str">
            <v>No.22호표 SEATWALL</v>
          </cell>
          <cell r="C524">
            <v>1</v>
          </cell>
          <cell r="D524" t="str">
            <v>M</v>
          </cell>
          <cell r="M524" t="str">
            <v>PPG07</v>
          </cell>
        </row>
        <row r="525">
          <cell r="A525" t="str">
            <v>터파기</v>
          </cell>
          <cell r="B525" t="str">
            <v>백호우0.4㎥</v>
          </cell>
          <cell r="C525">
            <v>0.505</v>
          </cell>
          <cell r="D525" t="str">
            <v>㎥</v>
          </cell>
          <cell r="E525">
            <v>1331</v>
          </cell>
          <cell r="F525">
            <v>671</v>
          </cell>
          <cell r="G525">
            <v>243</v>
          </cell>
          <cell r="H525">
            <v>122</v>
          </cell>
          <cell r="I525">
            <v>686</v>
          </cell>
          <cell r="J525">
            <v>346</v>
          </cell>
          <cell r="K525">
            <v>402</v>
          </cell>
          <cell r="L525">
            <v>203</v>
          </cell>
          <cell r="M525" t="str">
            <v>#.2</v>
          </cell>
        </row>
        <row r="526">
          <cell r="A526" t="str">
            <v>잔토처리(토사)</v>
          </cell>
          <cell r="B526" t="str">
            <v>B.H 0.4M3</v>
          </cell>
          <cell r="C526">
            <v>0.24399999999999999</v>
          </cell>
          <cell r="D526" t="str">
            <v>M3</v>
          </cell>
          <cell r="E526">
            <v>837</v>
          </cell>
          <cell r="F526">
            <v>203</v>
          </cell>
          <cell r="G526">
            <v>153</v>
          </cell>
          <cell r="H526">
            <v>37</v>
          </cell>
          <cell r="I526">
            <v>431</v>
          </cell>
          <cell r="J526">
            <v>105</v>
          </cell>
          <cell r="K526">
            <v>253</v>
          </cell>
          <cell r="L526">
            <v>61</v>
          </cell>
          <cell r="M526" t="str">
            <v>#.4</v>
          </cell>
        </row>
        <row r="527">
          <cell r="A527" t="str">
            <v>기계되메우기및다짐</v>
          </cell>
          <cell r="B527" t="str">
            <v>인력+기계</v>
          </cell>
          <cell r="C527">
            <v>0.26100000000000001</v>
          </cell>
          <cell r="D527" t="str">
            <v>㎥</v>
          </cell>
          <cell r="E527">
            <v>3367</v>
          </cell>
          <cell r="F527">
            <v>877</v>
          </cell>
          <cell r="G527">
            <v>285</v>
          </cell>
          <cell r="H527">
            <v>74</v>
          </cell>
          <cell r="I527">
            <v>2758</v>
          </cell>
          <cell r="J527">
            <v>719</v>
          </cell>
          <cell r="K527">
            <v>324</v>
          </cell>
          <cell r="L527">
            <v>84</v>
          </cell>
          <cell r="M527" t="str">
            <v>#.6</v>
          </cell>
        </row>
        <row r="528">
          <cell r="A528" t="str">
            <v>잡석다짐(기계+인력)</v>
          </cell>
          <cell r="B528" t="str">
            <v>로라+인력</v>
          </cell>
          <cell r="C528">
            <v>9.2999999999999999E-2</v>
          </cell>
          <cell r="D528" t="str">
            <v>㎥</v>
          </cell>
          <cell r="E528">
            <v>10469</v>
          </cell>
          <cell r="F528">
            <v>972</v>
          </cell>
          <cell r="G528">
            <v>8354</v>
          </cell>
          <cell r="H528">
            <v>776</v>
          </cell>
          <cell r="I528">
            <v>1509</v>
          </cell>
          <cell r="J528">
            <v>140</v>
          </cell>
          <cell r="K528">
            <v>606</v>
          </cell>
          <cell r="L528">
            <v>56</v>
          </cell>
          <cell r="M528" t="str">
            <v>N.73</v>
          </cell>
        </row>
        <row r="529">
          <cell r="A529" t="str">
            <v>레미콘</v>
          </cell>
          <cell r="B529" t="str">
            <v>관급(40x160x8)</v>
          </cell>
          <cell r="C529">
            <v>3.0000000000000001E-3</v>
          </cell>
          <cell r="D529" t="str">
            <v>M3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레미콘</v>
          </cell>
          <cell r="B530" t="str">
            <v>관급(25x180x8)</v>
          </cell>
          <cell r="C530">
            <v>0.13900000000000001</v>
          </cell>
          <cell r="D530" t="str">
            <v>M3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레미콘타설(소형구조물)</v>
          </cell>
          <cell r="C531">
            <v>0.13800000000000001</v>
          </cell>
          <cell r="D531" t="str">
            <v>㎥</v>
          </cell>
          <cell r="E531">
            <v>33719</v>
          </cell>
          <cell r="F531">
            <v>4653</v>
          </cell>
          <cell r="G531">
            <v>0</v>
          </cell>
          <cell r="H531">
            <v>0</v>
          </cell>
          <cell r="I531">
            <v>33719</v>
          </cell>
          <cell r="J531">
            <v>4653</v>
          </cell>
          <cell r="K531">
            <v>0</v>
          </cell>
          <cell r="L531">
            <v>0</v>
          </cell>
          <cell r="M531" t="str">
            <v>N.82</v>
          </cell>
        </row>
        <row r="532">
          <cell r="A532" t="str">
            <v>이형철근</v>
          </cell>
          <cell r="B532" t="str">
            <v>관급, D13</v>
          </cell>
          <cell r="C532">
            <v>11.082000000000001</v>
          </cell>
          <cell r="D532" t="str">
            <v>KG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 t="str">
            <v>철근가공및조립</v>
          </cell>
          <cell r="B533" t="str">
            <v>간단</v>
          </cell>
          <cell r="C533">
            <v>0.01</v>
          </cell>
          <cell r="D533" t="str">
            <v>TON</v>
          </cell>
          <cell r="E533">
            <v>257665</v>
          </cell>
          <cell r="F533">
            <v>2576</v>
          </cell>
          <cell r="G533">
            <v>2708</v>
          </cell>
          <cell r="H533">
            <v>27</v>
          </cell>
          <cell r="I533">
            <v>254957</v>
          </cell>
          <cell r="J533">
            <v>2549</v>
          </cell>
          <cell r="K533">
            <v>0</v>
          </cell>
          <cell r="L533">
            <v>0</v>
          </cell>
          <cell r="M533" t="str">
            <v>N.84</v>
          </cell>
        </row>
        <row r="534">
          <cell r="A534" t="str">
            <v>고재대</v>
          </cell>
          <cell r="B534" t="str">
            <v>철재</v>
          </cell>
          <cell r="C534">
            <v>0.32200000000000001</v>
          </cell>
          <cell r="D534" t="str">
            <v>KG</v>
          </cell>
          <cell r="E534">
            <v>-75</v>
          </cell>
          <cell r="F534">
            <v>-24</v>
          </cell>
          <cell r="G534">
            <v>-75</v>
          </cell>
          <cell r="H534">
            <v>-24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 t="str">
            <v>신토석</v>
          </cell>
          <cell r="B535" t="str">
            <v>관급,190x90xT57</v>
          </cell>
          <cell r="C535">
            <v>70.122</v>
          </cell>
          <cell r="D535" t="str">
            <v>매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 t="str">
            <v>점토벽돌치장쌓기</v>
          </cell>
          <cell r="B536" t="str">
            <v>0.5B</v>
          </cell>
          <cell r="C536">
            <v>0.92</v>
          </cell>
          <cell r="D536" t="str">
            <v>㎡</v>
          </cell>
          <cell r="E536">
            <v>22368</v>
          </cell>
          <cell r="F536">
            <v>20578</v>
          </cell>
          <cell r="G536">
            <v>0</v>
          </cell>
          <cell r="H536">
            <v>0</v>
          </cell>
          <cell r="I536">
            <v>22368</v>
          </cell>
          <cell r="J536">
            <v>20578</v>
          </cell>
          <cell r="K536">
            <v>0</v>
          </cell>
          <cell r="L536">
            <v>0</v>
          </cell>
          <cell r="M536" t="str">
            <v>N.83</v>
          </cell>
        </row>
        <row r="537">
          <cell r="A537" t="str">
            <v>붙임몰탈</v>
          </cell>
          <cell r="B537" t="str">
            <v>인력,1:3</v>
          </cell>
          <cell r="C537">
            <v>0.02</v>
          </cell>
          <cell r="D537" t="str">
            <v>㎥</v>
          </cell>
          <cell r="E537">
            <v>57561</v>
          </cell>
          <cell r="F537">
            <v>1150</v>
          </cell>
          <cell r="G537">
            <v>12100</v>
          </cell>
          <cell r="H537">
            <v>242</v>
          </cell>
          <cell r="I537">
            <v>40922</v>
          </cell>
          <cell r="J537">
            <v>818</v>
          </cell>
          <cell r="K537">
            <v>4539</v>
          </cell>
          <cell r="L537">
            <v>90</v>
          </cell>
          <cell r="M537" t="str">
            <v>N.86</v>
          </cell>
        </row>
        <row r="538">
          <cell r="A538" t="str">
            <v>미송각재</v>
          </cell>
          <cell r="B538" t="str">
            <v>3.6ｍ x 4.5cm x 4.5cm (상품)</v>
          </cell>
          <cell r="C538">
            <v>2.1999999999999999E-2</v>
          </cell>
          <cell r="D538" t="str">
            <v>M3</v>
          </cell>
          <cell r="E538">
            <v>329341</v>
          </cell>
          <cell r="F538">
            <v>7245</v>
          </cell>
          <cell r="G538">
            <v>329341</v>
          </cell>
          <cell r="H538">
            <v>7245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A539" t="str">
            <v>목재가공 및 조립</v>
          </cell>
          <cell r="B539" t="str">
            <v>보통</v>
          </cell>
          <cell r="C539">
            <v>2.1000000000000001E-2</v>
          </cell>
          <cell r="D539" t="str">
            <v>㎥</v>
          </cell>
          <cell r="E539">
            <v>535332</v>
          </cell>
          <cell r="F539">
            <v>11241</v>
          </cell>
          <cell r="G539">
            <v>0</v>
          </cell>
          <cell r="H539">
            <v>0</v>
          </cell>
          <cell r="I539">
            <v>535332</v>
          </cell>
          <cell r="J539">
            <v>11241</v>
          </cell>
          <cell r="K539">
            <v>0</v>
          </cell>
          <cell r="L539">
            <v>0</v>
          </cell>
          <cell r="M539" t="str">
            <v>N.103</v>
          </cell>
        </row>
        <row r="540">
          <cell r="A540" t="str">
            <v>CCA방부</v>
          </cell>
          <cell r="C540">
            <v>2.1000000000000001E-2</v>
          </cell>
          <cell r="D540" t="str">
            <v>㎥</v>
          </cell>
          <cell r="E540">
            <v>90000</v>
          </cell>
          <cell r="F540">
            <v>1890</v>
          </cell>
          <cell r="G540">
            <v>90000</v>
          </cell>
          <cell r="H540">
            <v>1890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 t="str">
            <v>ㄱ형강</v>
          </cell>
          <cell r="B541" t="str">
            <v>40x40x3M/M       1.83KG/M</v>
          </cell>
          <cell r="C541">
            <v>6.0000000000000001E-3</v>
          </cell>
          <cell r="D541" t="str">
            <v>KG</v>
          </cell>
          <cell r="E541">
            <v>400</v>
          </cell>
          <cell r="F541">
            <v>2</v>
          </cell>
          <cell r="G541">
            <v>400</v>
          </cell>
          <cell r="H541">
            <v>2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A542" t="str">
            <v>앵커볼트</v>
          </cell>
          <cell r="B542" t="str">
            <v>M8</v>
          </cell>
          <cell r="C542">
            <v>7</v>
          </cell>
          <cell r="D542" t="str">
            <v>EA</v>
          </cell>
          <cell r="E542">
            <v>160</v>
          </cell>
          <cell r="F542">
            <v>1120</v>
          </cell>
          <cell r="G542">
            <v>160</v>
          </cell>
          <cell r="H542">
            <v>1120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A543" t="str">
            <v>앵커볼트설치</v>
          </cell>
          <cell r="C543">
            <v>7</v>
          </cell>
          <cell r="D543" t="str">
            <v>개소</v>
          </cell>
          <cell r="E543">
            <v>5371</v>
          </cell>
          <cell r="F543">
            <v>37597</v>
          </cell>
          <cell r="G543">
            <v>0</v>
          </cell>
          <cell r="H543">
            <v>0</v>
          </cell>
          <cell r="I543">
            <v>5371</v>
          </cell>
          <cell r="J543">
            <v>37597</v>
          </cell>
          <cell r="K543">
            <v>0</v>
          </cell>
          <cell r="L543">
            <v>0</v>
          </cell>
          <cell r="M543" t="str">
            <v>N.123</v>
          </cell>
        </row>
        <row r="544">
          <cell r="A544" t="str">
            <v>철못</v>
          </cell>
          <cell r="B544" t="str">
            <v>N50</v>
          </cell>
          <cell r="C544">
            <v>1</v>
          </cell>
          <cell r="D544" t="str">
            <v>KG</v>
          </cell>
          <cell r="E544">
            <v>584</v>
          </cell>
          <cell r="F544">
            <v>584</v>
          </cell>
          <cell r="G544">
            <v>584</v>
          </cell>
          <cell r="H544">
            <v>584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 t="str">
            <v>계</v>
          </cell>
          <cell r="F545">
            <v>91335</v>
          </cell>
          <cell r="H545">
            <v>12095</v>
          </cell>
          <cell r="J545">
            <v>78746</v>
          </cell>
          <cell r="L545">
            <v>494</v>
          </cell>
        </row>
        <row r="547">
          <cell r="A547" t="str">
            <v>No.23호표 화계</v>
          </cell>
          <cell r="C547">
            <v>1</v>
          </cell>
          <cell r="D547" t="str">
            <v>식</v>
          </cell>
          <cell r="M547" t="str">
            <v>PPG08</v>
          </cell>
        </row>
        <row r="548">
          <cell r="A548" t="str">
            <v>레미콘</v>
          </cell>
          <cell r="B548" t="str">
            <v>관급(40x160x8)</v>
          </cell>
          <cell r="C548">
            <v>6.6360000000000001</v>
          </cell>
          <cell r="D548" t="str">
            <v>M3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A549" t="str">
            <v>PVC PIPE</v>
          </cell>
          <cell r="B549" t="str">
            <v>￠50</v>
          </cell>
          <cell r="C549">
            <v>1</v>
          </cell>
          <cell r="D549" t="str">
            <v>M</v>
          </cell>
          <cell r="E549">
            <v>1625</v>
          </cell>
          <cell r="F549">
            <v>1625</v>
          </cell>
          <cell r="G549">
            <v>1625</v>
          </cell>
          <cell r="H549">
            <v>1625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 t="str">
            <v>자갈부설(D40)</v>
          </cell>
          <cell r="C550">
            <v>10.977</v>
          </cell>
          <cell r="D550" t="str">
            <v>㎥</v>
          </cell>
          <cell r="E550">
            <v>5319</v>
          </cell>
          <cell r="F550">
            <v>58386</v>
          </cell>
          <cell r="G550">
            <v>0</v>
          </cell>
          <cell r="H550">
            <v>0</v>
          </cell>
          <cell r="I550">
            <v>5319</v>
          </cell>
          <cell r="J550">
            <v>58386</v>
          </cell>
          <cell r="K550">
            <v>0</v>
          </cell>
          <cell r="L550">
            <v>0</v>
          </cell>
          <cell r="M550" t="str">
            <v>N.77</v>
          </cell>
        </row>
        <row r="551">
          <cell r="A551" t="str">
            <v>부직포</v>
          </cell>
          <cell r="B551" t="str">
            <v>300g/M2    SE300</v>
          </cell>
          <cell r="C551">
            <v>60.95</v>
          </cell>
          <cell r="D551" t="str">
            <v>㎡</v>
          </cell>
          <cell r="E551">
            <v>1100</v>
          </cell>
          <cell r="F551">
            <v>67045</v>
          </cell>
          <cell r="G551">
            <v>1100</v>
          </cell>
          <cell r="H551">
            <v>67045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 t="str">
            <v>콘크리트블록</v>
          </cell>
          <cell r="B552" t="str">
            <v>190x190x390</v>
          </cell>
          <cell r="C552">
            <v>145.96600000000001</v>
          </cell>
          <cell r="D552" t="str">
            <v>EA</v>
          </cell>
          <cell r="E552">
            <v>800</v>
          </cell>
          <cell r="F552">
            <v>116772</v>
          </cell>
          <cell r="G552">
            <v>800</v>
          </cell>
          <cell r="H552">
            <v>116772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A553" t="str">
            <v>붙임몰탈</v>
          </cell>
          <cell r="B553" t="str">
            <v>인력,1:3</v>
          </cell>
          <cell r="C553">
            <v>0.43</v>
          </cell>
          <cell r="D553" t="str">
            <v>㎥</v>
          </cell>
          <cell r="E553">
            <v>57561</v>
          </cell>
          <cell r="F553">
            <v>24750</v>
          </cell>
          <cell r="G553">
            <v>12100</v>
          </cell>
          <cell r="H553">
            <v>5203</v>
          </cell>
          <cell r="I553">
            <v>40922</v>
          </cell>
          <cell r="J553">
            <v>17596</v>
          </cell>
          <cell r="K553">
            <v>4539</v>
          </cell>
          <cell r="L553">
            <v>1951</v>
          </cell>
          <cell r="M553" t="str">
            <v>N.86</v>
          </cell>
        </row>
        <row r="554">
          <cell r="A554" t="str">
            <v>장대석</v>
          </cell>
          <cell r="B554" t="str">
            <v>200x200x1000</v>
          </cell>
          <cell r="C554">
            <v>16.434000000000001</v>
          </cell>
          <cell r="D554" t="str">
            <v>EA</v>
          </cell>
          <cell r="E554">
            <v>65000</v>
          </cell>
          <cell r="F554">
            <v>1068210</v>
          </cell>
          <cell r="G554">
            <v>65000</v>
          </cell>
          <cell r="H554">
            <v>1068210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A555" t="str">
            <v>장대석</v>
          </cell>
          <cell r="B555" t="str">
            <v>200x300x1000</v>
          </cell>
          <cell r="C555">
            <v>21.265000000000001</v>
          </cell>
          <cell r="D555" t="str">
            <v>EA</v>
          </cell>
          <cell r="E555">
            <v>91000</v>
          </cell>
          <cell r="F555">
            <v>1935115</v>
          </cell>
          <cell r="G555">
            <v>91000</v>
          </cell>
          <cell r="H555">
            <v>1935115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 t="str">
            <v>장대석</v>
          </cell>
          <cell r="B556" t="str">
            <v>600x500x1000</v>
          </cell>
          <cell r="C556">
            <v>4.4000000000000004</v>
          </cell>
          <cell r="D556" t="str">
            <v>EA</v>
          </cell>
          <cell r="E556">
            <v>380000</v>
          </cell>
          <cell r="F556">
            <v>1672000</v>
          </cell>
          <cell r="G556">
            <v>380000</v>
          </cell>
          <cell r="H556">
            <v>1672000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마름돌설치</v>
          </cell>
          <cell r="C557">
            <v>9.2520000000000007</v>
          </cell>
          <cell r="D557" t="str">
            <v>M3</v>
          </cell>
          <cell r="E557">
            <v>550886</v>
          </cell>
          <cell r="F557">
            <v>5096797</v>
          </cell>
          <cell r="G557">
            <v>0</v>
          </cell>
          <cell r="H557">
            <v>0</v>
          </cell>
          <cell r="I557">
            <v>550886</v>
          </cell>
          <cell r="J557">
            <v>5096797</v>
          </cell>
          <cell r="K557">
            <v>0</v>
          </cell>
          <cell r="L557">
            <v>0</v>
          </cell>
          <cell r="M557" t="str">
            <v>N.92</v>
          </cell>
        </row>
        <row r="558">
          <cell r="A558" t="str">
            <v>계</v>
          </cell>
          <cell r="F558">
            <v>10040700</v>
          </cell>
          <cell r="H558">
            <v>4865970</v>
          </cell>
          <cell r="J558">
            <v>5172779</v>
          </cell>
          <cell r="L558">
            <v>1951</v>
          </cell>
        </row>
        <row r="570">
          <cell r="A570" t="str">
            <v>No.24호표 조명열주</v>
          </cell>
          <cell r="C570">
            <v>1</v>
          </cell>
          <cell r="D570" t="str">
            <v>EA</v>
          </cell>
          <cell r="M570" t="str">
            <v>PPG09</v>
          </cell>
        </row>
        <row r="571">
          <cell r="A571" t="str">
            <v>터파기</v>
          </cell>
          <cell r="B571" t="str">
            <v>백호우0.4㎥</v>
          </cell>
          <cell r="C571">
            <v>3.2629999999999999</v>
          </cell>
          <cell r="D571" t="str">
            <v>㎥</v>
          </cell>
          <cell r="E571">
            <v>1331</v>
          </cell>
          <cell r="F571">
            <v>4341</v>
          </cell>
          <cell r="G571">
            <v>243</v>
          </cell>
          <cell r="H571">
            <v>792</v>
          </cell>
          <cell r="I571">
            <v>686</v>
          </cell>
          <cell r="J571">
            <v>2238</v>
          </cell>
          <cell r="K571">
            <v>402</v>
          </cell>
          <cell r="L571">
            <v>1311</v>
          </cell>
          <cell r="M571" t="str">
            <v>#.2</v>
          </cell>
        </row>
        <row r="572">
          <cell r="A572" t="str">
            <v>잔토처리(토사)</v>
          </cell>
          <cell r="B572" t="str">
            <v>B.H 0.4M3</v>
          </cell>
          <cell r="C572">
            <v>1.613</v>
          </cell>
          <cell r="D572" t="str">
            <v>M3</v>
          </cell>
          <cell r="E572">
            <v>837</v>
          </cell>
          <cell r="F572">
            <v>1349</v>
          </cell>
          <cell r="G572">
            <v>153</v>
          </cell>
          <cell r="H572">
            <v>246</v>
          </cell>
          <cell r="I572">
            <v>431</v>
          </cell>
          <cell r="J572">
            <v>695</v>
          </cell>
          <cell r="K572">
            <v>253</v>
          </cell>
          <cell r="L572">
            <v>408</v>
          </cell>
          <cell r="M572" t="str">
            <v>#.4</v>
          </cell>
        </row>
        <row r="573">
          <cell r="A573" t="str">
            <v>기계되메우기및다짐</v>
          </cell>
          <cell r="B573" t="str">
            <v>인력+기계</v>
          </cell>
          <cell r="C573">
            <v>1.65</v>
          </cell>
          <cell r="D573" t="str">
            <v>㎥</v>
          </cell>
          <cell r="E573">
            <v>3367</v>
          </cell>
          <cell r="F573">
            <v>5554</v>
          </cell>
          <cell r="G573">
            <v>285</v>
          </cell>
          <cell r="H573">
            <v>470</v>
          </cell>
          <cell r="I573">
            <v>2758</v>
          </cell>
          <cell r="J573">
            <v>4550</v>
          </cell>
          <cell r="K573">
            <v>324</v>
          </cell>
          <cell r="L573">
            <v>534</v>
          </cell>
          <cell r="M573" t="str">
            <v>#.6</v>
          </cell>
        </row>
        <row r="574">
          <cell r="A574" t="str">
            <v>잡석다짐(기계+인력)</v>
          </cell>
          <cell r="B574" t="str">
            <v>로라+인력</v>
          </cell>
          <cell r="C574">
            <v>0.71499999999999997</v>
          </cell>
          <cell r="D574" t="str">
            <v>㎥</v>
          </cell>
          <cell r="E574">
            <v>10469</v>
          </cell>
          <cell r="F574">
            <v>7484</v>
          </cell>
          <cell r="G574">
            <v>8354</v>
          </cell>
          <cell r="H574">
            <v>5973</v>
          </cell>
          <cell r="I574">
            <v>1509</v>
          </cell>
          <cell r="J574">
            <v>1078</v>
          </cell>
          <cell r="K574">
            <v>606</v>
          </cell>
          <cell r="L574">
            <v>433</v>
          </cell>
          <cell r="M574" t="str">
            <v>N.73</v>
          </cell>
        </row>
        <row r="575">
          <cell r="A575" t="str">
            <v>레미콘</v>
          </cell>
          <cell r="B575" t="str">
            <v>관급(40x160x8)</v>
          </cell>
          <cell r="C575">
            <v>0.14099999999999999</v>
          </cell>
          <cell r="D575" t="str">
            <v>M3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A576" t="str">
            <v>레미콘</v>
          </cell>
          <cell r="B576" t="str">
            <v>관급(25x180x8)</v>
          </cell>
          <cell r="C576">
            <v>0.97599999999999998</v>
          </cell>
          <cell r="D576" t="str">
            <v>M3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 t="str">
            <v>레미콘타설(소형구조물)</v>
          </cell>
          <cell r="C577">
            <v>1.0940000000000001</v>
          </cell>
          <cell r="D577" t="str">
            <v>㎥</v>
          </cell>
          <cell r="E577">
            <v>33719</v>
          </cell>
          <cell r="F577">
            <v>36888</v>
          </cell>
          <cell r="G577">
            <v>0</v>
          </cell>
          <cell r="H577">
            <v>0</v>
          </cell>
          <cell r="I577">
            <v>33719</v>
          </cell>
          <cell r="J577">
            <v>36888</v>
          </cell>
          <cell r="K577">
            <v>0</v>
          </cell>
          <cell r="L577">
            <v>0</v>
          </cell>
          <cell r="M577" t="str">
            <v>N.82</v>
          </cell>
        </row>
        <row r="578">
          <cell r="A578" t="str">
            <v>거푸집 (합판)</v>
          </cell>
          <cell r="B578" t="str">
            <v>6회</v>
          </cell>
          <cell r="C578">
            <v>4.3460000000000001</v>
          </cell>
          <cell r="D578" t="str">
            <v>㎡</v>
          </cell>
          <cell r="E578">
            <v>13825</v>
          </cell>
          <cell r="F578">
            <v>60082</v>
          </cell>
          <cell r="G578">
            <v>4430</v>
          </cell>
          <cell r="H578">
            <v>19252</v>
          </cell>
          <cell r="I578">
            <v>9395</v>
          </cell>
          <cell r="J578">
            <v>40830</v>
          </cell>
          <cell r="K578">
            <v>0</v>
          </cell>
          <cell r="L578">
            <v>0</v>
          </cell>
          <cell r="M578" t="str">
            <v>N.80</v>
          </cell>
        </row>
        <row r="579">
          <cell r="A579" t="str">
            <v>이형철근</v>
          </cell>
          <cell r="B579" t="str">
            <v>관급, D13</v>
          </cell>
          <cell r="C579">
            <v>18.692</v>
          </cell>
          <cell r="D579" t="str">
            <v>KG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A580" t="str">
            <v>철근가공및조립</v>
          </cell>
          <cell r="B580" t="str">
            <v>간단</v>
          </cell>
          <cell r="C580">
            <v>1.7999999999999999E-2</v>
          </cell>
          <cell r="D580" t="str">
            <v>TON</v>
          </cell>
          <cell r="E580">
            <v>257665</v>
          </cell>
          <cell r="F580">
            <v>4637</v>
          </cell>
          <cell r="G580">
            <v>2708</v>
          </cell>
          <cell r="H580">
            <v>48</v>
          </cell>
          <cell r="I580">
            <v>254957</v>
          </cell>
          <cell r="J580">
            <v>4589</v>
          </cell>
          <cell r="K580">
            <v>0</v>
          </cell>
          <cell r="L580">
            <v>0</v>
          </cell>
          <cell r="M580" t="str">
            <v>N.84</v>
          </cell>
        </row>
        <row r="581">
          <cell r="A581" t="str">
            <v>고재대</v>
          </cell>
          <cell r="B581" t="str">
            <v>철재</v>
          </cell>
          <cell r="C581">
            <v>0.54400000000000004</v>
          </cell>
          <cell r="D581" t="str">
            <v>KG</v>
          </cell>
          <cell r="E581">
            <v>-75</v>
          </cell>
          <cell r="F581">
            <v>-40</v>
          </cell>
          <cell r="G581">
            <v>-75</v>
          </cell>
          <cell r="H581">
            <v>-40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 t="str">
            <v>붙임몰탈</v>
          </cell>
          <cell r="B582" t="str">
            <v>인력,1:3</v>
          </cell>
          <cell r="C582">
            <v>2.3559999999999999</v>
          </cell>
          <cell r="D582" t="str">
            <v>㎥</v>
          </cell>
          <cell r="E582">
            <v>57561</v>
          </cell>
          <cell r="F582">
            <v>135612</v>
          </cell>
          <cell r="G582">
            <v>12100</v>
          </cell>
          <cell r="H582">
            <v>28507</v>
          </cell>
          <cell r="I582">
            <v>40922</v>
          </cell>
          <cell r="J582">
            <v>96412</v>
          </cell>
          <cell r="K582">
            <v>4539</v>
          </cell>
          <cell r="L582">
            <v>10693</v>
          </cell>
          <cell r="M582" t="str">
            <v>N.86</v>
          </cell>
        </row>
        <row r="583">
          <cell r="A583" t="str">
            <v>스테인리스강판</v>
          </cell>
          <cell r="B583" t="str">
            <v>T1.5</v>
          </cell>
          <cell r="C583">
            <v>80.481999999999999</v>
          </cell>
          <cell r="D583" t="str">
            <v>KG</v>
          </cell>
          <cell r="E583">
            <v>1997</v>
          </cell>
          <cell r="F583">
            <v>160722</v>
          </cell>
          <cell r="G583">
            <v>1997</v>
          </cell>
          <cell r="H583">
            <v>160722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 t="str">
            <v>스테인리스강판</v>
          </cell>
          <cell r="B584" t="str">
            <v>T2.0</v>
          </cell>
          <cell r="C584">
            <v>35.72</v>
          </cell>
          <cell r="D584" t="str">
            <v>KG</v>
          </cell>
          <cell r="E584">
            <v>1936</v>
          </cell>
          <cell r="F584">
            <v>69153</v>
          </cell>
          <cell r="G584">
            <v>1936</v>
          </cell>
          <cell r="H584">
            <v>69153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A585" t="str">
            <v>스테인리스봉강</v>
          </cell>
          <cell r="B585" t="str">
            <v>￠4</v>
          </cell>
          <cell r="C585">
            <v>0.03</v>
          </cell>
          <cell r="D585" t="str">
            <v>KG</v>
          </cell>
          <cell r="E585">
            <v>3500</v>
          </cell>
          <cell r="F585">
            <v>105</v>
          </cell>
          <cell r="G585">
            <v>3500</v>
          </cell>
          <cell r="H585">
            <v>105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 t="str">
            <v>스테인리스봉강</v>
          </cell>
          <cell r="B586" t="str">
            <v>￠9</v>
          </cell>
          <cell r="C586">
            <v>0.16</v>
          </cell>
          <cell r="D586" t="str">
            <v>KG</v>
          </cell>
          <cell r="E586">
            <v>3050</v>
          </cell>
          <cell r="F586">
            <v>488</v>
          </cell>
          <cell r="G586">
            <v>3050</v>
          </cell>
          <cell r="H586">
            <v>488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7">
          <cell r="A587" t="str">
            <v>잡철물제작설치(각종)</v>
          </cell>
          <cell r="B587" t="str">
            <v>복잡</v>
          </cell>
          <cell r="C587">
            <v>0.105</v>
          </cell>
          <cell r="D587" t="str">
            <v>TON</v>
          </cell>
          <cell r="E587">
            <v>4720808</v>
          </cell>
          <cell r="F587">
            <v>495684</v>
          </cell>
          <cell r="G587">
            <v>1831832</v>
          </cell>
          <cell r="H587">
            <v>192342</v>
          </cell>
          <cell r="I587">
            <v>2802823</v>
          </cell>
          <cell r="J587">
            <v>294296</v>
          </cell>
          <cell r="K587">
            <v>86153</v>
          </cell>
          <cell r="L587">
            <v>9046</v>
          </cell>
          <cell r="M587" t="str">
            <v>N.94</v>
          </cell>
        </row>
        <row r="588">
          <cell r="A588" t="str">
            <v>고재대</v>
          </cell>
          <cell r="B588" t="str">
            <v>스텐</v>
          </cell>
          <cell r="C588">
            <v>10.573</v>
          </cell>
          <cell r="D588" t="str">
            <v>KG</v>
          </cell>
          <cell r="E588">
            <v>-600</v>
          </cell>
          <cell r="F588">
            <v>-6343</v>
          </cell>
          <cell r="G588">
            <v>-600</v>
          </cell>
          <cell r="H588">
            <v>-6343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</row>
        <row r="589">
          <cell r="A589" t="str">
            <v>화강석판석</v>
          </cell>
          <cell r="B589" t="str">
            <v>T30 문경석</v>
          </cell>
          <cell r="C589">
            <v>2.1059999999999999</v>
          </cell>
          <cell r="D589" t="str">
            <v>㎡</v>
          </cell>
          <cell r="E589">
            <v>41000</v>
          </cell>
          <cell r="F589">
            <v>86346</v>
          </cell>
          <cell r="G589">
            <v>41000</v>
          </cell>
          <cell r="H589">
            <v>86346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</row>
        <row r="590">
          <cell r="A590" t="str">
            <v>화강석판석</v>
          </cell>
          <cell r="B590" t="str">
            <v>T50 혹두기</v>
          </cell>
          <cell r="C590">
            <v>13.2</v>
          </cell>
          <cell r="D590" t="str">
            <v>EA</v>
          </cell>
          <cell r="E590">
            <v>26000</v>
          </cell>
          <cell r="F590">
            <v>343200</v>
          </cell>
          <cell r="G590">
            <v>26000</v>
          </cell>
          <cell r="H590">
            <v>343200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 t="str">
            <v>화강석판석붙임</v>
          </cell>
          <cell r="B591" t="str">
            <v>벽,건식</v>
          </cell>
          <cell r="C591">
            <v>1.915</v>
          </cell>
          <cell r="D591" t="str">
            <v>㎡</v>
          </cell>
          <cell r="E591">
            <v>47989</v>
          </cell>
          <cell r="F591">
            <v>91898</v>
          </cell>
          <cell r="G591">
            <v>0</v>
          </cell>
          <cell r="H591">
            <v>0</v>
          </cell>
          <cell r="I591">
            <v>47989</v>
          </cell>
          <cell r="J591">
            <v>91898</v>
          </cell>
          <cell r="K591">
            <v>0</v>
          </cell>
          <cell r="L591">
            <v>0</v>
          </cell>
          <cell r="M591" t="str">
            <v>N.90</v>
          </cell>
        </row>
        <row r="592">
          <cell r="A592" t="str">
            <v>STS셋앙카</v>
          </cell>
          <cell r="B592" t="str">
            <v>D8</v>
          </cell>
          <cell r="C592">
            <v>38</v>
          </cell>
          <cell r="D592" t="str">
            <v>EA</v>
          </cell>
          <cell r="E592">
            <v>160</v>
          </cell>
          <cell r="F592">
            <v>6080</v>
          </cell>
          <cell r="G592">
            <v>160</v>
          </cell>
          <cell r="H592">
            <v>6080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A593" t="str">
            <v>연결철물</v>
          </cell>
          <cell r="B593" t="str">
            <v>STS(공간거리70)</v>
          </cell>
          <cell r="C593">
            <v>51</v>
          </cell>
          <cell r="D593" t="str">
            <v>조</v>
          </cell>
          <cell r="E593">
            <v>490</v>
          </cell>
          <cell r="F593">
            <v>24990</v>
          </cell>
          <cell r="G593">
            <v>490</v>
          </cell>
          <cell r="H593">
            <v>24990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 t="str">
            <v>PVC PIPE</v>
          </cell>
          <cell r="B594" t="str">
            <v>￠25</v>
          </cell>
          <cell r="C594">
            <v>5.3339999999999996</v>
          </cell>
          <cell r="D594" t="str">
            <v>M</v>
          </cell>
          <cell r="E594">
            <v>670</v>
          </cell>
          <cell r="F594">
            <v>3573</v>
          </cell>
          <cell r="G594">
            <v>670</v>
          </cell>
          <cell r="H594">
            <v>3573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 t="str">
            <v>유리블럭</v>
          </cell>
          <cell r="B595" t="str">
            <v>145x145x95</v>
          </cell>
          <cell r="C595">
            <v>240</v>
          </cell>
          <cell r="D595" t="str">
            <v>EA</v>
          </cell>
          <cell r="E595">
            <v>2800</v>
          </cell>
          <cell r="F595">
            <v>672000</v>
          </cell>
          <cell r="G595">
            <v>2800</v>
          </cell>
          <cell r="H595">
            <v>672000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 t="str">
            <v>계</v>
          </cell>
          <cell r="F596">
            <v>2203803</v>
          </cell>
          <cell r="H596">
            <v>1607904</v>
          </cell>
          <cell r="J596">
            <v>573474</v>
          </cell>
          <cell r="L596">
            <v>22425</v>
          </cell>
        </row>
        <row r="616">
          <cell r="A616" t="str">
            <v>No.25호표 조형가벽</v>
          </cell>
          <cell r="C616">
            <v>1</v>
          </cell>
          <cell r="D616" t="str">
            <v>식</v>
          </cell>
          <cell r="M616" t="str">
            <v>PPG10</v>
          </cell>
        </row>
        <row r="617">
          <cell r="A617" t="str">
            <v>터파기</v>
          </cell>
          <cell r="B617" t="str">
            <v>백호우0.4㎥</v>
          </cell>
          <cell r="C617">
            <v>10.981999999999999</v>
          </cell>
          <cell r="D617" t="str">
            <v>㎥</v>
          </cell>
          <cell r="E617">
            <v>1331</v>
          </cell>
          <cell r="F617">
            <v>14615</v>
          </cell>
          <cell r="G617">
            <v>243</v>
          </cell>
          <cell r="H617">
            <v>2668</v>
          </cell>
          <cell r="I617">
            <v>686</v>
          </cell>
          <cell r="J617">
            <v>7533</v>
          </cell>
          <cell r="K617">
            <v>402</v>
          </cell>
          <cell r="L617">
            <v>4414</v>
          </cell>
          <cell r="M617" t="str">
            <v>#.2</v>
          </cell>
        </row>
        <row r="618">
          <cell r="A618" t="str">
            <v>잔토처리(토사)</v>
          </cell>
          <cell r="B618" t="str">
            <v>B.H 0.4M3</v>
          </cell>
          <cell r="C618">
            <v>4.1230000000000002</v>
          </cell>
          <cell r="D618" t="str">
            <v>M3</v>
          </cell>
          <cell r="E618">
            <v>837</v>
          </cell>
          <cell r="F618">
            <v>3450</v>
          </cell>
          <cell r="G618">
            <v>153</v>
          </cell>
          <cell r="H618">
            <v>630</v>
          </cell>
          <cell r="I618">
            <v>431</v>
          </cell>
          <cell r="J618">
            <v>1777</v>
          </cell>
          <cell r="K618">
            <v>253</v>
          </cell>
          <cell r="L618">
            <v>1043</v>
          </cell>
          <cell r="M618" t="str">
            <v>#.4</v>
          </cell>
        </row>
        <row r="619">
          <cell r="A619" t="str">
            <v>기계되메우기및다짐</v>
          </cell>
          <cell r="B619" t="str">
            <v>인력+기계</v>
          </cell>
          <cell r="C619">
            <v>6.859</v>
          </cell>
          <cell r="D619" t="str">
            <v>㎥</v>
          </cell>
          <cell r="E619">
            <v>3367</v>
          </cell>
          <cell r="F619">
            <v>23093</v>
          </cell>
          <cell r="G619">
            <v>285</v>
          </cell>
          <cell r="H619">
            <v>1954</v>
          </cell>
          <cell r="I619">
            <v>2758</v>
          </cell>
          <cell r="J619">
            <v>18917</v>
          </cell>
          <cell r="K619">
            <v>324</v>
          </cell>
          <cell r="L619">
            <v>2222</v>
          </cell>
          <cell r="M619" t="str">
            <v>#.6</v>
          </cell>
        </row>
        <row r="620">
          <cell r="A620" t="str">
            <v>잡석다짐(기계+인력)</v>
          </cell>
          <cell r="B620" t="str">
            <v>로라+인력</v>
          </cell>
          <cell r="C620">
            <v>2.109</v>
          </cell>
          <cell r="D620" t="str">
            <v>㎥</v>
          </cell>
          <cell r="E620">
            <v>10469</v>
          </cell>
          <cell r="F620">
            <v>22078</v>
          </cell>
          <cell r="G620">
            <v>8354</v>
          </cell>
          <cell r="H620">
            <v>17618</v>
          </cell>
          <cell r="I620">
            <v>1509</v>
          </cell>
          <cell r="J620">
            <v>3182</v>
          </cell>
          <cell r="K620">
            <v>606</v>
          </cell>
          <cell r="L620">
            <v>1278</v>
          </cell>
          <cell r="M620" t="str">
            <v>N.73</v>
          </cell>
        </row>
        <row r="621">
          <cell r="A621" t="str">
            <v>레미콘</v>
          </cell>
          <cell r="B621" t="str">
            <v>관급(40x160x8)</v>
          </cell>
          <cell r="C621">
            <v>0.69599999999999995</v>
          </cell>
          <cell r="D621" t="str">
            <v>M3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레미콘</v>
          </cell>
          <cell r="B622" t="str">
            <v>관급(25x180x8)</v>
          </cell>
          <cell r="C622">
            <v>5.3840000000000003</v>
          </cell>
          <cell r="D622" t="str">
            <v>M3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 t="str">
            <v>레미콘타설(소형구조물)</v>
          </cell>
          <cell r="C623">
            <v>5.9550000000000001</v>
          </cell>
          <cell r="D623" t="str">
            <v>㎥</v>
          </cell>
          <cell r="E623">
            <v>33719</v>
          </cell>
          <cell r="F623">
            <v>200796</v>
          </cell>
          <cell r="G623">
            <v>0</v>
          </cell>
          <cell r="H623">
            <v>0</v>
          </cell>
          <cell r="I623">
            <v>33719</v>
          </cell>
          <cell r="J623">
            <v>200796</v>
          </cell>
          <cell r="K623">
            <v>0</v>
          </cell>
          <cell r="L623">
            <v>0</v>
          </cell>
          <cell r="M623" t="str">
            <v>N.82</v>
          </cell>
        </row>
        <row r="624">
          <cell r="A624" t="str">
            <v>거푸집 (합판)</v>
          </cell>
          <cell r="B624" t="str">
            <v>6회</v>
          </cell>
          <cell r="C624">
            <v>58.331000000000003</v>
          </cell>
          <cell r="D624" t="str">
            <v>㎡</v>
          </cell>
          <cell r="E624">
            <v>13825</v>
          </cell>
          <cell r="F624">
            <v>806425</v>
          </cell>
          <cell r="G624">
            <v>4430</v>
          </cell>
          <cell r="H624">
            <v>258406</v>
          </cell>
          <cell r="I624">
            <v>9395</v>
          </cell>
          <cell r="J624">
            <v>548019</v>
          </cell>
          <cell r="K624">
            <v>0</v>
          </cell>
          <cell r="L624">
            <v>0</v>
          </cell>
          <cell r="M624" t="str">
            <v>N.80</v>
          </cell>
        </row>
        <row r="625">
          <cell r="A625" t="str">
            <v>이형철근</v>
          </cell>
          <cell r="B625" t="str">
            <v>관급, D13</v>
          </cell>
          <cell r="C625">
            <v>160.49100000000001</v>
          </cell>
          <cell r="D625" t="str">
            <v>KG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 t="str">
            <v>이형철근</v>
          </cell>
          <cell r="B626" t="str">
            <v>관급, D16</v>
          </cell>
          <cell r="C626">
            <v>97.372</v>
          </cell>
          <cell r="D626" t="str">
            <v>KG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 t="str">
            <v>철근가공및조립</v>
          </cell>
          <cell r="B627" t="str">
            <v>간단</v>
          </cell>
          <cell r="C627">
            <v>0.25</v>
          </cell>
          <cell r="D627" t="str">
            <v>TON</v>
          </cell>
          <cell r="E627">
            <v>257665</v>
          </cell>
          <cell r="F627">
            <v>64416</v>
          </cell>
          <cell r="G627">
            <v>2708</v>
          </cell>
          <cell r="H627">
            <v>677</v>
          </cell>
          <cell r="I627">
            <v>254957</v>
          </cell>
          <cell r="J627">
            <v>63739</v>
          </cell>
          <cell r="K627">
            <v>0</v>
          </cell>
          <cell r="L627">
            <v>0</v>
          </cell>
          <cell r="M627" t="str">
            <v>N.84</v>
          </cell>
        </row>
        <row r="628">
          <cell r="A628" t="str">
            <v>고재대</v>
          </cell>
          <cell r="B628" t="str">
            <v>철재</v>
          </cell>
          <cell r="C628">
            <v>7.51</v>
          </cell>
          <cell r="D628" t="str">
            <v>KG</v>
          </cell>
          <cell r="E628">
            <v>-75</v>
          </cell>
          <cell r="F628">
            <v>-563</v>
          </cell>
          <cell r="G628">
            <v>-75</v>
          </cell>
          <cell r="H628">
            <v>-563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 t="str">
            <v>시멘트벽돌</v>
          </cell>
          <cell r="B629" t="str">
            <v>190x90x57</v>
          </cell>
          <cell r="C629">
            <v>120.96</v>
          </cell>
          <cell r="D629" t="str">
            <v>EA</v>
          </cell>
          <cell r="E629">
            <v>45</v>
          </cell>
          <cell r="F629">
            <v>5443</v>
          </cell>
          <cell r="G629">
            <v>45</v>
          </cell>
          <cell r="H629">
            <v>5443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 t="str">
            <v>붙임몰탈</v>
          </cell>
          <cell r="B630" t="str">
            <v>인력,1:3</v>
          </cell>
          <cell r="C630">
            <v>0.33600000000000002</v>
          </cell>
          <cell r="D630" t="str">
            <v>㎥</v>
          </cell>
          <cell r="E630">
            <v>57561</v>
          </cell>
          <cell r="F630">
            <v>19339</v>
          </cell>
          <cell r="G630">
            <v>12100</v>
          </cell>
          <cell r="H630">
            <v>4065</v>
          </cell>
          <cell r="I630">
            <v>40922</v>
          </cell>
          <cell r="J630">
            <v>13749</v>
          </cell>
          <cell r="K630">
            <v>4539</v>
          </cell>
          <cell r="L630">
            <v>1525</v>
          </cell>
          <cell r="M630" t="str">
            <v>N.86</v>
          </cell>
        </row>
        <row r="631">
          <cell r="A631" t="str">
            <v>시멘트액체방수(2차)</v>
          </cell>
          <cell r="C631">
            <v>0.127</v>
          </cell>
          <cell r="D631" t="str">
            <v>㎡</v>
          </cell>
          <cell r="E631">
            <v>10922</v>
          </cell>
          <cell r="F631">
            <v>1386</v>
          </cell>
          <cell r="G631">
            <v>1990</v>
          </cell>
          <cell r="H631">
            <v>252</v>
          </cell>
          <cell r="I631">
            <v>8932</v>
          </cell>
          <cell r="J631">
            <v>1134</v>
          </cell>
          <cell r="K631">
            <v>0</v>
          </cell>
          <cell r="L631">
            <v>0</v>
          </cell>
          <cell r="M631" t="str">
            <v>N.85</v>
          </cell>
        </row>
        <row r="632">
          <cell r="A632" t="str">
            <v>화강석판석</v>
          </cell>
          <cell r="B632" t="str">
            <v>T50 물갈기</v>
          </cell>
          <cell r="C632">
            <v>12</v>
          </cell>
          <cell r="D632" t="str">
            <v>EA</v>
          </cell>
          <cell r="E632">
            <v>30000</v>
          </cell>
          <cell r="F632">
            <v>360000</v>
          </cell>
          <cell r="G632">
            <v>30000</v>
          </cell>
          <cell r="H632">
            <v>360000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A633" t="str">
            <v>화강석판석</v>
          </cell>
          <cell r="B633" t="str">
            <v>T60 혹두기</v>
          </cell>
          <cell r="C633">
            <v>16</v>
          </cell>
          <cell r="D633" t="str">
            <v>EA</v>
          </cell>
          <cell r="E633">
            <v>25000</v>
          </cell>
          <cell r="F633">
            <v>400000</v>
          </cell>
          <cell r="G633">
            <v>25000</v>
          </cell>
          <cell r="H633">
            <v>400000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 t="str">
            <v>화강석판석</v>
          </cell>
          <cell r="B634" t="str">
            <v>T30 문경석</v>
          </cell>
          <cell r="C634">
            <v>35.822000000000003</v>
          </cell>
          <cell r="D634" t="str">
            <v>㎡</v>
          </cell>
          <cell r="E634">
            <v>41000</v>
          </cell>
          <cell r="F634">
            <v>1468702</v>
          </cell>
          <cell r="G634">
            <v>41000</v>
          </cell>
          <cell r="H634">
            <v>1468702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 t="str">
            <v>화강석판석붙임</v>
          </cell>
          <cell r="B635" t="str">
            <v>벽,습식</v>
          </cell>
          <cell r="C635">
            <v>8.4060000000000006</v>
          </cell>
          <cell r="D635" t="str">
            <v>M2</v>
          </cell>
          <cell r="E635">
            <v>71867</v>
          </cell>
          <cell r="F635">
            <v>604113</v>
          </cell>
          <cell r="G635">
            <v>8415</v>
          </cell>
          <cell r="H635">
            <v>70736</v>
          </cell>
          <cell r="I635">
            <v>63452</v>
          </cell>
          <cell r="J635">
            <v>533377</v>
          </cell>
          <cell r="K635">
            <v>0</v>
          </cell>
          <cell r="L635">
            <v>0</v>
          </cell>
          <cell r="M635" t="str">
            <v>N.91</v>
          </cell>
        </row>
        <row r="636">
          <cell r="A636" t="str">
            <v>화강석판석붙임</v>
          </cell>
          <cell r="B636" t="str">
            <v>벽,건식</v>
          </cell>
          <cell r="C636">
            <v>39.04</v>
          </cell>
          <cell r="D636" t="str">
            <v>㎡</v>
          </cell>
          <cell r="E636">
            <v>47989</v>
          </cell>
          <cell r="F636">
            <v>1873490</v>
          </cell>
          <cell r="G636">
            <v>0</v>
          </cell>
          <cell r="H636">
            <v>0</v>
          </cell>
          <cell r="I636">
            <v>47989</v>
          </cell>
          <cell r="J636">
            <v>1873490</v>
          </cell>
          <cell r="K636">
            <v>0</v>
          </cell>
          <cell r="L636">
            <v>0</v>
          </cell>
          <cell r="M636" t="str">
            <v>N.90</v>
          </cell>
        </row>
        <row r="637">
          <cell r="A637" t="str">
            <v>연결철물</v>
          </cell>
          <cell r="B637" t="str">
            <v>STS(공간거리70)</v>
          </cell>
          <cell r="C637">
            <v>244</v>
          </cell>
          <cell r="D637" t="str">
            <v>조</v>
          </cell>
          <cell r="E637">
            <v>490</v>
          </cell>
          <cell r="F637">
            <v>119560</v>
          </cell>
          <cell r="G637">
            <v>490</v>
          </cell>
          <cell r="H637">
            <v>119560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A638" t="str">
            <v>계</v>
          </cell>
          <cell r="F638">
            <v>5986343</v>
          </cell>
          <cell r="H638">
            <v>2710148</v>
          </cell>
          <cell r="J638">
            <v>3265713</v>
          </cell>
          <cell r="L638">
            <v>10482</v>
          </cell>
        </row>
        <row r="639">
          <cell r="A639" t="str">
            <v>No.26호표 분수</v>
          </cell>
          <cell r="C639">
            <v>1</v>
          </cell>
          <cell r="D639" t="str">
            <v>식</v>
          </cell>
          <cell r="M639" t="str">
            <v>PPG11</v>
          </cell>
        </row>
        <row r="640">
          <cell r="A640" t="str">
            <v>레미콘</v>
          </cell>
          <cell r="B640" t="str">
            <v>관급(25x180x8)</v>
          </cell>
          <cell r="C640">
            <v>10.704000000000001</v>
          </cell>
          <cell r="D640" t="str">
            <v>M3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레미콘타설(소형구조물)</v>
          </cell>
          <cell r="C641">
            <v>10.494999999999999</v>
          </cell>
          <cell r="D641" t="str">
            <v>㎥</v>
          </cell>
          <cell r="E641">
            <v>33719</v>
          </cell>
          <cell r="F641">
            <v>353880</v>
          </cell>
          <cell r="G641">
            <v>0</v>
          </cell>
          <cell r="H641">
            <v>0</v>
          </cell>
          <cell r="I641">
            <v>33719</v>
          </cell>
          <cell r="J641">
            <v>353880</v>
          </cell>
          <cell r="K641">
            <v>0</v>
          </cell>
          <cell r="L641">
            <v>0</v>
          </cell>
          <cell r="M641" t="str">
            <v>N.82</v>
          </cell>
        </row>
        <row r="642">
          <cell r="A642" t="str">
            <v>거푸집 (합판)</v>
          </cell>
          <cell r="B642" t="str">
            <v>6회</v>
          </cell>
          <cell r="C642">
            <v>116.6</v>
          </cell>
          <cell r="D642" t="str">
            <v>㎡</v>
          </cell>
          <cell r="E642">
            <v>13825</v>
          </cell>
          <cell r="F642">
            <v>1611995</v>
          </cell>
          <cell r="G642">
            <v>4430</v>
          </cell>
          <cell r="H642">
            <v>516538</v>
          </cell>
          <cell r="I642">
            <v>9395</v>
          </cell>
          <cell r="J642">
            <v>1095457</v>
          </cell>
          <cell r="K642">
            <v>0</v>
          </cell>
          <cell r="L642">
            <v>0</v>
          </cell>
          <cell r="M642" t="str">
            <v>N.80</v>
          </cell>
        </row>
        <row r="643">
          <cell r="A643" t="str">
            <v>이형철근</v>
          </cell>
          <cell r="B643" t="str">
            <v>관급, D13</v>
          </cell>
          <cell r="C643">
            <v>926.87400000000002</v>
          </cell>
          <cell r="D643" t="str">
            <v>KG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 t="str">
            <v>철근가공및조립</v>
          </cell>
          <cell r="B644" t="str">
            <v>간단</v>
          </cell>
          <cell r="C644">
            <v>0.89900000000000002</v>
          </cell>
          <cell r="D644" t="str">
            <v>TON</v>
          </cell>
          <cell r="E644">
            <v>257665</v>
          </cell>
          <cell r="F644">
            <v>231640</v>
          </cell>
          <cell r="G644">
            <v>2708</v>
          </cell>
          <cell r="H644">
            <v>2434</v>
          </cell>
          <cell r="I644">
            <v>254957</v>
          </cell>
          <cell r="J644">
            <v>229206</v>
          </cell>
          <cell r="K644">
            <v>0</v>
          </cell>
          <cell r="L644">
            <v>0</v>
          </cell>
          <cell r="M644" t="str">
            <v>N.84</v>
          </cell>
        </row>
        <row r="645">
          <cell r="A645" t="str">
            <v>고재대</v>
          </cell>
          <cell r="B645" t="str">
            <v>철재</v>
          </cell>
          <cell r="C645">
            <v>26.995999999999999</v>
          </cell>
          <cell r="D645" t="str">
            <v>KG</v>
          </cell>
          <cell r="E645">
            <v>-75</v>
          </cell>
          <cell r="F645">
            <v>-2024</v>
          </cell>
          <cell r="G645">
            <v>-75</v>
          </cell>
          <cell r="H645">
            <v>-2024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 t="str">
            <v>스테인리스판(STS304)</v>
          </cell>
          <cell r="B646" t="str">
            <v>3.0M/M</v>
          </cell>
          <cell r="C646">
            <v>2.3E-2</v>
          </cell>
          <cell r="D646" t="str">
            <v>M/T</v>
          </cell>
          <cell r="E646">
            <v>2129000</v>
          </cell>
          <cell r="F646">
            <v>48967</v>
          </cell>
          <cell r="G646">
            <v>2129000</v>
          </cell>
          <cell r="H646">
            <v>48967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 t="str">
            <v>붙임몰탈</v>
          </cell>
          <cell r="B647" t="str">
            <v>인력,1:3</v>
          </cell>
          <cell r="C647">
            <v>2.452</v>
          </cell>
          <cell r="D647" t="str">
            <v>㎥</v>
          </cell>
          <cell r="E647">
            <v>57561</v>
          </cell>
          <cell r="F647">
            <v>141138</v>
          </cell>
          <cell r="G647">
            <v>12100</v>
          </cell>
          <cell r="H647">
            <v>29669</v>
          </cell>
          <cell r="I647">
            <v>40922</v>
          </cell>
          <cell r="J647">
            <v>100340</v>
          </cell>
          <cell r="K647">
            <v>4539</v>
          </cell>
          <cell r="L647">
            <v>11129</v>
          </cell>
          <cell r="M647" t="str">
            <v>N.86</v>
          </cell>
        </row>
        <row r="648">
          <cell r="A648" t="str">
            <v>방수모르터</v>
          </cell>
          <cell r="B648" t="str">
            <v>1:3</v>
          </cell>
          <cell r="C648">
            <v>1.407</v>
          </cell>
          <cell r="D648" t="str">
            <v>㎥</v>
          </cell>
          <cell r="E648">
            <v>122406</v>
          </cell>
          <cell r="F648">
            <v>172225</v>
          </cell>
          <cell r="G648">
            <v>73300</v>
          </cell>
          <cell r="H648">
            <v>103133</v>
          </cell>
          <cell r="I648">
            <v>49106</v>
          </cell>
          <cell r="J648">
            <v>69092</v>
          </cell>
          <cell r="K648">
            <v>0</v>
          </cell>
          <cell r="L648">
            <v>0</v>
          </cell>
          <cell r="M648" t="str">
            <v>N.87</v>
          </cell>
        </row>
        <row r="649">
          <cell r="A649" t="str">
            <v>화강석판석</v>
          </cell>
          <cell r="B649" t="str">
            <v>250x140xL500</v>
          </cell>
          <cell r="C649">
            <v>70.2</v>
          </cell>
          <cell r="D649" t="str">
            <v>EA</v>
          </cell>
          <cell r="E649">
            <v>34000</v>
          </cell>
          <cell r="F649">
            <v>2386800</v>
          </cell>
          <cell r="G649">
            <v>34000</v>
          </cell>
          <cell r="H649">
            <v>2386800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 t="str">
            <v>화강석판석</v>
          </cell>
          <cell r="B650" t="str">
            <v>T50 물갈기</v>
          </cell>
          <cell r="C650">
            <v>17.920000000000002</v>
          </cell>
          <cell r="D650" t="str">
            <v>EA</v>
          </cell>
          <cell r="E650">
            <v>25000</v>
          </cell>
          <cell r="F650">
            <v>448000</v>
          </cell>
          <cell r="G650">
            <v>25000</v>
          </cell>
          <cell r="H650">
            <v>448000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 t="str">
            <v>화강석판석</v>
          </cell>
          <cell r="B651" t="str">
            <v>150xT50 물갈기</v>
          </cell>
          <cell r="C651">
            <v>19.149999999999999</v>
          </cell>
          <cell r="D651" t="str">
            <v>M</v>
          </cell>
          <cell r="E651">
            <v>15000</v>
          </cell>
          <cell r="F651">
            <v>287250</v>
          </cell>
          <cell r="G651">
            <v>15000</v>
          </cell>
          <cell r="H651">
            <v>287250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 t="str">
            <v>화강석판석</v>
          </cell>
          <cell r="B652" t="str">
            <v>T30 문경석</v>
          </cell>
          <cell r="C652">
            <v>26.815999999999999</v>
          </cell>
          <cell r="D652" t="str">
            <v>㎡</v>
          </cell>
          <cell r="E652">
            <v>41000</v>
          </cell>
          <cell r="F652">
            <v>1099456</v>
          </cell>
          <cell r="G652">
            <v>41000</v>
          </cell>
          <cell r="H652">
            <v>1099456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 t="str">
            <v>화강석판석붙임</v>
          </cell>
          <cell r="B653" t="str">
            <v>벽,습식</v>
          </cell>
          <cell r="C653">
            <v>43.756999999999998</v>
          </cell>
          <cell r="D653" t="str">
            <v>M2</v>
          </cell>
          <cell r="E653">
            <v>71867</v>
          </cell>
          <cell r="F653">
            <v>3144684</v>
          </cell>
          <cell r="G653">
            <v>8415</v>
          </cell>
          <cell r="H653">
            <v>368215</v>
          </cell>
          <cell r="I653">
            <v>63452</v>
          </cell>
          <cell r="J653">
            <v>2776469</v>
          </cell>
          <cell r="K653">
            <v>0</v>
          </cell>
          <cell r="L653">
            <v>0</v>
          </cell>
          <cell r="M653" t="str">
            <v>N.91</v>
          </cell>
        </row>
        <row r="654">
          <cell r="A654" t="str">
            <v>흑자갈</v>
          </cell>
          <cell r="B654" t="str">
            <v>￠20~30</v>
          </cell>
          <cell r="C654">
            <v>0.79600000000000004</v>
          </cell>
          <cell r="D654" t="str">
            <v>TON</v>
          </cell>
          <cell r="E654">
            <v>430000</v>
          </cell>
          <cell r="F654">
            <v>342280</v>
          </cell>
          <cell r="G654">
            <v>430000</v>
          </cell>
          <cell r="H654">
            <v>342280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 t="str">
            <v>계</v>
          </cell>
          <cell r="F655">
            <v>10266291</v>
          </cell>
          <cell r="H655">
            <v>5630718</v>
          </cell>
          <cell r="J655">
            <v>4624444</v>
          </cell>
          <cell r="L655">
            <v>11129</v>
          </cell>
        </row>
        <row r="662">
          <cell r="A662" t="str">
            <v>No.27호표 실개천</v>
          </cell>
          <cell r="C662">
            <v>1</v>
          </cell>
          <cell r="D662" t="str">
            <v>식</v>
          </cell>
          <cell r="M662" t="str">
            <v>PPG12</v>
          </cell>
        </row>
        <row r="663">
          <cell r="A663" t="str">
            <v>(1) 상부연못</v>
          </cell>
          <cell r="B663" t="str">
            <v>(A=18.47㎡)</v>
          </cell>
          <cell r="C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A664" t="str">
            <v>터파기(토사)</v>
          </cell>
          <cell r="B664" t="str">
            <v>백호우0.7㎥</v>
          </cell>
          <cell r="C664">
            <v>16.788</v>
          </cell>
          <cell r="D664" t="str">
            <v>㎥</v>
          </cell>
          <cell r="E664">
            <v>696</v>
          </cell>
          <cell r="F664">
            <v>11683</v>
          </cell>
          <cell r="G664">
            <v>127</v>
          </cell>
          <cell r="H664">
            <v>2132</v>
          </cell>
          <cell r="I664">
            <v>359</v>
          </cell>
          <cell r="J664">
            <v>6026</v>
          </cell>
          <cell r="K664">
            <v>210</v>
          </cell>
          <cell r="L664">
            <v>3525</v>
          </cell>
          <cell r="M664" t="str">
            <v>#.3</v>
          </cell>
        </row>
        <row r="665">
          <cell r="A665" t="str">
            <v>잔토처리(토사)</v>
          </cell>
          <cell r="B665" t="str">
            <v>백호우0.7㎥</v>
          </cell>
          <cell r="C665">
            <v>13.475</v>
          </cell>
          <cell r="D665" t="str">
            <v>㎥</v>
          </cell>
          <cell r="E665">
            <v>696</v>
          </cell>
          <cell r="F665">
            <v>9377</v>
          </cell>
          <cell r="G665">
            <v>127</v>
          </cell>
          <cell r="H665">
            <v>1711</v>
          </cell>
          <cell r="I665">
            <v>359</v>
          </cell>
          <cell r="J665">
            <v>4837</v>
          </cell>
          <cell r="K665">
            <v>210</v>
          </cell>
          <cell r="L665">
            <v>2829</v>
          </cell>
          <cell r="M665" t="str">
            <v>#.5</v>
          </cell>
        </row>
        <row r="666">
          <cell r="A666" t="str">
            <v>기계되메우기및다짐</v>
          </cell>
          <cell r="B666" t="str">
            <v>인력+기계</v>
          </cell>
          <cell r="C666">
            <v>3.331</v>
          </cell>
          <cell r="D666" t="str">
            <v>㎥</v>
          </cell>
          <cell r="E666">
            <v>3367</v>
          </cell>
          <cell r="F666">
            <v>11214</v>
          </cell>
          <cell r="G666">
            <v>285</v>
          </cell>
          <cell r="H666">
            <v>949</v>
          </cell>
          <cell r="I666">
            <v>2758</v>
          </cell>
          <cell r="J666">
            <v>9186</v>
          </cell>
          <cell r="K666">
            <v>324</v>
          </cell>
          <cell r="L666">
            <v>1079</v>
          </cell>
          <cell r="M666" t="str">
            <v>#.6</v>
          </cell>
        </row>
        <row r="667">
          <cell r="A667" t="str">
            <v>잡석다짐(기계+인력)</v>
          </cell>
          <cell r="B667" t="str">
            <v>로라+인력</v>
          </cell>
          <cell r="C667">
            <v>4.4720000000000004</v>
          </cell>
          <cell r="D667" t="str">
            <v>㎥</v>
          </cell>
          <cell r="E667">
            <v>10469</v>
          </cell>
          <cell r="F667">
            <v>46817</v>
          </cell>
          <cell r="G667">
            <v>8354</v>
          </cell>
          <cell r="H667">
            <v>37359</v>
          </cell>
          <cell r="I667">
            <v>1509</v>
          </cell>
          <cell r="J667">
            <v>6748</v>
          </cell>
          <cell r="K667">
            <v>606</v>
          </cell>
          <cell r="L667">
            <v>2710</v>
          </cell>
          <cell r="M667" t="str">
            <v>N.73</v>
          </cell>
        </row>
        <row r="668">
          <cell r="A668" t="str">
            <v>레미콘</v>
          </cell>
          <cell r="B668" t="str">
            <v>관급(40x160x8)</v>
          </cell>
          <cell r="C668">
            <v>1.3140000000000001</v>
          </cell>
          <cell r="D668" t="str">
            <v>M3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A669" t="str">
            <v>레미콘</v>
          </cell>
          <cell r="B669" t="str">
            <v>관급(25x180x8)</v>
          </cell>
          <cell r="C669">
            <v>3.9329999999999998</v>
          </cell>
          <cell r="D669" t="str">
            <v>M3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A670" t="str">
            <v>레미콘타설(소형구조물)</v>
          </cell>
          <cell r="C670">
            <v>3.895</v>
          </cell>
          <cell r="D670" t="str">
            <v>㎥</v>
          </cell>
          <cell r="E670">
            <v>33719</v>
          </cell>
          <cell r="F670">
            <v>131335</v>
          </cell>
          <cell r="G670">
            <v>0</v>
          </cell>
          <cell r="H670">
            <v>0</v>
          </cell>
          <cell r="I670">
            <v>33719</v>
          </cell>
          <cell r="J670">
            <v>131335</v>
          </cell>
          <cell r="K670">
            <v>0</v>
          </cell>
          <cell r="L670">
            <v>0</v>
          </cell>
          <cell r="M670" t="str">
            <v>N.82</v>
          </cell>
        </row>
        <row r="671">
          <cell r="A671" t="str">
            <v>거푸집 (합판)</v>
          </cell>
          <cell r="B671" t="str">
            <v>6회</v>
          </cell>
          <cell r="C671">
            <v>3.8140000000000001</v>
          </cell>
          <cell r="D671" t="str">
            <v>㎡</v>
          </cell>
          <cell r="E671">
            <v>13825</v>
          </cell>
          <cell r="F671">
            <v>52728</v>
          </cell>
          <cell r="G671">
            <v>4430</v>
          </cell>
          <cell r="H671">
            <v>16896</v>
          </cell>
          <cell r="I671">
            <v>9395</v>
          </cell>
          <cell r="J671">
            <v>35832</v>
          </cell>
          <cell r="K671">
            <v>0</v>
          </cell>
          <cell r="L671">
            <v>0</v>
          </cell>
          <cell r="M671" t="str">
            <v>N.80</v>
          </cell>
        </row>
        <row r="672">
          <cell r="A672" t="str">
            <v>이형철근</v>
          </cell>
          <cell r="B672" t="str">
            <v>관급, D13</v>
          </cell>
          <cell r="C672">
            <v>143.72399999999999</v>
          </cell>
          <cell r="D672" t="str">
            <v>KG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 t="str">
            <v>철근가공및조립</v>
          </cell>
          <cell r="B673" t="str">
            <v>간단</v>
          </cell>
          <cell r="C673">
            <v>0.13900000000000001</v>
          </cell>
          <cell r="D673" t="str">
            <v>TON</v>
          </cell>
          <cell r="E673">
            <v>257665</v>
          </cell>
          <cell r="F673">
            <v>35815</v>
          </cell>
          <cell r="G673">
            <v>2708</v>
          </cell>
          <cell r="H673">
            <v>376</v>
          </cell>
          <cell r="I673">
            <v>254957</v>
          </cell>
          <cell r="J673">
            <v>35439</v>
          </cell>
          <cell r="K673">
            <v>0</v>
          </cell>
          <cell r="L673">
            <v>0</v>
          </cell>
          <cell r="M673" t="str">
            <v>N.84</v>
          </cell>
        </row>
        <row r="674">
          <cell r="A674" t="str">
            <v>고재대</v>
          </cell>
          <cell r="B674" t="str">
            <v>철재</v>
          </cell>
          <cell r="C674">
            <v>4.1859999999999999</v>
          </cell>
          <cell r="D674" t="str">
            <v>KG</v>
          </cell>
          <cell r="E674">
            <v>-75</v>
          </cell>
          <cell r="F674">
            <v>-313</v>
          </cell>
          <cell r="G674">
            <v>-75</v>
          </cell>
          <cell r="H674">
            <v>-313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 t="str">
            <v>시멘트액체방수(2차)</v>
          </cell>
          <cell r="C675">
            <v>19.477</v>
          </cell>
          <cell r="D675" t="str">
            <v>㎡</v>
          </cell>
          <cell r="E675">
            <v>10922</v>
          </cell>
          <cell r="F675">
            <v>212727</v>
          </cell>
          <cell r="G675">
            <v>1990</v>
          </cell>
          <cell r="H675">
            <v>38759</v>
          </cell>
          <cell r="I675">
            <v>8932</v>
          </cell>
          <cell r="J675">
            <v>173968</v>
          </cell>
          <cell r="K675">
            <v>0</v>
          </cell>
          <cell r="L675">
            <v>0</v>
          </cell>
          <cell r="M675" t="str">
            <v>N.85</v>
          </cell>
        </row>
        <row r="676">
          <cell r="A676" t="str">
            <v>붙임몰탈</v>
          </cell>
          <cell r="B676" t="str">
            <v>인력,1:3</v>
          </cell>
          <cell r="C676">
            <v>0.58399999999999996</v>
          </cell>
          <cell r="D676" t="str">
            <v>㎥</v>
          </cell>
          <cell r="E676">
            <v>57561</v>
          </cell>
          <cell r="F676">
            <v>33614</v>
          </cell>
          <cell r="G676">
            <v>12100</v>
          </cell>
          <cell r="H676">
            <v>7066</v>
          </cell>
          <cell r="I676">
            <v>40922</v>
          </cell>
          <cell r="J676">
            <v>23898</v>
          </cell>
          <cell r="K676">
            <v>4539</v>
          </cell>
          <cell r="L676">
            <v>2650</v>
          </cell>
          <cell r="M676" t="str">
            <v>N.86</v>
          </cell>
        </row>
        <row r="677">
          <cell r="A677" t="str">
            <v>흑자갈</v>
          </cell>
          <cell r="B677" t="str">
            <v>￠20~60</v>
          </cell>
          <cell r="C677">
            <v>1.0109999999999999</v>
          </cell>
          <cell r="D677" t="str">
            <v>TON</v>
          </cell>
          <cell r="E677">
            <v>430000</v>
          </cell>
          <cell r="F677">
            <v>434730</v>
          </cell>
          <cell r="G677">
            <v>430000</v>
          </cell>
          <cell r="H677">
            <v>434730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 t="str">
            <v>자갈 깔기</v>
          </cell>
          <cell r="B678" t="str">
            <v>D30-50</v>
          </cell>
          <cell r="C678">
            <v>11.47</v>
          </cell>
          <cell r="D678" t="str">
            <v>㎡</v>
          </cell>
          <cell r="E678">
            <v>9611</v>
          </cell>
          <cell r="F678">
            <v>110238</v>
          </cell>
          <cell r="G678">
            <v>0</v>
          </cell>
          <cell r="H678">
            <v>0</v>
          </cell>
          <cell r="I678">
            <v>9611</v>
          </cell>
          <cell r="J678">
            <v>110238</v>
          </cell>
          <cell r="K678">
            <v>0</v>
          </cell>
          <cell r="L678">
            <v>0</v>
          </cell>
          <cell r="M678" t="str">
            <v>N.96</v>
          </cell>
        </row>
        <row r="679">
          <cell r="A679" t="str">
            <v>자연석쌓기</v>
          </cell>
          <cell r="B679" t="str">
            <v>30x50x40</v>
          </cell>
          <cell r="C679">
            <v>7.7910000000000004</v>
          </cell>
          <cell r="D679" t="str">
            <v>TON</v>
          </cell>
          <cell r="E679">
            <v>103857</v>
          </cell>
          <cell r="F679">
            <v>809149</v>
          </cell>
          <cell r="G679">
            <v>4109</v>
          </cell>
          <cell r="H679">
            <v>32013</v>
          </cell>
          <cell r="I679">
            <v>90889</v>
          </cell>
          <cell r="J679">
            <v>708116</v>
          </cell>
          <cell r="K679">
            <v>8859</v>
          </cell>
          <cell r="L679">
            <v>69020</v>
          </cell>
          <cell r="M679" t="str">
            <v>N.97</v>
          </cell>
        </row>
        <row r="680">
          <cell r="A680" t="str">
            <v>자연석</v>
          </cell>
          <cell r="B680" t="str">
            <v>30x50x40</v>
          </cell>
          <cell r="C680">
            <v>10.128</v>
          </cell>
          <cell r="D680" t="str">
            <v>TON</v>
          </cell>
          <cell r="E680">
            <v>70000</v>
          </cell>
          <cell r="F680">
            <v>708960</v>
          </cell>
          <cell r="G680">
            <v>70000</v>
          </cell>
          <cell r="H680">
            <v>708960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A681" t="str">
            <v>자연석놓기</v>
          </cell>
          <cell r="B681" t="str">
            <v>100×90×60</v>
          </cell>
          <cell r="C681">
            <v>3</v>
          </cell>
          <cell r="D681" t="str">
            <v>EA</v>
          </cell>
          <cell r="E681">
            <v>342246</v>
          </cell>
          <cell r="F681">
            <v>1026738</v>
          </cell>
          <cell r="G681">
            <v>255716</v>
          </cell>
          <cell r="H681">
            <v>767148</v>
          </cell>
          <cell r="I681">
            <v>74207</v>
          </cell>
          <cell r="J681">
            <v>222621</v>
          </cell>
          <cell r="K681">
            <v>12323</v>
          </cell>
          <cell r="L681">
            <v>36969</v>
          </cell>
          <cell r="M681" t="str">
            <v>N.98</v>
          </cell>
        </row>
        <row r="682">
          <cell r="C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 t="str">
            <v>상부연못 계</v>
          </cell>
          <cell r="C683">
            <v>0</v>
          </cell>
          <cell r="E683">
            <v>0</v>
          </cell>
          <cell r="F683">
            <v>3634812</v>
          </cell>
          <cell r="G683">
            <v>0</v>
          </cell>
          <cell r="H683">
            <v>2047786</v>
          </cell>
          <cell r="I683">
            <v>0</v>
          </cell>
          <cell r="J683">
            <v>1468244</v>
          </cell>
          <cell r="K683">
            <v>0</v>
          </cell>
          <cell r="L683">
            <v>118782</v>
          </cell>
        </row>
        <row r="684">
          <cell r="C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 t="str">
            <v>(2) OVERFLOW-1</v>
          </cell>
          <cell r="B685" t="str">
            <v>(L=0.93M)</v>
          </cell>
          <cell r="C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A686" t="str">
            <v>터파기(토사)</v>
          </cell>
          <cell r="B686" t="str">
            <v>백호우0.7㎥</v>
          </cell>
          <cell r="C686">
            <v>0.214</v>
          </cell>
          <cell r="D686" t="str">
            <v>㎥</v>
          </cell>
          <cell r="E686">
            <v>696</v>
          </cell>
          <cell r="F686">
            <v>147</v>
          </cell>
          <cell r="G686">
            <v>127</v>
          </cell>
          <cell r="H686">
            <v>27</v>
          </cell>
          <cell r="I686">
            <v>359</v>
          </cell>
          <cell r="J686">
            <v>76</v>
          </cell>
          <cell r="K686">
            <v>210</v>
          </cell>
          <cell r="L686">
            <v>44</v>
          </cell>
          <cell r="M686" t="str">
            <v>#.3</v>
          </cell>
        </row>
        <row r="687">
          <cell r="A687" t="str">
            <v>잔토처리(토사)</v>
          </cell>
          <cell r="B687" t="str">
            <v>백호우0.7㎥</v>
          </cell>
          <cell r="C687">
            <v>0.214</v>
          </cell>
          <cell r="D687" t="str">
            <v>㎥</v>
          </cell>
          <cell r="E687">
            <v>696</v>
          </cell>
          <cell r="F687">
            <v>147</v>
          </cell>
          <cell r="G687">
            <v>127</v>
          </cell>
          <cell r="H687">
            <v>27</v>
          </cell>
          <cell r="I687">
            <v>359</v>
          </cell>
          <cell r="J687">
            <v>76</v>
          </cell>
          <cell r="K687">
            <v>210</v>
          </cell>
          <cell r="L687">
            <v>44</v>
          </cell>
          <cell r="M687" t="str">
            <v>#.5</v>
          </cell>
        </row>
        <row r="688">
          <cell r="A688" t="str">
            <v>잡석다짐(기계+인력)</v>
          </cell>
          <cell r="B688" t="str">
            <v>로라+인력</v>
          </cell>
          <cell r="C688">
            <v>3.6999999999999998E-2</v>
          </cell>
          <cell r="D688" t="str">
            <v>㎥</v>
          </cell>
          <cell r="E688">
            <v>10469</v>
          </cell>
          <cell r="F688">
            <v>386</v>
          </cell>
          <cell r="G688">
            <v>8354</v>
          </cell>
          <cell r="H688">
            <v>309</v>
          </cell>
          <cell r="I688">
            <v>1509</v>
          </cell>
          <cell r="J688">
            <v>55</v>
          </cell>
          <cell r="K688">
            <v>606</v>
          </cell>
          <cell r="L688">
            <v>22</v>
          </cell>
          <cell r="M688" t="str">
            <v>N.73</v>
          </cell>
        </row>
        <row r="689">
          <cell r="A689" t="str">
            <v>레미콘</v>
          </cell>
          <cell r="B689" t="str">
            <v>관급(40x160x8)</v>
          </cell>
          <cell r="C689">
            <v>8.0000000000000002E-3</v>
          </cell>
          <cell r="D689" t="str">
            <v>M3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 t="str">
            <v>레미콘</v>
          </cell>
          <cell r="B690" t="str">
            <v>관급(25x180x8)</v>
          </cell>
          <cell r="C690">
            <v>4.8000000000000001E-2</v>
          </cell>
          <cell r="D690" t="str">
            <v>M3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A691" t="str">
            <v>레미콘타설(소형구조물)</v>
          </cell>
          <cell r="C691">
            <v>4.8000000000000001E-2</v>
          </cell>
          <cell r="D691" t="str">
            <v>㎥</v>
          </cell>
          <cell r="E691">
            <v>33719</v>
          </cell>
          <cell r="F691">
            <v>1618</v>
          </cell>
          <cell r="G691">
            <v>0</v>
          </cell>
          <cell r="H691">
            <v>0</v>
          </cell>
          <cell r="I691">
            <v>33719</v>
          </cell>
          <cell r="J691">
            <v>1618</v>
          </cell>
          <cell r="K691">
            <v>0</v>
          </cell>
          <cell r="L691">
            <v>0</v>
          </cell>
          <cell r="M691" t="str">
            <v>N.82</v>
          </cell>
        </row>
        <row r="692">
          <cell r="A692" t="str">
            <v>거푸집 (합판)</v>
          </cell>
          <cell r="B692" t="str">
            <v>6회</v>
          </cell>
          <cell r="C692">
            <v>0.13900000000000001</v>
          </cell>
          <cell r="D692" t="str">
            <v>㎡</v>
          </cell>
          <cell r="E692">
            <v>13825</v>
          </cell>
          <cell r="F692">
            <v>1920</v>
          </cell>
          <cell r="G692">
            <v>4430</v>
          </cell>
          <cell r="H692">
            <v>615</v>
          </cell>
          <cell r="I692">
            <v>9395</v>
          </cell>
          <cell r="J692">
            <v>1305</v>
          </cell>
          <cell r="K692">
            <v>0</v>
          </cell>
          <cell r="L692">
            <v>0</v>
          </cell>
          <cell r="M692" t="str">
            <v>N.80</v>
          </cell>
        </row>
        <row r="693">
          <cell r="A693" t="str">
            <v>이형철근</v>
          </cell>
          <cell r="B693" t="str">
            <v>관급, D13</v>
          </cell>
          <cell r="C693">
            <v>4.6210000000000004</v>
          </cell>
          <cell r="D693" t="str">
            <v>KG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A694" t="str">
            <v>철근가공및조립</v>
          </cell>
          <cell r="B694" t="str">
            <v>간단</v>
          </cell>
          <cell r="C694">
            <v>4.0000000000000001E-3</v>
          </cell>
          <cell r="D694" t="str">
            <v>TON</v>
          </cell>
          <cell r="E694">
            <v>257665</v>
          </cell>
          <cell r="F694">
            <v>1029</v>
          </cell>
          <cell r="G694">
            <v>2708</v>
          </cell>
          <cell r="H694">
            <v>10</v>
          </cell>
          <cell r="I694">
            <v>254957</v>
          </cell>
          <cell r="J694">
            <v>1019</v>
          </cell>
          <cell r="K694">
            <v>0</v>
          </cell>
          <cell r="L694">
            <v>0</v>
          </cell>
          <cell r="M694" t="str">
            <v>N.84</v>
          </cell>
        </row>
        <row r="695">
          <cell r="A695" t="str">
            <v>고재대</v>
          </cell>
          <cell r="B695" t="str">
            <v>철재</v>
          </cell>
          <cell r="C695">
            <v>0.13400000000000001</v>
          </cell>
          <cell r="D695" t="str">
            <v>KG</v>
          </cell>
          <cell r="E695">
            <v>-75</v>
          </cell>
          <cell r="F695">
            <v>-10</v>
          </cell>
          <cell r="G695">
            <v>-75</v>
          </cell>
          <cell r="H695">
            <v>-10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 t="str">
            <v>시멘트액체방수(2차)</v>
          </cell>
          <cell r="C696">
            <v>0.316</v>
          </cell>
          <cell r="D696" t="str">
            <v>㎡</v>
          </cell>
          <cell r="E696">
            <v>10922</v>
          </cell>
          <cell r="F696">
            <v>3450</v>
          </cell>
          <cell r="G696">
            <v>1990</v>
          </cell>
          <cell r="H696">
            <v>628</v>
          </cell>
          <cell r="I696">
            <v>8932</v>
          </cell>
          <cell r="J696">
            <v>2822</v>
          </cell>
          <cell r="K696">
            <v>0</v>
          </cell>
          <cell r="L696">
            <v>0</v>
          </cell>
          <cell r="M696" t="str">
            <v>N.85</v>
          </cell>
        </row>
        <row r="697">
          <cell r="A697" t="str">
            <v>붙임몰탈</v>
          </cell>
          <cell r="B697" t="str">
            <v>인력,1:3</v>
          </cell>
          <cell r="C697">
            <v>8.9999999999999993E-3</v>
          </cell>
          <cell r="D697" t="str">
            <v>㎥</v>
          </cell>
          <cell r="E697">
            <v>57561</v>
          </cell>
          <cell r="F697">
            <v>516</v>
          </cell>
          <cell r="G697">
            <v>12100</v>
          </cell>
          <cell r="H697">
            <v>108</v>
          </cell>
          <cell r="I697">
            <v>40922</v>
          </cell>
          <cell r="J697">
            <v>368</v>
          </cell>
          <cell r="K697">
            <v>4539</v>
          </cell>
          <cell r="L697">
            <v>40</v>
          </cell>
          <cell r="M697" t="str">
            <v>N.86</v>
          </cell>
        </row>
        <row r="698">
          <cell r="A698" t="str">
            <v>흑자갈</v>
          </cell>
          <cell r="B698" t="str">
            <v>￠20~60</v>
          </cell>
          <cell r="C698">
            <v>6.0000000000000001E-3</v>
          </cell>
          <cell r="D698" t="str">
            <v>TON</v>
          </cell>
          <cell r="E698">
            <v>430000</v>
          </cell>
          <cell r="F698">
            <v>2580</v>
          </cell>
          <cell r="G698">
            <v>430000</v>
          </cell>
          <cell r="H698">
            <v>2580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 t="str">
            <v>자갈 깔기</v>
          </cell>
          <cell r="B699" t="str">
            <v>D30-50</v>
          </cell>
          <cell r="C699">
            <v>0.08</v>
          </cell>
          <cell r="D699" t="str">
            <v>㎡</v>
          </cell>
          <cell r="E699">
            <v>9611</v>
          </cell>
          <cell r="F699">
            <v>768</v>
          </cell>
          <cell r="G699">
            <v>0</v>
          </cell>
          <cell r="H699">
            <v>0</v>
          </cell>
          <cell r="I699">
            <v>9611</v>
          </cell>
          <cell r="J699">
            <v>768</v>
          </cell>
          <cell r="K699">
            <v>0</v>
          </cell>
          <cell r="L699">
            <v>0</v>
          </cell>
          <cell r="M699" t="str">
            <v>N.96</v>
          </cell>
        </row>
        <row r="700">
          <cell r="A700" t="str">
            <v>자연석쌓기</v>
          </cell>
          <cell r="B700" t="str">
            <v>30x50x40</v>
          </cell>
          <cell r="C700">
            <v>0.09</v>
          </cell>
          <cell r="D700" t="str">
            <v>TON</v>
          </cell>
          <cell r="E700">
            <v>103857</v>
          </cell>
          <cell r="F700">
            <v>9346</v>
          </cell>
          <cell r="G700">
            <v>4109</v>
          </cell>
          <cell r="H700">
            <v>369</v>
          </cell>
          <cell r="I700">
            <v>90889</v>
          </cell>
          <cell r="J700">
            <v>8180</v>
          </cell>
          <cell r="K700">
            <v>8859</v>
          </cell>
          <cell r="L700">
            <v>797</v>
          </cell>
          <cell r="M700" t="str">
            <v>N.97</v>
          </cell>
        </row>
        <row r="701">
          <cell r="A701" t="str">
            <v>자연석</v>
          </cell>
          <cell r="B701" t="str">
            <v>30x50x40</v>
          </cell>
          <cell r="C701">
            <v>0.11700000000000001</v>
          </cell>
          <cell r="D701" t="str">
            <v>TON</v>
          </cell>
          <cell r="E701">
            <v>70000</v>
          </cell>
          <cell r="F701">
            <v>8190</v>
          </cell>
          <cell r="G701">
            <v>70000</v>
          </cell>
          <cell r="H701">
            <v>8190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C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 t="str">
            <v>OVERFLOW-1 계</v>
          </cell>
          <cell r="C703">
            <v>0</v>
          </cell>
          <cell r="E703">
            <v>0</v>
          </cell>
          <cell r="F703">
            <v>30087</v>
          </cell>
          <cell r="G703">
            <v>0</v>
          </cell>
          <cell r="H703">
            <v>12853</v>
          </cell>
          <cell r="I703">
            <v>0</v>
          </cell>
          <cell r="J703">
            <v>16287</v>
          </cell>
          <cell r="K703">
            <v>0</v>
          </cell>
          <cell r="L703">
            <v>947</v>
          </cell>
        </row>
        <row r="704">
          <cell r="C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(3) OVERFLOW-2</v>
          </cell>
          <cell r="B705" t="str">
            <v>(L=0.87M)</v>
          </cell>
          <cell r="C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 t="str">
            <v>터파기(토사)</v>
          </cell>
          <cell r="B706" t="str">
            <v>백호우0.7㎥</v>
          </cell>
          <cell r="C706">
            <v>0.2</v>
          </cell>
          <cell r="D706" t="str">
            <v>㎥</v>
          </cell>
          <cell r="E706">
            <v>696</v>
          </cell>
          <cell r="F706">
            <v>138</v>
          </cell>
          <cell r="G706">
            <v>127</v>
          </cell>
          <cell r="H706">
            <v>25</v>
          </cell>
          <cell r="I706">
            <v>359</v>
          </cell>
          <cell r="J706">
            <v>71</v>
          </cell>
          <cell r="K706">
            <v>210</v>
          </cell>
          <cell r="L706">
            <v>42</v>
          </cell>
          <cell r="M706" t="str">
            <v>#.3</v>
          </cell>
        </row>
        <row r="707">
          <cell r="A707" t="str">
            <v>잔토처리(토사)</v>
          </cell>
          <cell r="B707" t="str">
            <v>백호우0.7㎥</v>
          </cell>
          <cell r="C707">
            <v>0.2</v>
          </cell>
          <cell r="D707" t="str">
            <v>㎥</v>
          </cell>
          <cell r="E707">
            <v>696</v>
          </cell>
          <cell r="F707">
            <v>138</v>
          </cell>
          <cell r="G707">
            <v>127</v>
          </cell>
          <cell r="H707">
            <v>25</v>
          </cell>
          <cell r="I707">
            <v>359</v>
          </cell>
          <cell r="J707">
            <v>71</v>
          </cell>
          <cell r="K707">
            <v>210</v>
          </cell>
          <cell r="L707">
            <v>42</v>
          </cell>
          <cell r="M707" t="str">
            <v>#.5</v>
          </cell>
        </row>
        <row r="708">
          <cell r="A708" t="str">
            <v>잡석다짐(기계+인력)</v>
          </cell>
          <cell r="B708" t="str">
            <v>로라+인력</v>
          </cell>
          <cell r="C708">
            <v>3.4000000000000002E-2</v>
          </cell>
          <cell r="D708" t="str">
            <v>㎥</v>
          </cell>
          <cell r="E708">
            <v>10469</v>
          </cell>
          <cell r="F708">
            <v>355</v>
          </cell>
          <cell r="G708">
            <v>8354</v>
          </cell>
          <cell r="H708">
            <v>284</v>
          </cell>
          <cell r="I708">
            <v>1509</v>
          </cell>
          <cell r="J708">
            <v>51</v>
          </cell>
          <cell r="K708">
            <v>606</v>
          </cell>
          <cell r="L708">
            <v>20</v>
          </cell>
          <cell r="M708" t="str">
            <v>N.73</v>
          </cell>
        </row>
        <row r="709">
          <cell r="A709" t="str">
            <v>레미콘</v>
          </cell>
          <cell r="B709" t="str">
            <v>관급(40x160x8)</v>
          </cell>
          <cell r="C709">
            <v>7.0000000000000001E-3</v>
          </cell>
          <cell r="D709" t="str">
            <v>M3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A710" t="str">
            <v>레미콘</v>
          </cell>
          <cell r="B710" t="str">
            <v>관급(25x180x8)</v>
          </cell>
          <cell r="C710">
            <v>4.4999999999999998E-2</v>
          </cell>
          <cell r="D710" t="str">
            <v>M3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 t="str">
            <v>레미콘타설(소형구조물)</v>
          </cell>
          <cell r="C711">
            <v>4.4999999999999998E-2</v>
          </cell>
          <cell r="D711" t="str">
            <v>㎥</v>
          </cell>
          <cell r="E711">
            <v>33719</v>
          </cell>
          <cell r="F711">
            <v>1517</v>
          </cell>
          <cell r="G711">
            <v>0</v>
          </cell>
          <cell r="H711">
            <v>0</v>
          </cell>
          <cell r="I711">
            <v>33719</v>
          </cell>
          <cell r="J711">
            <v>1517</v>
          </cell>
          <cell r="K711">
            <v>0</v>
          </cell>
          <cell r="L711">
            <v>0</v>
          </cell>
          <cell r="M711" t="str">
            <v>N.82</v>
          </cell>
        </row>
        <row r="712">
          <cell r="A712" t="str">
            <v>거푸집 (합판)</v>
          </cell>
          <cell r="B712" t="str">
            <v>6회</v>
          </cell>
          <cell r="C712">
            <v>0.13</v>
          </cell>
          <cell r="D712" t="str">
            <v>㎡</v>
          </cell>
          <cell r="E712">
            <v>13825</v>
          </cell>
          <cell r="F712">
            <v>1796</v>
          </cell>
          <cell r="G712">
            <v>4430</v>
          </cell>
          <cell r="H712">
            <v>575</v>
          </cell>
          <cell r="I712">
            <v>9395</v>
          </cell>
          <cell r="J712">
            <v>1221</v>
          </cell>
          <cell r="K712">
            <v>0</v>
          </cell>
          <cell r="L712">
            <v>0</v>
          </cell>
          <cell r="M712" t="str">
            <v>N.80</v>
          </cell>
        </row>
        <row r="713">
          <cell r="A713" t="str">
            <v>이형철근</v>
          </cell>
          <cell r="B713" t="str">
            <v>관급, D13</v>
          </cell>
          <cell r="C713">
            <v>4.6210000000000004</v>
          </cell>
          <cell r="D713" t="str">
            <v>KG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A714" t="str">
            <v>철근가공및조립</v>
          </cell>
          <cell r="B714" t="str">
            <v>간단</v>
          </cell>
          <cell r="C714">
            <v>4.0000000000000001E-3</v>
          </cell>
          <cell r="D714" t="str">
            <v>TON</v>
          </cell>
          <cell r="E714">
            <v>257665</v>
          </cell>
          <cell r="F714">
            <v>1029</v>
          </cell>
          <cell r="G714">
            <v>2708</v>
          </cell>
          <cell r="H714">
            <v>10</v>
          </cell>
          <cell r="I714">
            <v>254957</v>
          </cell>
          <cell r="J714">
            <v>1019</v>
          </cell>
          <cell r="K714">
            <v>0</v>
          </cell>
          <cell r="L714">
            <v>0</v>
          </cell>
          <cell r="M714" t="str">
            <v>N.84</v>
          </cell>
        </row>
        <row r="715">
          <cell r="A715" t="str">
            <v>고재대</v>
          </cell>
          <cell r="B715" t="str">
            <v>철재</v>
          </cell>
          <cell r="C715">
            <v>0.13400000000000001</v>
          </cell>
          <cell r="D715" t="str">
            <v>KG</v>
          </cell>
          <cell r="E715">
            <v>-75</v>
          </cell>
          <cell r="F715">
            <v>-10</v>
          </cell>
          <cell r="G715">
            <v>-75</v>
          </cell>
          <cell r="H715">
            <v>-10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 t="str">
            <v>시멘트액체방수(2차)</v>
          </cell>
          <cell r="C716">
            <v>0.316</v>
          </cell>
          <cell r="D716" t="str">
            <v>㎡</v>
          </cell>
          <cell r="E716">
            <v>10922</v>
          </cell>
          <cell r="F716">
            <v>3450</v>
          </cell>
          <cell r="G716">
            <v>1990</v>
          </cell>
          <cell r="H716">
            <v>628</v>
          </cell>
          <cell r="I716">
            <v>8932</v>
          </cell>
          <cell r="J716">
            <v>2822</v>
          </cell>
          <cell r="K716">
            <v>0</v>
          </cell>
          <cell r="L716">
            <v>0</v>
          </cell>
          <cell r="M716" t="str">
            <v>N.85</v>
          </cell>
        </row>
        <row r="717">
          <cell r="A717" t="str">
            <v>붙임몰탈</v>
          </cell>
          <cell r="B717" t="str">
            <v>인력,1:3</v>
          </cell>
          <cell r="C717">
            <v>8.9999999999999993E-3</v>
          </cell>
          <cell r="D717" t="str">
            <v>㎥</v>
          </cell>
          <cell r="E717">
            <v>57561</v>
          </cell>
          <cell r="F717">
            <v>516</v>
          </cell>
          <cell r="G717">
            <v>12100</v>
          </cell>
          <cell r="H717">
            <v>108</v>
          </cell>
          <cell r="I717">
            <v>40922</v>
          </cell>
          <cell r="J717">
            <v>368</v>
          </cell>
          <cell r="K717">
            <v>4539</v>
          </cell>
          <cell r="L717">
            <v>40</v>
          </cell>
          <cell r="M717" t="str">
            <v>N.86</v>
          </cell>
        </row>
        <row r="718">
          <cell r="A718" t="str">
            <v>흑자갈</v>
          </cell>
          <cell r="B718" t="str">
            <v>￠20~60</v>
          </cell>
          <cell r="C718">
            <v>6.0000000000000001E-3</v>
          </cell>
          <cell r="D718" t="str">
            <v>TON</v>
          </cell>
          <cell r="E718">
            <v>430000</v>
          </cell>
          <cell r="F718">
            <v>2580</v>
          </cell>
          <cell r="G718">
            <v>430000</v>
          </cell>
          <cell r="H718">
            <v>2580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자갈 깔기</v>
          </cell>
          <cell r="B719" t="str">
            <v>D30-50</v>
          </cell>
          <cell r="C719">
            <v>0.08</v>
          </cell>
          <cell r="D719" t="str">
            <v>㎡</v>
          </cell>
          <cell r="E719">
            <v>9611</v>
          </cell>
          <cell r="F719">
            <v>768</v>
          </cell>
          <cell r="G719">
            <v>0</v>
          </cell>
          <cell r="H719">
            <v>0</v>
          </cell>
          <cell r="I719">
            <v>9611</v>
          </cell>
          <cell r="J719">
            <v>768</v>
          </cell>
          <cell r="K719">
            <v>0</v>
          </cell>
          <cell r="L719">
            <v>0</v>
          </cell>
          <cell r="M719" t="str">
            <v>N.96</v>
          </cell>
        </row>
        <row r="720">
          <cell r="A720" t="str">
            <v>자연석</v>
          </cell>
          <cell r="B720" t="str">
            <v>30x50x40</v>
          </cell>
          <cell r="C720">
            <v>0.11700000000000001</v>
          </cell>
          <cell r="D720" t="str">
            <v>TON</v>
          </cell>
          <cell r="E720">
            <v>70000</v>
          </cell>
          <cell r="F720">
            <v>8190</v>
          </cell>
          <cell r="G720">
            <v>70000</v>
          </cell>
          <cell r="H720">
            <v>8190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A721" t="str">
            <v>자연석쌓기</v>
          </cell>
          <cell r="B721" t="str">
            <v>30x50x40</v>
          </cell>
          <cell r="C721">
            <v>0.09</v>
          </cell>
          <cell r="D721" t="str">
            <v>TON</v>
          </cell>
          <cell r="E721">
            <v>103857</v>
          </cell>
          <cell r="F721">
            <v>9346</v>
          </cell>
          <cell r="G721">
            <v>4109</v>
          </cell>
          <cell r="H721">
            <v>369</v>
          </cell>
          <cell r="I721">
            <v>90889</v>
          </cell>
          <cell r="J721">
            <v>8180</v>
          </cell>
          <cell r="K721">
            <v>8859</v>
          </cell>
          <cell r="L721">
            <v>797</v>
          </cell>
          <cell r="M721" t="str">
            <v>N.97</v>
          </cell>
        </row>
        <row r="722">
          <cell r="C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A723" t="str">
            <v>OVERFLOW-2 계</v>
          </cell>
          <cell r="C723">
            <v>0</v>
          </cell>
          <cell r="E723">
            <v>0</v>
          </cell>
          <cell r="F723">
            <v>29813</v>
          </cell>
          <cell r="G723">
            <v>0</v>
          </cell>
          <cell r="H723">
            <v>12784</v>
          </cell>
          <cell r="I723">
            <v>0</v>
          </cell>
          <cell r="J723">
            <v>16088</v>
          </cell>
          <cell r="K723">
            <v>0</v>
          </cell>
          <cell r="L723">
            <v>941</v>
          </cell>
        </row>
        <row r="724">
          <cell r="C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A725" t="str">
            <v>(4) 수로-1EDGE</v>
          </cell>
          <cell r="B725" t="str">
            <v>(L=44.92M)</v>
          </cell>
          <cell r="C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 t="str">
            <v>터파기(토사)</v>
          </cell>
          <cell r="B726" t="str">
            <v>백호우0.7㎥</v>
          </cell>
          <cell r="C726">
            <v>20.262</v>
          </cell>
          <cell r="D726" t="str">
            <v>㎥</v>
          </cell>
          <cell r="E726">
            <v>696</v>
          </cell>
          <cell r="F726">
            <v>14102</v>
          </cell>
          <cell r="G726">
            <v>127</v>
          </cell>
          <cell r="H726">
            <v>2573</v>
          </cell>
          <cell r="I726">
            <v>359</v>
          </cell>
          <cell r="J726">
            <v>7274</v>
          </cell>
          <cell r="K726">
            <v>210</v>
          </cell>
          <cell r="L726">
            <v>4255</v>
          </cell>
          <cell r="M726" t="str">
            <v>#.3</v>
          </cell>
        </row>
        <row r="727">
          <cell r="A727" t="str">
            <v>잔토처리(토사)</v>
          </cell>
          <cell r="B727" t="str">
            <v>백호우0.7㎥</v>
          </cell>
          <cell r="C727">
            <v>20.262</v>
          </cell>
          <cell r="D727" t="str">
            <v>㎥</v>
          </cell>
          <cell r="E727">
            <v>696</v>
          </cell>
          <cell r="F727">
            <v>14102</v>
          </cell>
          <cell r="G727">
            <v>127</v>
          </cell>
          <cell r="H727">
            <v>2573</v>
          </cell>
          <cell r="I727">
            <v>359</v>
          </cell>
          <cell r="J727">
            <v>7274</v>
          </cell>
          <cell r="K727">
            <v>210</v>
          </cell>
          <cell r="L727">
            <v>4255</v>
          </cell>
          <cell r="M727" t="str">
            <v>#.5</v>
          </cell>
        </row>
        <row r="728">
          <cell r="A728" t="str">
            <v>잡석다짐(기계+인력)</v>
          </cell>
          <cell r="B728" t="str">
            <v>로라+인력</v>
          </cell>
          <cell r="C728">
            <v>3.2709999999999999</v>
          </cell>
          <cell r="D728" t="str">
            <v>㎥</v>
          </cell>
          <cell r="E728">
            <v>10469</v>
          </cell>
          <cell r="F728">
            <v>34242</v>
          </cell>
          <cell r="G728">
            <v>8354</v>
          </cell>
          <cell r="H728">
            <v>27325</v>
          </cell>
          <cell r="I728">
            <v>1509</v>
          </cell>
          <cell r="J728">
            <v>4935</v>
          </cell>
          <cell r="K728">
            <v>606</v>
          </cell>
          <cell r="L728">
            <v>1982</v>
          </cell>
          <cell r="M728" t="str">
            <v>N.73</v>
          </cell>
        </row>
        <row r="729">
          <cell r="A729" t="str">
            <v>레미콘</v>
          </cell>
          <cell r="B729" t="str">
            <v>관급(40x160x8)</v>
          </cell>
          <cell r="C729">
            <v>0.96299999999999997</v>
          </cell>
          <cell r="D729" t="str">
            <v>M3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 t="str">
            <v>레미콘</v>
          </cell>
          <cell r="B730" t="str">
            <v>관급(25x180x8)</v>
          </cell>
          <cell r="C730">
            <v>3.129</v>
          </cell>
          <cell r="D730" t="str">
            <v>M3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A731" t="str">
            <v>레미콘타설(소형구조물)</v>
          </cell>
          <cell r="C731">
            <v>3.0089999999999999</v>
          </cell>
          <cell r="D731" t="str">
            <v>㎥</v>
          </cell>
          <cell r="E731">
            <v>33719</v>
          </cell>
          <cell r="F731">
            <v>101460</v>
          </cell>
          <cell r="G731">
            <v>0</v>
          </cell>
          <cell r="H731">
            <v>0</v>
          </cell>
          <cell r="I731">
            <v>33719</v>
          </cell>
          <cell r="J731">
            <v>101460</v>
          </cell>
          <cell r="K731">
            <v>0</v>
          </cell>
          <cell r="L731">
            <v>0</v>
          </cell>
          <cell r="M731" t="str">
            <v>N.82</v>
          </cell>
        </row>
        <row r="732">
          <cell r="A732" t="str">
            <v>거푸집 (합판)</v>
          </cell>
          <cell r="B732" t="str">
            <v>6회</v>
          </cell>
          <cell r="C732">
            <v>34.590000000000003</v>
          </cell>
          <cell r="D732" t="str">
            <v>㎡</v>
          </cell>
          <cell r="E732">
            <v>13825</v>
          </cell>
          <cell r="F732">
            <v>478206</v>
          </cell>
          <cell r="G732">
            <v>4430</v>
          </cell>
          <cell r="H732">
            <v>153233</v>
          </cell>
          <cell r="I732">
            <v>9395</v>
          </cell>
          <cell r="J732">
            <v>324973</v>
          </cell>
          <cell r="K732">
            <v>0</v>
          </cell>
          <cell r="L732">
            <v>0</v>
          </cell>
          <cell r="M732" t="str">
            <v>N.80</v>
          </cell>
        </row>
        <row r="733">
          <cell r="A733" t="str">
            <v>이형철근</v>
          </cell>
          <cell r="B733" t="str">
            <v>관급, D13</v>
          </cell>
          <cell r="C733">
            <v>169.386</v>
          </cell>
          <cell r="D733" t="str">
            <v>KG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 t="str">
            <v>철근가공및조립</v>
          </cell>
          <cell r="B734" t="str">
            <v>간단</v>
          </cell>
          <cell r="C734">
            <v>0.16400000000000001</v>
          </cell>
          <cell r="D734" t="str">
            <v>TON</v>
          </cell>
          <cell r="E734">
            <v>257665</v>
          </cell>
          <cell r="F734">
            <v>42256</v>
          </cell>
          <cell r="G734">
            <v>2708</v>
          </cell>
          <cell r="H734">
            <v>444</v>
          </cell>
          <cell r="I734">
            <v>254957</v>
          </cell>
          <cell r="J734">
            <v>41812</v>
          </cell>
          <cell r="K734">
            <v>0</v>
          </cell>
          <cell r="L734">
            <v>0</v>
          </cell>
          <cell r="M734" t="str">
            <v>N.84</v>
          </cell>
        </row>
        <row r="735">
          <cell r="A735" t="str">
            <v>고재대</v>
          </cell>
          <cell r="B735" t="str">
            <v>철재</v>
          </cell>
          <cell r="C735">
            <v>4.9329999999999998</v>
          </cell>
          <cell r="D735" t="str">
            <v>KG</v>
          </cell>
          <cell r="E735">
            <v>-75</v>
          </cell>
          <cell r="F735">
            <v>-369</v>
          </cell>
          <cell r="G735">
            <v>-75</v>
          </cell>
          <cell r="H735">
            <v>-369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A736" t="str">
            <v>시멘트액체방수(2차)</v>
          </cell>
          <cell r="C736">
            <v>13.93</v>
          </cell>
          <cell r="D736" t="str">
            <v>㎡</v>
          </cell>
          <cell r="E736">
            <v>10922</v>
          </cell>
          <cell r="F736">
            <v>152142</v>
          </cell>
          <cell r="G736">
            <v>1990</v>
          </cell>
          <cell r="H736">
            <v>27720</v>
          </cell>
          <cell r="I736">
            <v>8932</v>
          </cell>
          <cell r="J736">
            <v>124422</v>
          </cell>
          <cell r="K736">
            <v>0</v>
          </cell>
          <cell r="L736">
            <v>0</v>
          </cell>
          <cell r="M736" t="str">
            <v>N.85</v>
          </cell>
        </row>
        <row r="737">
          <cell r="A737" t="str">
            <v>붙임몰탈</v>
          </cell>
          <cell r="B737" t="str">
            <v>인력,1:3</v>
          </cell>
          <cell r="C737">
            <v>0.68600000000000005</v>
          </cell>
          <cell r="D737" t="str">
            <v>㎥</v>
          </cell>
          <cell r="E737">
            <v>57561</v>
          </cell>
          <cell r="F737">
            <v>39485</v>
          </cell>
          <cell r="G737">
            <v>12100</v>
          </cell>
          <cell r="H737">
            <v>8300</v>
          </cell>
          <cell r="I737">
            <v>40922</v>
          </cell>
          <cell r="J737">
            <v>28072</v>
          </cell>
          <cell r="K737">
            <v>4539</v>
          </cell>
          <cell r="L737">
            <v>3113</v>
          </cell>
          <cell r="M737" t="str">
            <v>N.86</v>
          </cell>
        </row>
        <row r="738">
          <cell r="A738" t="str">
            <v>자연자갈(광주)</v>
          </cell>
          <cell r="B738" t="str">
            <v>#467 40-5mm (시내도착도)</v>
          </cell>
          <cell r="C738">
            <v>1.4</v>
          </cell>
          <cell r="D738" t="str">
            <v>M3</v>
          </cell>
          <cell r="E738">
            <v>7500</v>
          </cell>
          <cell r="F738">
            <v>10500</v>
          </cell>
          <cell r="G738">
            <v>7500</v>
          </cell>
          <cell r="H738">
            <v>10500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A739" t="str">
            <v>자갈부설(D40)</v>
          </cell>
          <cell r="C739">
            <v>1.347</v>
          </cell>
          <cell r="D739" t="str">
            <v>㎥</v>
          </cell>
          <cell r="E739">
            <v>5319</v>
          </cell>
          <cell r="F739">
            <v>7164</v>
          </cell>
          <cell r="G739">
            <v>0</v>
          </cell>
          <cell r="H739">
            <v>0</v>
          </cell>
          <cell r="I739">
            <v>5319</v>
          </cell>
          <cell r="J739">
            <v>7164</v>
          </cell>
          <cell r="K739">
            <v>0</v>
          </cell>
          <cell r="L739">
            <v>0</v>
          </cell>
          <cell r="M739" t="str">
            <v>N.77</v>
          </cell>
        </row>
        <row r="740">
          <cell r="A740" t="str">
            <v>자연석쌓기</v>
          </cell>
          <cell r="B740" t="str">
            <v>30x50x40</v>
          </cell>
          <cell r="C740">
            <v>4.29</v>
          </cell>
          <cell r="D740" t="str">
            <v>TON</v>
          </cell>
          <cell r="E740">
            <v>103857</v>
          </cell>
          <cell r="F740">
            <v>445545</v>
          </cell>
          <cell r="G740">
            <v>4109</v>
          </cell>
          <cell r="H740">
            <v>17627</v>
          </cell>
          <cell r="I740">
            <v>90889</v>
          </cell>
          <cell r="J740">
            <v>389913</v>
          </cell>
          <cell r="K740">
            <v>8859</v>
          </cell>
          <cell r="L740">
            <v>38005</v>
          </cell>
          <cell r="M740" t="str">
            <v>N.97</v>
          </cell>
        </row>
        <row r="741">
          <cell r="A741" t="str">
            <v>자연석</v>
          </cell>
          <cell r="B741" t="str">
            <v>30x50x40</v>
          </cell>
          <cell r="C741">
            <v>5.577</v>
          </cell>
          <cell r="D741" t="str">
            <v>TON</v>
          </cell>
          <cell r="E741">
            <v>70000</v>
          </cell>
          <cell r="F741">
            <v>390390</v>
          </cell>
          <cell r="G741">
            <v>70000</v>
          </cell>
          <cell r="H741">
            <v>390390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C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A743" t="str">
            <v>수로-1EDGE 계</v>
          </cell>
          <cell r="C743">
            <v>0</v>
          </cell>
          <cell r="E743">
            <v>0</v>
          </cell>
          <cell r="F743">
            <v>1729225</v>
          </cell>
          <cell r="G743">
            <v>0</v>
          </cell>
          <cell r="H743">
            <v>640316</v>
          </cell>
          <cell r="I743">
            <v>0</v>
          </cell>
          <cell r="J743">
            <v>1037299</v>
          </cell>
          <cell r="K743">
            <v>0</v>
          </cell>
          <cell r="L743">
            <v>51610</v>
          </cell>
        </row>
        <row r="744">
          <cell r="C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A745" t="str">
            <v>(5) 수로-1바닥</v>
          </cell>
          <cell r="B745" t="str">
            <v>(A=28.82㎡)</v>
          </cell>
          <cell r="C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A746" t="str">
            <v>터파기(토사)</v>
          </cell>
          <cell r="B746" t="str">
            <v>백호우0.7㎥</v>
          </cell>
          <cell r="C746">
            <v>23.056000000000001</v>
          </cell>
          <cell r="D746" t="str">
            <v>㎥</v>
          </cell>
          <cell r="E746">
            <v>696</v>
          </cell>
          <cell r="F746">
            <v>16046</v>
          </cell>
          <cell r="G746">
            <v>127</v>
          </cell>
          <cell r="H746">
            <v>2928</v>
          </cell>
          <cell r="I746">
            <v>359</v>
          </cell>
          <cell r="J746">
            <v>8277</v>
          </cell>
          <cell r="K746">
            <v>210</v>
          </cell>
          <cell r="L746">
            <v>4841</v>
          </cell>
          <cell r="M746" t="str">
            <v>#.3</v>
          </cell>
        </row>
        <row r="747">
          <cell r="A747" t="str">
            <v>잔토처리(토사)</v>
          </cell>
          <cell r="B747" t="str">
            <v>백호우0.7㎥</v>
          </cell>
          <cell r="C747">
            <v>23.056000000000001</v>
          </cell>
          <cell r="D747" t="str">
            <v>㎥</v>
          </cell>
          <cell r="E747">
            <v>696</v>
          </cell>
          <cell r="F747">
            <v>16046</v>
          </cell>
          <cell r="G747">
            <v>127</v>
          </cell>
          <cell r="H747">
            <v>2928</v>
          </cell>
          <cell r="I747">
            <v>359</v>
          </cell>
          <cell r="J747">
            <v>8277</v>
          </cell>
          <cell r="K747">
            <v>210</v>
          </cell>
          <cell r="L747">
            <v>4841</v>
          </cell>
          <cell r="M747" t="str">
            <v>#.5</v>
          </cell>
        </row>
        <row r="748">
          <cell r="A748" t="str">
            <v>잡석다짐(기계+인력)</v>
          </cell>
          <cell r="B748" t="str">
            <v>로라+인력</v>
          </cell>
          <cell r="C748">
            <v>5.9939999999999998</v>
          </cell>
          <cell r="D748" t="str">
            <v>㎥</v>
          </cell>
          <cell r="E748">
            <v>10469</v>
          </cell>
          <cell r="F748">
            <v>62749</v>
          </cell>
          <cell r="G748">
            <v>8354</v>
          </cell>
          <cell r="H748">
            <v>50073</v>
          </cell>
          <cell r="I748">
            <v>1509</v>
          </cell>
          <cell r="J748">
            <v>9044</v>
          </cell>
          <cell r="K748">
            <v>606</v>
          </cell>
          <cell r="L748">
            <v>3632</v>
          </cell>
          <cell r="M748" t="str">
            <v>N.73</v>
          </cell>
        </row>
        <row r="749">
          <cell r="A749" t="str">
            <v>레미콘</v>
          </cell>
          <cell r="B749" t="str">
            <v>관급(40x160x8)</v>
          </cell>
          <cell r="C749">
            <v>1.7629999999999999</v>
          </cell>
          <cell r="D749" t="str">
            <v>M3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 t="str">
            <v>레미콘</v>
          </cell>
          <cell r="B750" t="str">
            <v>관급(25x180x8)</v>
          </cell>
          <cell r="C750">
            <v>4.3659999999999997</v>
          </cell>
          <cell r="D750" t="str">
            <v>M3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 t="str">
            <v>레미콘타설(소형구조물)</v>
          </cell>
          <cell r="C751">
            <v>4.3230000000000004</v>
          </cell>
          <cell r="D751" t="str">
            <v>㎥</v>
          </cell>
          <cell r="E751">
            <v>33719</v>
          </cell>
          <cell r="F751">
            <v>145767</v>
          </cell>
          <cell r="G751">
            <v>0</v>
          </cell>
          <cell r="H751">
            <v>0</v>
          </cell>
          <cell r="I751">
            <v>33719</v>
          </cell>
          <cell r="J751">
            <v>145767</v>
          </cell>
          <cell r="K751">
            <v>0</v>
          </cell>
          <cell r="L751">
            <v>0</v>
          </cell>
          <cell r="M751" t="str">
            <v>N.82</v>
          </cell>
        </row>
        <row r="752">
          <cell r="A752" t="str">
            <v>이형철근</v>
          </cell>
          <cell r="B752" t="str">
            <v>관급, D13</v>
          </cell>
          <cell r="C752">
            <v>236.28899999999999</v>
          </cell>
          <cell r="D752" t="str">
            <v>KG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 t="str">
            <v>철근가공및조립</v>
          </cell>
          <cell r="B753" t="str">
            <v>간단</v>
          </cell>
          <cell r="C753">
            <v>0.22900000000000001</v>
          </cell>
          <cell r="D753" t="str">
            <v>TON</v>
          </cell>
          <cell r="E753">
            <v>257665</v>
          </cell>
          <cell r="F753">
            <v>59005</v>
          </cell>
          <cell r="G753">
            <v>2708</v>
          </cell>
          <cell r="H753">
            <v>620</v>
          </cell>
          <cell r="I753">
            <v>254957</v>
          </cell>
          <cell r="J753">
            <v>58385</v>
          </cell>
          <cell r="K753">
            <v>0</v>
          </cell>
          <cell r="L753">
            <v>0</v>
          </cell>
          <cell r="M753" t="str">
            <v>N.84</v>
          </cell>
        </row>
        <row r="754">
          <cell r="A754" t="str">
            <v>고재대</v>
          </cell>
          <cell r="B754" t="str">
            <v>철재</v>
          </cell>
          <cell r="C754">
            <v>6.8819999999999997</v>
          </cell>
          <cell r="D754" t="str">
            <v>KG</v>
          </cell>
          <cell r="E754">
            <v>-75</v>
          </cell>
          <cell r="F754">
            <v>-516</v>
          </cell>
          <cell r="G754">
            <v>-75</v>
          </cell>
          <cell r="H754">
            <v>-516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시멘트액체방수(2차)</v>
          </cell>
          <cell r="C755">
            <v>28.82</v>
          </cell>
          <cell r="D755" t="str">
            <v>㎡</v>
          </cell>
          <cell r="E755">
            <v>10922</v>
          </cell>
          <cell r="F755">
            <v>314771</v>
          </cell>
          <cell r="G755">
            <v>1990</v>
          </cell>
          <cell r="H755">
            <v>57351</v>
          </cell>
          <cell r="I755">
            <v>8932</v>
          </cell>
          <cell r="J755">
            <v>257420</v>
          </cell>
          <cell r="K755">
            <v>0</v>
          </cell>
          <cell r="L755">
            <v>0</v>
          </cell>
          <cell r="M755" t="str">
            <v>N.85</v>
          </cell>
        </row>
        <row r="756">
          <cell r="A756" t="str">
            <v>붙임몰탈</v>
          </cell>
          <cell r="B756" t="str">
            <v>인력,1:3</v>
          </cell>
          <cell r="C756">
            <v>0.86399999999999999</v>
          </cell>
          <cell r="D756" t="str">
            <v>㎥</v>
          </cell>
          <cell r="E756">
            <v>57561</v>
          </cell>
          <cell r="F756">
            <v>49731</v>
          </cell>
          <cell r="G756">
            <v>12100</v>
          </cell>
          <cell r="H756">
            <v>10454</v>
          </cell>
          <cell r="I756">
            <v>40922</v>
          </cell>
          <cell r="J756">
            <v>35356</v>
          </cell>
          <cell r="K756">
            <v>4539</v>
          </cell>
          <cell r="L756">
            <v>3921</v>
          </cell>
          <cell r="M756" t="str">
            <v>N.86</v>
          </cell>
        </row>
        <row r="757">
          <cell r="A757" t="str">
            <v>흑자갈</v>
          </cell>
          <cell r="B757" t="str">
            <v>￠20~60</v>
          </cell>
          <cell r="C757">
            <v>2.5459999999999998</v>
          </cell>
          <cell r="D757" t="str">
            <v>TON</v>
          </cell>
          <cell r="E757">
            <v>430000</v>
          </cell>
          <cell r="F757">
            <v>1094780</v>
          </cell>
          <cell r="G757">
            <v>430000</v>
          </cell>
          <cell r="H757">
            <v>1094780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 t="str">
            <v>자갈 깔기</v>
          </cell>
          <cell r="B758" t="str">
            <v>D30-50</v>
          </cell>
          <cell r="C758">
            <v>28.82</v>
          </cell>
          <cell r="D758" t="str">
            <v>㎡</v>
          </cell>
          <cell r="E758">
            <v>9611</v>
          </cell>
          <cell r="F758">
            <v>276989</v>
          </cell>
          <cell r="G758">
            <v>0</v>
          </cell>
          <cell r="H758">
            <v>0</v>
          </cell>
          <cell r="I758">
            <v>9611</v>
          </cell>
          <cell r="J758">
            <v>276989</v>
          </cell>
          <cell r="K758">
            <v>0</v>
          </cell>
          <cell r="L758">
            <v>0</v>
          </cell>
          <cell r="M758" t="str">
            <v>N.96</v>
          </cell>
        </row>
        <row r="759">
          <cell r="C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 t="str">
            <v>수로-1바닥 계</v>
          </cell>
          <cell r="C760">
            <v>0</v>
          </cell>
          <cell r="E760">
            <v>0</v>
          </cell>
          <cell r="F760">
            <v>2035368</v>
          </cell>
          <cell r="G760">
            <v>0</v>
          </cell>
          <cell r="H760">
            <v>1218618</v>
          </cell>
          <cell r="I760">
            <v>0</v>
          </cell>
          <cell r="J760">
            <v>799515</v>
          </cell>
          <cell r="K760">
            <v>0</v>
          </cell>
          <cell r="L760">
            <v>17235</v>
          </cell>
        </row>
        <row r="761">
          <cell r="C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A762" t="str">
            <v>(6) 수로-2EDGE</v>
          </cell>
          <cell r="C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 t="str">
            <v>터파기(토사)</v>
          </cell>
          <cell r="B763" t="str">
            <v>백호우0.7㎥</v>
          </cell>
          <cell r="C763">
            <v>11.994999999999999</v>
          </cell>
          <cell r="D763" t="str">
            <v>㎥</v>
          </cell>
          <cell r="E763">
            <v>696</v>
          </cell>
          <cell r="F763">
            <v>8347</v>
          </cell>
          <cell r="G763">
            <v>127</v>
          </cell>
          <cell r="H763">
            <v>1523</v>
          </cell>
          <cell r="I763">
            <v>359</v>
          </cell>
          <cell r="J763">
            <v>4306</v>
          </cell>
          <cell r="K763">
            <v>210</v>
          </cell>
          <cell r="L763">
            <v>2518</v>
          </cell>
          <cell r="M763" t="str">
            <v>#.3</v>
          </cell>
        </row>
        <row r="764">
          <cell r="A764" t="str">
            <v>잔토처리(토사)</v>
          </cell>
          <cell r="B764" t="str">
            <v>백호우0.7㎥</v>
          </cell>
          <cell r="C764">
            <v>11.994999999999999</v>
          </cell>
          <cell r="D764" t="str">
            <v>㎥</v>
          </cell>
          <cell r="E764">
            <v>696</v>
          </cell>
          <cell r="F764">
            <v>8347</v>
          </cell>
          <cell r="G764">
            <v>127</v>
          </cell>
          <cell r="H764">
            <v>1523</v>
          </cell>
          <cell r="I764">
            <v>359</v>
          </cell>
          <cell r="J764">
            <v>4306</v>
          </cell>
          <cell r="K764">
            <v>210</v>
          </cell>
          <cell r="L764">
            <v>2518</v>
          </cell>
          <cell r="M764" t="str">
            <v>#.5</v>
          </cell>
        </row>
        <row r="765">
          <cell r="A765" t="str">
            <v>잡석다짐(기계+인력)</v>
          </cell>
          <cell r="B765" t="str">
            <v>로라+인력</v>
          </cell>
          <cell r="C765">
            <v>1.772</v>
          </cell>
          <cell r="D765" t="str">
            <v>㎥</v>
          </cell>
          <cell r="E765">
            <v>10469</v>
          </cell>
          <cell r="F765">
            <v>18549</v>
          </cell>
          <cell r="G765">
            <v>8354</v>
          </cell>
          <cell r="H765">
            <v>14803</v>
          </cell>
          <cell r="I765">
            <v>1509</v>
          </cell>
          <cell r="J765">
            <v>2673</v>
          </cell>
          <cell r="K765">
            <v>606</v>
          </cell>
          <cell r="L765">
            <v>1073</v>
          </cell>
          <cell r="M765" t="str">
            <v>N.73</v>
          </cell>
        </row>
        <row r="766">
          <cell r="A766" t="str">
            <v>레미콘</v>
          </cell>
          <cell r="B766" t="str">
            <v>관급(40x160x8)</v>
          </cell>
          <cell r="C766">
            <v>0.52100000000000002</v>
          </cell>
          <cell r="D766" t="str">
            <v>M3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 t="str">
            <v>레미콘</v>
          </cell>
          <cell r="B767" t="str">
            <v>관급(25x180x8)</v>
          </cell>
          <cell r="C767">
            <v>1.9750000000000001</v>
          </cell>
          <cell r="D767" t="str">
            <v>M3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A768" t="str">
            <v>레미콘타설(소형구조물)</v>
          </cell>
          <cell r="C768">
            <v>1.956</v>
          </cell>
          <cell r="D768" t="str">
            <v>㎥</v>
          </cell>
          <cell r="E768">
            <v>33719</v>
          </cell>
          <cell r="F768">
            <v>65954</v>
          </cell>
          <cell r="G768">
            <v>0</v>
          </cell>
          <cell r="H768">
            <v>0</v>
          </cell>
          <cell r="I768">
            <v>33719</v>
          </cell>
          <cell r="J768">
            <v>65954</v>
          </cell>
          <cell r="K768">
            <v>0</v>
          </cell>
          <cell r="L768">
            <v>0</v>
          </cell>
          <cell r="M768" t="str">
            <v>N.82</v>
          </cell>
        </row>
        <row r="769">
          <cell r="A769" t="str">
            <v>거푸집 (합판)</v>
          </cell>
          <cell r="B769" t="str">
            <v>6회</v>
          </cell>
          <cell r="C769">
            <v>22.42</v>
          </cell>
          <cell r="D769" t="str">
            <v>㎡</v>
          </cell>
          <cell r="E769">
            <v>13825</v>
          </cell>
          <cell r="F769">
            <v>309955</v>
          </cell>
          <cell r="G769">
            <v>4430</v>
          </cell>
          <cell r="H769">
            <v>99320</v>
          </cell>
          <cell r="I769">
            <v>9395</v>
          </cell>
          <cell r="J769">
            <v>210635</v>
          </cell>
          <cell r="K769">
            <v>0</v>
          </cell>
          <cell r="L769">
            <v>0</v>
          </cell>
          <cell r="M769" t="str">
            <v>N.80</v>
          </cell>
        </row>
        <row r="770">
          <cell r="A770" t="str">
            <v>이형철근</v>
          </cell>
          <cell r="B770" t="str">
            <v>관급, D13</v>
          </cell>
          <cell r="C770">
            <v>106.911</v>
          </cell>
          <cell r="D770" t="str">
            <v>KG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 t="str">
            <v>철근가공및조립</v>
          </cell>
          <cell r="B771" t="str">
            <v>간단</v>
          </cell>
          <cell r="C771">
            <v>0.10299999999999999</v>
          </cell>
          <cell r="D771" t="str">
            <v>TON</v>
          </cell>
          <cell r="E771">
            <v>257665</v>
          </cell>
          <cell r="F771">
            <v>26538</v>
          </cell>
          <cell r="G771">
            <v>2708</v>
          </cell>
          <cell r="H771">
            <v>278</v>
          </cell>
          <cell r="I771">
            <v>254957</v>
          </cell>
          <cell r="J771">
            <v>26260</v>
          </cell>
          <cell r="K771">
            <v>0</v>
          </cell>
          <cell r="L771">
            <v>0</v>
          </cell>
          <cell r="M771" t="str">
            <v>N.84</v>
          </cell>
        </row>
        <row r="772">
          <cell r="A772" t="str">
            <v>고재대</v>
          </cell>
          <cell r="B772" t="str">
            <v>철재</v>
          </cell>
          <cell r="C772">
            <v>3.113</v>
          </cell>
          <cell r="D772" t="str">
            <v>KG</v>
          </cell>
          <cell r="E772">
            <v>-75</v>
          </cell>
          <cell r="F772">
            <v>-233</v>
          </cell>
          <cell r="G772">
            <v>-75</v>
          </cell>
          <cell r="H772">
            <v>-233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 t="str">
            <v>시멘트액체방수(2차)</v>
          </cell>
          <cell r="C773">
            <v>9.3800000000000008</v>
          </cell>
          <cell r="D773" t="str">
            <v>㎡</v>
          </cell>
          <cell r="E773">
            <v>10922</v>
          </cell>
          <cell r="F773">
            <v>102448</v>
          </cell>
          <cell r="G773">
            <v>1990</v>
          </cell>
          <cell r="H773">
            <v>18666</v>
          </cell>
          <cell r="I773">
            <v>8932</v>
          </cell>
          <cell r="J773">
            <v>83782</v>
          </cell>
          <cell r="K773">
            <v>0</v>
          </cell>
          <cell r="L773">
            <v>0</v>
          </cell>
          <cell r="M773" t="str">
            <v>N.85</v>
          </cell>
        </row>
        <row r="774">
          <cell r="A774" t="str">
            <v>붙임몰탈</v>
          </cell>
          <cell r="B774" t="str">
            <v>인력,1:3</v>
          </cell>
          <cell r="C774">
            <v>0.42699999999999999</v>
          </cell>
          <cell r="D774" t="str">
            <v>㎥</v>
          </cell>
          <cell r="E774">
            <v>57561</v>
          </cell>
          <cell r="F774">
            <v>24577</v>
          </cell>
          <cell r="G774">
            <v>12100</v>
          </cell>
          <cell r="H774">
            <v>5166</v>
          </cell>
          <cell r="I774">
            <v>40922</v>
          </cell>
          <cell r="J774">
            <v>17473</v>
          </cell>
          <cell r="K774">
            <v>4539</v>
          </cell>
          <cell r="L774">
            <v>1938</v>
          </cell>
          <cell r="M774" t="str">
            <v>N.86</v>
          </cell>
        </row>
        <row r="775">
          <cell r="A775" t="str">
            <v>자연자갈(광주)</v>
          </cell>
          <cell r="B775" t="str">
            <v>#467 40-5mm (시내도착도)</v>
          </cell>
          <cell r="C775">
            <v>0.76</v>
          </cell>
          <cell r="D775" t="str">
            <v>M3</v>
          </cell>
          <cell r="E775">
            <v>7500</v>
          </cell>
          <cell r="F775">
            <v>5700</v>
          </cell>
          <cell r="G775">
            <v>7500</v>
          </cell>
          <cell r="H775">
            <v>5700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A776" t="str">
            <v>자갈부설(D40)</v>
          </cell>
          <cell r="C776">
            <v>0.73</v>
          </cell>
          <cell r="D776" t="str">
            <v>㎥</v>
          </cell>
          <cell r="E776">
            <v>5319</v>
          </cell>
          <cell r="F776">
            <v>3882</v>
          </cell>
          <cell r="G776">
            <v>0</v>
          </cell>
          <cell r="H776">
            <v>0</v>
          </cell>
          <cell r="I776">
            <v>5319</v>
          </cell>
          <cell r="J776">
            <v>3882</v>
          </cell>
          <cell r="K776">
            <v>0</v>
          </cell>
          <cell r="L776">
            <v>0</v>
          </cell>
          <cell r="M776" t="str">
            <v>N.77</v>
          </cell>
        </row>
        <row r="777">
          <cell r="A777" t="str">
            <v>자연석쌓기</v>
          </cell>
          <cell r="B777" t="str">
            <v>30x50x40</v>
          </cell>
          <cell r="C777">
            <v>2.8889999999999998</v>
          </cell>
          <cell r="D777" t="str">
            <v>TON</v>
          </cell>
          <cell r="E777">
            <v>103857</v>
          </cell>
          <cell r="F777">
            <v>300041</v>
          </cell>
          <cell r="G777">
            <v>4109</v>
          </cell>
          <cell r="H777">
            <v>11870</v>
          </cell>
          <cell r="I777">
            <v>90889</v>
          </cell>
          <cell r="J777">
            <v>262578</v>
          </cell>
          <cell r="K777">
            <v>8859</v>
          </cell>
          <cell r="L777">
            <v>25593</v>
          </cell>
          <cell r="M777" t="str">
            <v>N.97</v>
          </cell>
        </row>
        <row r="778">
          <cell r="A778" t="str">
            <v>자연석</v>
          </cell>
          <cell r="B778" t="str">
            <v>30x50x40</v>
          </cell>
          <cell r="C778">
            <v>3.7549999999999999</v>
          </cell>
          <cell r="D778" t="str">
            <v>TON</v>
          </cell>
          <cell r="E778">
            <v>70000</v>
          </cell>
          <cell r="F778">
            <v>262850</v>
          </cell>
          <cell r="G778">
            <v>70000</v>
          </cell>
          <cell r="H778">
            <v>262850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C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수로-2EDGE 계</v>
          </cell>
          <cell r="C780">
            <v>0</v>
          </cell>
          <cell r="E780">
            <v>0</v>
          </cell>
          <cell r="F780">
            <v>1136955</v>
          </cell>
          <cell r="G780">
            <v>0</v>
          </cell>
          <cell r="H780">
            <v>421466</v>
          </cell>
          <cell r="I780">
            <v>0</v>
          </cell>
          <cell r="J780">
            <v>681849</v>
          </cell>
          <cell r="K780">
            <v>0</v>
          </cell>
          <cell r="L780">
            <v>33640</v>
          </cell>
        </row>
        <row r="781">
          <cell r="C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 t="str">
            <v>(7) 수로-2바닥</v>
          </cell>
          <cell r="C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 t="str">
            <v>터파기(토사)</v>
          </cell>
          <cell r="B783" t="str">
            <v>백호우0.7㎥</v>
          </cell>
          <cell r="C783">
            <v>14.695</v>
          </cell>
          <cell r="D783" t="str">
            <v>㎥</v>
          </cell>
          <cell r="E783">
            <v>696</v>
          </cell>
          <cell r="F783">
            <v>10226</v>
          </cell>
          <cell r="G783">
            <v>127</v>
          </cell>
          <cell r="H783">
            <v>1866</v>
          </cell>
          <cell r="I783">
            <v>359</v>
          </cell>
          <cell r="J783">
            <v>5275</v>
          </cell>
          <cell r="K783">
            <v>210</v>
          </cell>
          <cell r="L783">
            <v>3085</v>
          </cell>
          <cell r="M783" t="str">
            <v>#.3</v>
          </cell>
        </row>
        <row r="784">
          <cell r="A784" t="str">
            <v>잔토처리(토사)</v>
          </cell>
          <cell r="B784" t="str">
            <v>백호우0.7㎥</v>
          </cell>
          <cell r="C784">
            <v>14.695</v>
          </cell>
          <cell r="D784" t="str">
            <v>㎥</v>
          </cell>
          <cell r="E784">
            <v>696</v>
          </cell>
          <cell r="F784">
            <v>10226</v>
          </cell>
          <cell r="G784">
            <v>127</v>
          </cell>
          <cell r="H784">
            <v>1866</v>
          </cell>
          <cell r="I784">
            <v>359</v>
          </cell>
          <cell r="J784">
            <v>5275</v>
          </cell>
          <cell r="K784">
            <v>210</v>
          </cell>
          <cell r="L784">
            <v>3085</v>
          </cell>
          <cell r="M784" t="str">
            <v>#.5</v>
          </cell>
        </row>
        <row r="785">
          <cell r="A785" t="str">
            <v>잡석다짐(기계+인력)</v>
          </cell>
          <cell r="B785" t="str">
            <v>로라+인력</v>
          </cell>
          <cell r="C785">
            <v>3.415</v>
          </cell>
          <cell r="D785" t="str">
            <v>㎥</v>
          </cell>
          <cell r="E785">
            <v>10469</v>
          </cell>
          <cell r="F785">
            <v>35750</v>
          </cell>
          <cell r="G785">
            <v>8354</v>
          </cell>
          <cell r="H785">
            <v>28528</v>
          </cell>
          <cell r="I785">
            <v>1509</v>
          </cell>
          <cell r="J785">
            <v>5153</v>
          </cell>
          <cell r="K785">
            <v>606</v>
          </cell>
          <cell r="L785">
            <v>2069</v>
          </cell>
          <cell r="M785" t="str">
            <v>N.73</v>
          </cell>
        </row>
        <row r="786">
          <cell r="A786" t="str">
            <v>레미콘</v>
          </cell>
          <cell r="B786" t="str">
            <v>관급(40x160x8)</v>
          </cell>
          <cell r="C786">
            <v>1.004</v>
          </cell>
          <cell r="D786" t="str">
            <v>M3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A787" t="str">
            <v>레미콘</v>
          </cell>
          <cell r="B787" t="str">
            <v>관급(25x180x8)</v>
          </cell>
          <cell r="C787">
            <v>2.4870000000000001</v>
          </cell>
          <cell r="D787" t="str">
            <v>M3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A788" t="str">
            <v>레미콘타설(소형구조물)</v>
          </cell>
          <cell r="C788">
            <v>2.4630000000000001</v>
          </cell>
          <cell r="D788" t="str">
            <v>㎥</v>
          </cell>
          <cell r="E788">
            <v>33719</v>
          </cell>
          <cell r="F788">
            <v>83049</v>
          </cell>
          <cell r="G788">
            <v>0</v>
          </cell>
          <cell r="H788">
            <v>0</v>
          </cell>
          <cell r="I788">
            <v>33719</v>
          </cell>
          <cell r="J788">
            <v>83049</v>
          </cell>
          <cell r="K788">
            <v>0</v>
          </cell>
          <cell r="L788">
            <v>0</v>
          </cell>
          <cell r="M788" t="str">
            <v>N.82</v>
          </cell>
        </row>
        <row r="789">
          <cell r="A789" t="str">
            <v>이형철근</v>
          </cell>
          <cell r="B789" t="str">
            <v>관급, D13</v>
          </cell>
          <cell r="C789">
            <v>134.624</v>
          </cell>
          <cell r="D789" t="str">
            <v>KG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A790" t="str">
            <v>철근가공및조립</v>
          </cell>
          <cell r="B790" t="str">
            <v>간단</v>
          </cell>
          <cell r="C790">
            <v>0.13</v>
          </cell>
          <cell r="D790" t="str">
            <v>TON</v>
          </cell>
          <cell r="E790">
            <v>257665</v>
          </cell>
          <cell r="F790">
            <v>33496</v>
          </cell>
          <cell r="G790">
            <v>2708</v>
          </cell>
          <cell r="H790">
            <v>352</v>
          </cell>
          <cell r="I790">
            <v>254957</v>
          </cell>
          <cell r="J790">
            <v>33144</v>
          </cell>
          <cell r="K790">
            <v>0</v>
          </cell>
          <cell r="L790">
            <v>0</v>
          </cell>
          <cell r="M790" t="str">
            <v>N.84</v>
          </cell>
        </row>
        <row r="791">
          <cell r="A791" t="str">
            <v>고재대</v>
          </cell>
          <cell r="B791" t="str">
            <v>철재</v>
          </cell>
          <cell r="C791">
            <v>3.9209999999999998</v>
          </cell>
          <cell r="D791" t="str">
            <v>KG</v>
          </cell>
          <cell r="E791">
            <v>-75</v>
          </cell>
          <cell r="F791">
            <v>-294</v>
          </cell>
          <cell r="G791">
            <v>-75</v>
          </cell>
          <cell r="H791">
            <v>-294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A792" t="str">
            <v>시멘트액체방수(2차)</v>
          </cell>
          <cell r="C792">
            <v>16.420000000000002</v>
          </cell>
          <cell r="D792" t="str">
            <v>㎡</v>
          </cell>
          <cell r="E792">
            <v>10922</v>
          </cell>
          <cell r="F792">
            <v>179338</v>
          </cell>
          <cell r="G792">
            <v>1990</v>
          </cell>
          <cell r="H792">
            <v>32675</v>
          </cell>
          <cell r="I792">
            <v>8932</v>
          </cell>
          <cell r="J792">
            <v>146663</v>
          </cell>
          <cell r="K792">
            <v>0</v>
          </cell>
          <cell r="L792">
            <v>0</v>
          </cell>
          <cell r="M792" t="str">
            <v>N.85</v>
          </cell>
        </row>
        <row r="793">
          <cell r="A793" t="str">
            <v>붙임몰탈</v>
          </cell>
          <cell r="B793" t="str">
            <v>인력,1:3</v>
          </cell>
          <cell r="C793">
            <v>0.49199999999999999</v>
          </cell>
          <cell r="D793" t="str">
            <v>㎥</v>
          </cell>
          <cell r="E793">
            <v>57561</v>
          </cell>
          <cell r="F793">
            <v>28319</v>
          </cell>
          <cell r="G793">
            <v>12100</v>
          </cell>
          <cell r="H793">
            <v>5953</v>
          </cell>
          <cell r="I793">
            <v>40922</v>
          </cell>
          <cell r="J793">
            <v>20133</v>
          </cell>
          <cell r="K793">
            <v>4539</v>
          </cell>
          <cell r="L793">
            <v>2233</v>
          </cell>
          <cell r="M793" t="str">
            <v>N.86</v>
          </cell>
        </row>
        <row r="794">
          <cell r="A794" t="str">
            <v>자연자갈(광주)</v>
          </cell>
          <cell r="B794" t="str">
            <v>#467 40-5mm (시내도착도)</v>
          </cell>
          <cell r="C794">
            <v>0.85299999999999998</v>
          </cell>
          <cell r="D794" t="str">
            <v>M3</v>
          </cell>
          <cell r="E794">
            <v>7500</v>
          </cell>
          <cell r="F794">
            <v>6397</v>
          </cell>
          <cell r="G794">
            <v>7500</v>
          </cell>
          <cell r="H794">
            <v>6397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A795" t="str">
            <v>자갈부설(D40)</v>
          </cell>
          <cell r="C795">
            <v>0.85299999999999998</v>
          </cell>
          <cell r="D795" t="str">
            <v>㎥</v>
          </cell>
          <cell r="E795">
            <v>5319</v>
          </cell>
          <cell r="F795">
            <v>4537</v>
          </cell>
          <cell r="G795">
            <v>0</v>
          </cell>
          <cell r="H795">
            <v>0</v>
          </cell>
          <cell r="I795">
            <v>5319</v>
          </cell>
          <cell r="J795">
            <v>4537</v>
          </cell>
          <cell r="K795">
            <v>0</v>
          </cell>
          <cell r="L795">
            <v>0</v>
          </cell>
          <cell r="M795" t="str">
            <v>N.77</v>
          </cell>
        </row>
        <row r="796">
          <cell r="C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A797" t="str">
            <v>수로-2바닥 계</v>
          </cell>
          <cell r="C797">
            <v>0</v>
          </cell>
          <cell r="E797">
            <v>0</v>
          </cell>
          <cell r="F797">
            <v>391044</v>
          </cell>
          <cell r="G797">
            <v>0</v>
          </cell>
          <cell r="H797">
            <v>77343</v>
          </cell>
          <cell r="I797">
            <v>0</v>
          </cell>
          <cell r="J797">
            <v>303229</v>
          </cell>
          <cell r="K797">
            <v>0</v>
          </cell>
          <cell r="L797">
            <v>10472</v>
          </cell>
        </row>
        <row r="798">
          <cell r="C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A799" t="str">
            <v>(8) 옹벽</v>
          </cell>
          <cell r="B799" t="str">
            <v>(H=1.510M,H=1.57M)</v>
          </cell>
          <cell r="C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터파기(토사)</v>
          </cell>
          <cell r="B800" t="str">
            <v>백호우0.7㎥</v>
          </cell>
          <cell r="C800">
            <v>8.0079999999999991</v>
          </cell>
          <cell r="D800" t="str">
            <v>㎥</v>
          </cell>
          <cell r="E800">
            <v>696</v>
          </cell>
          <cell r="F800">
            <v>5572</v>
          </cell>
          <cell r="G800">
            <v>127</v>
          </cell>
          <cell r="H800">
            <v>1017</v>
          </cell>
          <cell r="I800">
            <v>359</v>
          </cell>
          <cell r="J800">
            <v>2874</v>
          </cell>
          <cell r="K800">
            <v>210</v>
          </cell>
          <cell r="L800">
            <v>1681</v>
          </cell>
          <cell r="M800" t="str">
            <v>#.3</v>
          </cell>
        </row>
        <row r="801">
          <cell r="A801" t="str">
            <v>잔토처리(토사)</v>
          </cell>
          <cell r="B801" t="str">
            <v>백호우0.7㎥</v>
          </cell>
          <cell r="C801">
            <v>3.359</v>
          </cell>
          <cell r="D801" t="str">
            <v>㎥</v>
          </cell>
          <cell r="E801">
            <v>696</v>
          </cell>
          <cell r="F801">
            <v>2336</v>
          </cell>
          <cell r="G801">
            <v>127</v>
          </cell>
          <cell r="H801">
            <v>426</v>
          </cell>
          <cell r="I801">
            <v>359</v>
          </cell>
          <cell r="J801">
            <v>1205</v>
          </cell>
          <cell r="K801">
            <v>210</v>
          </cell>
          <cell r="L801">
            <v>705</v>
          </cell>
          <cell r="M801" t="str">
            <v>#.5</v>
          </cell>
        </row>
        <row r="802">
          <cell r="A802" t="str">
            <v>기계되메우기및다짐</v>
          </cell>
          <cell r="B802" t="str">
            <v>인력+기계</v>
          </cell>
          <cell r="C802">
            <v>4.649</v>
          </cell>
          <cell r="D802" t="str">
            <v>㎥</v>
          </cell>
          <cell r="E802">
            <v>3367</v>
          </cell>
          <cell r="F802">
            <v>15651</v>
          </cell>
          <cell r="G802">
            <v>285</v>
          </cell>
          <cell r="H802">
            <v>1324</v>
          </cell>
          <cell r="I802">
            <v>2758</v>
          </cell>
          <cell r="J802">
            <v>12821</v>
          </cell>
          <cell r="K802">
            <v>324</v>
          </cell>
          <cell r="L802">
            <v>1506</v>
          </cell>
          <cell r="M802" t="str">
            <v>#.6</v>
          </cell>
        </row>
        <row r="803">
          <cell r="A803" t="str">
            <v>잡석다짐(기계+인력)</v>
          </cell>
          <cell r="B803" t="str">
            <v>로라+인력</v>
          </cell>
          <cell r="C803">
            <v>0.748</v>
          </cell>
          <cell r="D803" t="str">
            <v>㎥</v>
          </cell>
          <cell r="E803">
            <v>10469</v>
          </cell>
          <cell r="F803">
            <v>7829</v>
          </cell>
          <cell r="G803">
            <v>8354</v>
          </cell>
          <cell r="H803">
            <v>6248</v>
          </cell>
          <cell r="I803">
            <v>1509</v>
          </cell>
          <cell r="J803">
            <v>1128</v>
          </cell>
          <cell r="K803">
            <v>606</v>
          </cell>
          <cell r="L803">
            <v>453</v>
          </cell>
          <cell r="M803" t="str">
            <v>N.73</v>
          </cell>
        </row>
        <row r="804">
          <cell r="A804" t="str">
            <v>레미콘</v>
          </cell>
          <cell r="B804" t="str">
            <v>관급(40x160x8)</v>
          </cell>
          <cell r="C804">
            <v>0.22</v>
          </cell>
          <cell r="D804" t="str">
            <v>M3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A805" t="str">
            <v>레미콘</v>
          </cell>
          <cell r="B805" t="str">
            <v>관급(25x180x8)</v>
          </cell>
          <cell r="C805">
            <v>1.5629999999999999</v>
          </cell>
          <cell r="D805" t="str">
            <v>M3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 t="str">
            <v>레미콘타설(소형구조물)</v>
          </cell>
          <cell r="C806">
            <v>1.548</v>
          </cell>
          <cell r="D806" t="str">
            <v>㎥</v>
          </cell>
          <cell r="E806">
            <v>33719</v>
          </cell>
          <cell r="F806">
            <v>52197</v>
          </cell>
          <cell r="G806">
            <v>0</v>
          </cell>
          <cell r="H806">
            <v>0</v>
          </cell>
          <cell r="I806">
            <v>33719</v>
          </cell>
          <cell r="J806">
            <v>52197</v>
          </cell>
          <cell r="K806">
            <v>0</v>
          </cell>
          <cell r="L806">
            <v>0</v>
          </cell>
          <cell r="M806" t="str">
            <v>N.82</v>
          </cell>
        </row>
        <row r="807">
          <cell r="A807" t="str">
            <v>거푸집 (합판)</v>
          </cell>
          <cell r="B807" t="str">
            <v>6회</v>
          </cell>
          <cell r="C807">
            <v>17.84</v>
          </cell>
          <cell r="D807" t="str">
            <v>㎡</v>
          </cell>
          <cell r="E807">
            <v>13825</v>
          </cell>
          <cell r="F807">
            <v>246637</v>
          </cell>
          <cell r="G807">
            <v>4430</v>
          </cell>
          <cell r="H807">
            <v>79031</v>
          </cell>
          <cell r="I807">
            <v>9395</v>
          </cell>
          <cell r="J807">
            <v>167606</v>
          </cell>
          <cell r="K807">
            <v>0</v>
          </cell>
          <cell r="L807">
            <v>0</v>
          </cell>
          <cell r="M807" t="str">
            <v>N.80</v>
          </cell>
        </row>
        <row r="808">
          <cell r="A808" t="str">
            <v>이형철근</v>
          </cell>
          <cell r="B808" t="str">
            <v>관급, D13</v>
          </cell>
          <cell r="C808">
            <v>172.17400000000001</v>
          </cell>
          <cell r="D808" t="str">
            <v>KG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 t="str">
            <v>철근가공및조립</v>
          </cell>
          <cell r="B809" t="str">
            <v>간단</v>
          </cell>
          <cell r="C809">
            <v>0.16700000000000001</v>
          </cell>
          <cell r="D809" t="str">
            <v>TON</v>
          </cell>
          <cell r="E809">
            <v>257665</v>
          </cell>
          <cell r="F809">
            <v>43029</v>
          </cell>
          <cell r="G809">
            <v>2708</v>
          </cell>
          <cell r="H809">
            <v>452</v>
          </cell>
          <cell r="I809">
            <v>254957</v>
          </cell>
          <cell r="J809">
            <v>42577</v>
          </cell>
          <cell r="K809">
            <v>0</v>
          </cell>
          <cell r="L809">
            <v>0</v>
          </cell>
          <cell r="M809" t="str">
            <v>N.84</v>
          </cell>
        </row>
        <row r="810">
          <cell r="A810" t="str">
            <v>고재대</v>
          </cell>
          <cell r="B810" t="str">
            <v>철재</v>
          </cell>
          <cell r="C810">
            <v>5.0140000000000002</v>
          </cell>
          <cell r="D810" t="str">
            <v>KG</v>
          </cell>
          <cell r="E810">
            <v>-75</v>
          </cell>
          <cell r="F810">
            <v>-376</v>
          </cell>
          <cell r="G810">
            <v>-75</v>
          </cell>
          <cell r="H810">
            <v>-376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 t="str">
            <v>시멘트액체방수(2차)</v>
          </cell>
          <cell r="C811">
            <v>14.72</v>
          </cell>
          <cell r="D811" t="str">
            <v>㎡</v>
          </cell>
          <cell r="E811">
            <v>10922</v>
          </cell>
          <cell r="F811">
            <v>160771</v>
          </cell>
          <cell r="G811">
            <v>1990</v>
          </cell>
          <cell r="H811">
            <v>29292</v>
          </cell>
          <cell r="I811">
            <v>8932</v>
          </cell>
          <cell r="J811">
            <v>131479</v>
          </cell>
          <cell r="K811">
            <v>0</v>
          </cell>
          <cell r="L811">
            <v>0</v>
          </cell>
          <cell r="M811" t="str">
            <v>N.85</v>
          </cell>
        </row>
        <row r="812">
          <cell r="A812" t="str">
            <v>붙임몰탈</v>
          </cell>
          <cell r="B812" t="str">
            <v>인력,1:3</v>
          </cell>
          <cell r="C812">
            <v>0.48899999999999999</v>
          </cell>
          <cell r="D812" t="str">
            <v>㎥</v>
          </cell>
          <cell r="E812">
            <v>57561</v>
          </cell>
          <cell r="F812">
            <v>28145</v>
          </cell>
          <cell r="G812">
            <v>12100</v>
          </cell>
          <cell r="H812">
            <v>5916</v>
          </cell>
          <cell r="I812">
            <v>40922</v>
          </cell>
          <cell r="J812">
            <v>20010</v>
          </cell>
          <cell r="K812">
            <v>4539</v>
          </cell>
          <cell r="L812">
            <v>2219</v>
          </cell>
          <cell r="M812" t="str">
            <v>N.86</v>
          </cell>
        </row>
        <row r="813">
          <cell r="A813" t="str">
            <v>흄관</v>
          </cell>
          <cell r="B813" t="str">
            <v>D=300</v>
          </cell>
          <cell r="C813">
            <v>3.92</v>
          </cell>
          <cell r="D813" t="str">
            <v>M</v>
          </cell>
          <cell r="E813">
            <v>12610</v>
          </cell>
          <cell r="F813">
            <v>49431</v>
          </cell>
          <cell r="G813">
            <v>12610</v>
          </cell>
          <cell r="H813">
            <v>49431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A814" t="str">
            <v>흄관부설 및 접합 : 인력</v>
          </cell>
          <cell r="B814" t="str">
            <v>ø300M/M , 칼라식</v>
          </cell>
          <cell r="C814">
            <v>3.92</v>
          </cell>
          <cell r="D814" t="str">
            <v>M</v>
          </cell>
          <cell r="E814">
            <v>19912</v>
          </cell>
          <cell r="F814">
            <v>78054</v>
          </cell>
          <cell r="G814">
            <v>27</v>
          </cell>
          <cell r="H814">
            <v>105</v>
          </cell>
          <cell r="I814">
            <v>19885</v>
          </cell>
          <cell r="J814">
            <v>77949</v>
          </cell>
          <cell r="K814">
            <v>0</v>
          </cell>
          <cell r="L814">
            <v>0</v>
          </cell>
          <cell r="M814" t="str">
            <v>N.99</v>
          </cell>
        </row>
        <row r="815">
          <cell r="A815" t="str">
            <v>자연석쌓기</v>
          </cell>
          <cell r="B815" t="str">
            <v>30x50x40</v>
          </cell>
          <cell r="C815">
            <v>2.9209999999999998</v>
          </cell>
          <cell r="D815" t="str">
            <v>TON</v>
          </cell>
          <cell r="E815">
            <v>103857</v>
          </cell>
          <cell r="F815">
            <v>303365</v>
          </cell>
          <cell r="G815">
            <v>4109</v>
          </cell>
          <cell r="H815">
            <v>12002</v>
          </cell>
          <cell r="I815">
            <v>90889</v>
          </cell>
          <cell r="J815">
            <v>265486</v>
          </cell>
          <cell r="K815">
            <v>8859</v>
          </cell>
          <cell r="L815">
            <v>25877</v>
          </cell>
          <cell r="M815" t="str">
            <v>N.97</v>
          </cell>
        </row>
        <row r="816">
          <cell r="A816" t="str">
            <v>자연석</v>
          </cell>
          <cell r="B816" t="str">
            <v>30x50x40</v>
          </cell>
          <cell r="C816">
            <v>3.7970000000000002</v>
          </cell>
          <cell r="D816" t="str">
            <v>TON</v>
          </cell>
          <cell r="E816">
            <v>70000</v>
          </cell>
          <cell r="F816">
            <v>265790</v>
          </cell>
          <cell r="G816">
            <v>70000</v>
          </cell>
          <cell r="H816">
            <v>265790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C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A818" t="str">
            <v>옹벽 계</v>
          </cell>
          <cell r="C818">
            <v>0</v>
          </cell>
          <cell r="E818">
            <v>0</v>
          </cell>
          <cell r="F818">
            <v>1258431</v>
          </cell>
          <cell r="G818">
            <v>0</v>
          </cell>
          <cell r="H818">
            <v>450658</v>
          </cell>
          <cell r="I818">
            <v>0</v>
          </cell>
          <cell r="J818">
            <v>775332</v>
          </cell>
          <cell r="K818">
            <v>0</v>
          </cell>
          <cell r="L818">
            <v>32441</v>
          </cell>
        </row>
        <row r="819">
          <cell r="C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 t="str">
            <v>(9) 수로-3EDGE</v>
          </cell>
          <cell r="B820" t="str">
            <v>(L=6.51M)</v>
          </cell>
          <cell r="C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 t="str">
            <v>터파기(토사)</v>
          </cell>
          <cell r="B821" t="str">
            <v>백호우0.7㎥</v>
          </cell>
          <cell r="C821">
            <v>3.0739999999999998</v>
          </cell>
          <cell r="D821" t="str">
            <v>㎥</v>
          </cell>
          <cell r="E821">
            <v>696</v>
          </cell>
          <cell r="F821">
            <v>2138</v>
          </cell>
          <cell r="G821">
            <v>127</v>
          </cell>
          <cell r="H821">
            <v>390</v>
          </cell>
          <cell r="I821">
            <v>359</v>
          </cell>
          <cell r="J821">
            <v>1103</v>
          </cell>
          <cell r="K821">
            <v>210</v>
          </cell>
          <cell r="L821">
            <v>645</v>
          </cell>
          <cell r="M821" t="str">
            <v>#.3</v>
          </cell>
        </row>
        <row r="822">
          <cell r="A822" t="str">
            <v>잔토처리(토사)</v>
          </cell>
          <cell r="B822" t="str">
            <v>백호우0.7㎥</v>
          </cell>
          <cell r="C822">
            <v>1.9890000000000001</v>
          </cell>
          <cell r="D822" t="str">
            <v>㎥</v>
          </cell>
          <cell r="E822">
            <v>696</v>
          </cell>
          <cell r="F822">
            <v>1383</v>
          </cell>
          <cell r="G822">
            <v>127</v>
          </cell>
          <cell r="H822">
            <v>252</v>
          </cell>
          <cell r="I822">
            <v>359</v>
          </cell>
          <cell r="J822">
            <v>714</v>
          </cell>
          <cell r="K822">
            <v>210</v>
          </cell>
          <cell r="L822">
            <v>417</v>
          </cell>
          <cell r="M822" t="str">
            <v>#.5</v>
          </cell>
        </row>
        <row r="823">
          <cell r="A823" t="str">
            <v>기계되메우기및다짐</v>
          </cell>
          <cell r="B823" t="str">
            <v>인력+기계</v>
          </cell>
          <cell r="C823">
            <v>1.085</v>
          </cell>
          <cell r="D823" t="str">
            <v>㎥</v>
          </cell>
          <cell r="E823">
            <v>3367</v>
          </cell>
          <cell r="F823">
            <v>3652</v>
          </cell>
          <cell r="G823">
            <v>285</v>
          </cell>
          <cell r="H823">
            <v>309</v>
          </cell>
          <cell r="I823">
            <v>2758</v>
          </cell>
          <cell r="J823">
            <v>2992</v>
          </cell>
          <cell r="K823">
            <v>324</v>
          </cell>
          <cell r="L823">
            <v>351</v>
          </cell>
          <cell r="M823" t="str">
            <v>#.6</v>
          </cell>
        </row>
        <row r="824">
          <cell r="A824" t="str">
            <v>잡석다짐(기계+인력)</v>
          </cell>
          <cell r="B824" t="str">
            <v>로라+인력</v>
          </cell>
          <cell r="C824">
            <v>0.47299999999999998</v>
          </cell>
          <cell r="D824" t="str">
            <v>㎥</v>
          </cell>
          <cell r="E824">
            <v>10469</v>
          </cell>
          <cell r="F824">
            <v>4950</v>
          </cell>
          <cell r="G824">
            <v>8354</v>
          </cell>
          <cell r="H824">
            <v>3951</v>
          </cell>
          <cell r="I824">
            <v>1509</v>
          </cell>
          <cell r="J824">
            <v>713</v>
          </cell>
          <cell r="K824">
            <v>606</v>
          </cell>
          <cell r="L824">
            <v>286</v>
          </cell>
          <cell r="M824" t="str">
            <v>N.73</v>
          </cell>
        </row>
        <row r="825">
          <cell r="A825" t="str">
            <v>레미콘</v>
          </cell>
          <cell r="B825" t="str">
            <v>관급(40x160x8)</v>
          </cell>
          <cell r="C825">
            <v>0.13800000000000001</v>
          </cell>
          <cell r="D825" t="str">
            <v>M3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</row>
        <row r="826">
          <cell r="A826" t="str">
            <v>레미콘</v>
          </cell>
          <cell r="B826" t="str">
            <v>관급(25x180x8)</v>
          </cell>
          <cell r="C826">
            <v>0.45200000000000001</v>
          </cell>
          <cell r="D826" t="str">
            <v>M3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 t="str">
            <v>레미콘타설(소형구조물)</v>
          </cell>
          <cell r="C827">
            <v>0.44800000000000001</v>
          </cell>
          <cell r="D827" t="str">
            <v>㎥</v>
          </cell>
          <cell r="E827">
            <v>33719</v>
          </cell>
          <cell r="F827">
            <v>15106</v>
          </cell>
          <cell r="G827">
            <v>0</v>
          </cell>
          <cell r="H827">
            <v>0</v>
          </cell>
          <cell r="I827">
            <v>33719</v>
          </cell>
          <cell r="J827">
            <v>15106</v>
          </cell>
          <cell r="K827">
            <v>0</v>
          </cell>
          <cell r="L827">
            <v>0</v>
          </cell>
          <cell r="M827" t="str">
            <v>N.82</v>
          </cell>
        </row>
        <row r="828">
          <cell r="A828" t="str">
            <v>거푸집 (합판)</v>
          </cell>
          <cell r="B828" t="str">
            <v>6회</v>
          </cell>
          <cell r="C828">
            <v>5.0049999999999999</v>
          </cell>
          <cell r="D828" t="str">
            <v>㎡</v>
          </cell>
          <cell r="E828">
            <v>13825</v>
          </cell>
          <cell r="F828">
            <v>69193</v>
          </cell>
          <cell r="G828">
            <v>4430</v>
          </cell>
          <cell r="H828">
            <v>22172</v>
          </cell>
          <cell r="I828">
            <v>9395</v>
          </cell>
          <cell r="J828">
            <v>47021</v>
          </cell>
          <cell r="K828">
            <v>0</v>
          </cell>
          <cell r="L828">
            <v>0</v>
          </cell>
          <cell r="M828" t="str">
            <v>N.80</v>
          </cell>
        </row>
        <row r="829">
          <cell r="A829" t="str">
            <v>이형철근</v>
          </cell>
          <cell r="B829" t="str">
            <v>관급, D13</v>
          </cell>
          <cell r="C829">
            <v>37.57</v>
          </cell>
          <cell r="D829" t="str">
            <v>KG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A830" t="str">
            <v>철근가공및조립</v>
          </cell>
          <cell r="B830" t="str">
            <v>간단</v>
          </cell>
          <cell r="C830">
            <v>3.5999999999999997E-2</v>
          </cell>
          <cell r="D830" t="str">
            <v>TON</v>
          </cell>
          <cell r="E830">
            <v>257665</v>
          </cell>
          <cell r="F830">
            <v>9275</v>
          </cell>
          <cell r="G830">
            <v>2708</v>
          </cell>
          <cell r="H830">
            <v>97</v>
          </cell>
          <cell r="I830">
            <v>254957</v>
          </cell>
          <cell r="J830">
            <v>9178</v>
          </cell>
          <cell r="K830">
            <v>0</v>
          </cell>
          <cell r="L830">
            <v>0</v>
          </cell>
          <cell r="M830" t="str">
            <v>N.84</v>
          </cell>
        </row>
        <row r="831">
          <cell r="A831" t="str">
            <v>고재대</v>
          </cell>
          <cell r="B831" t="str">
            <v>철재</v>
          </cell>
          <cell r="C831">
            <v>1.0940000000000001</v>
          </cell>
          <cell r="D831" t="str">
            <v>KG</v>
          </cell>
          <cell r="E831">
            <v>-75</v>
          </cell>
          <cell r="F831">
            <v>-82</v>
          </cell>
          <cell r="G831">
            <v>-75</v>
          </cell>
          <cell r="H831">
            <v>-82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 t="str">
            <v>시멘트액체방수(2차)</v>
          </cell>
          <cell r="C832">
            <v>1.885</v>
          </cell>
          <cell r="D832" t="str">
            <v>㎡</v>
          </cell>
          <cell r="E832">
            <v>10922</v>
          </cell>
          <cell r="F832">
            <v>20587</v>
          </cell>
          <cell r="G832">
            <v>1990</v>
          </cell>
          <cell r="H832">
            <v>3751</v>
          </cell>
          <cell r="I832">
            <v>8932</v>
          </cell>
          <cell r="J832">
            <v>16836</v>
          </cell>
          <cell r="K832">
            <v>0</v>
          </cell>
          <cell r="L832">
            <v>0</v>
          </cell>
          <cell r="M832" t="str">
            <v>N.85</v>
          </cell>
        </row>
        <row r="833">
          <cell r="A833" t="str">
            <v>붙임몰탈</v>
          </cell>
          <cell r="B833" t="str">
            <v>인력,1:3</v>
          </cell>
          <cell r="C833">
            <v>9.5000000000000001E-2</v>
          </cell>
          <cell r="D833" t="str">
            <v>㎥</v>
          </cell>
          <cell r="E833">
            <v>57561</v>
          </cell>
          <cell r="F833">
            <v>5467</v>
          </cell>
          <cell r="G833">
            <v>12100</v>
          </cell>
          <cell r="H833">
            <v>1149</v>
          </cell>
          <cell r="I833">
            <v>40922</v>
          </cell>
          <cell r="J833">
            <v>3887</v>
          </cell>
          <cell r="K833">
            <v>4539</v>
          </cell>
          <cell r="L833">
            <v>431</v>
          </cell>
          <cell r="M833" t="str">
            <v>N.86</v>
          </cell>
        </row>
        <row r="834">
          <cell r="A834" t="str">
            <v>자연자갈(광주)</v>
          </cell>
          <cell r="B834" t="str">
            <v>#467 40-5mm (시내도착도)</v>
          </cell>
          <cell r="C834">
            <v>0.20200000000000001</v>
          </cell>
          <cell r="D834" t="str">
            <v>M3</v>
          </cell>
          <cell r="E834">
            <v>7500</v>
          </cell>
          <cell r="F834">
            <v>1515</v>
          </cell>
          <cell r="G834">
            <v>7500</v>
          </cell>
          <cell r="H834">
            <v>1515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A835" t="str">
            <v>자갈부설(D40)</v>
          </cell>
          <cell r="C835">
            <v>0.19500000000000001</v>
          </cell>
          <cell r="D835" t="str">
            <v>㎥</v>
          </cell>
          <cell r="E835">
            <v>5319</v>
          </cell>
          <cell r="F835">
            <v>1037</v>
          </cell>
          <cell r="G835">
            <v>0</v>
          </cell>
          <cell r="H835">
            <v>0</v>
          </cell>
          <cell r="I835">
            <v>5319</v>
          </cell>
          <cell r="J835">
            <v>1037</v>
          </cell>
          <cell r="K835">
            <v>0</v>
          </cell>
          <cell r="L835">
            <v>0</v>
          </cell>
          <cell r="M835" t="str">
            <v>N.77</v>
          </cell>
        </row>
        <row r="836">
          <cell r="A836" t="str">
            <v>자연석쌓기</v>
          </cell>
          <cell r="B836" t="str">
            <v>30x50x40</v>
          </cell>
          <cell r="C836">
            <v>2.12</v>
          </cell>
          <cell r="D836" t="str">
            <v>TON</v>
          </cell>
          <cell r="E836">
            <v>103857</v>
          </cell>
          <cell r="F836">
            <v>220176</v>
          </cell>
          <cell r="G836">
            <v>4109</v>
          </cell>
          <cell r="H836">
            <v>8711</v>
          </cell>
          <cell r="I836">
            <v>90889</v>
          </cell>
          <cell r="J836">
            <v>192684</v>
          </cell>
          <cell r="K836">
            <v>8859</v>
          </cell>
          <cell r="L836">
            <v>18781</v>
          </cell>
          <cell r="M836" t="str">
            <v>N.97</v>
          </cell>
        </row>
        <row r="837">
          <cell r="A837" t="str">
            <v>자연석</v>
          </cell>
          <cell r="B837" t="str">
            <v>30x50x40</v>
          </cell>
          <cell r="C837">
            <v>2.7559999999999998</v>
          </cell>
          <cell r="D837" t="str">
            <v>TON</v>
          </cell>
          <cell r="E837">
            <v>70000</v>
          </cell>
          <cell r="F837">
            <v>192920</v>
          </cell>
          <cell r="G837">
            <v>70000</v>
          </cell>
          <cell r="H837">
            <v>192920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C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A839" t="str">
            <v>수로-3EDGE 계</v>
          </cell>
          <cell r="C839">
            <v>0</v>
          </cell>
          <cell r="E839">
            <v>0</v>
          </cell>
          <cell r="F839">
            <v>547317</v>
          </cell>
          <cell r="G839">
            <v>0</v>
          </cell>
          <cell r="H839">
            <v>235135</v>
          </cell>
          <cell r="I839">
            <v>0</v>
          </cell>
          <cell r="J839">
            <v>291271</v>
          </cell>
          <cell r="K839">
            <v>0</v>
          </cell>
          <cell r="L839">
            <v>20911</v>
          </cell>
        </row>
        <row r="840">
          <cell r="C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 t="str">
            <v>(10) 수로-3바닥</v>
          </cell>
          <cell r="C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A842" t="str">
            <v>터파기(토사)</v>
          </cell>
          <cell r="B842" t="str">
            <v>백호우0.7㎥</v>
          </cell>
          <cell r="C842">
            <v>1.8959999999999999</v>
          </cell>
          <cell r="D842" t="str">
            <v>㎥</v>
          </cell>
          <cell r="E842">
            <v>696</v>
          </cell>
          <cell r="F842">
            <v>1318</v>
          </cell>
          <cell r="G842">
            <v>127</v>
          </cell>
          <cell r="H842">
            <v>240</v>
          </cell>
          <cell r="I842">
            <v>359</v>
          </cell>
          <cell r="J842">
            <v>680</v>
          </cell>
          <cell r="K842">
            <v>210</v>
          </cell>
          <cell r="L842">
            <v>398</v>
          </cell>
          <cell r="M842" t="str">
            <v>#.3</v>
          </cell>
        </row>
        <row r="843">
          <cell r="A843" t="str">
            <v>잔토처리(토사)</v>
          </cell>
          <cell r="B843" t="str">
            <v>백호우0.7㎥</v>
          </cell>
          <cell r="C843">
            <v>1.8959999999999999</v>
          </cell>
          <cell r="D843" t="str">
            <v>㎥</v>
          </cell>
          <cell r="E843">
            <v>696</v>
          </cell>
          <cell r="F843">
            <v>1318</v>
          </cell>
          <cell r="G843">
            <v>127</v>
          </cell>
          <cell r="H843">
            <v>240</v>
          </cell>
          <cell r="I843">
            <v>359</v>
          </cell>
          <cell r="J843">
            <v>680</v>
          </cell>
          <cell r="K843">
            <v>210</v>
          </cell>
          <cell r="L843">
            <v>398</v>
          </cell>
          <cell r="M843" t="str">
            <v>#.5</v>
          </cell>
        </row>
        <row r="844">
          <cell r="A844" t="str">
            <v>잡석다짐(기계+인력)</v>
          </cell>
          <cell r="B844" t="str">
            <v>로라+인력</v>
          </cell>
          <cell r="C844">
            <v>0.70599999999999996</v>
          </cell>
          <cell r="D844" t="str">
            <v>㎥</v>
          </cell>
          <cell r="E844">
            <v>10469</v>
          </cell>
          <cell r="F844">
            <v>7389</v>
          </cell>
          <cell r="G844">
            <v>8354</v>
          </cell>
          <cell r="H844">
            <v>5897</v>
          </cell>
          <cell r="I844">
            <v>1509</v>
          </cell>
          <cell r="J844">
            <v>1065</v>
          </cell>
          <cell r="K844">
            <v>606</v>
          </cell>
          <cell r="L844">
            <v>427</v>
          </cell>
          <cell r="M844" t="str">
            <v>N.73</v>
          </cell>
        </row>
        <row r="845">
          <cell r="A845" t="str">
            <v>레미콘</v>
          </cell>
          <cell r="B845" t="str">
            <v>관급(40x160x8)</v>
          </cell>
          <cell r="C845">
            <v>0.20699999999999999</v>
          </cell>
          <cell r="D845" t="str">
            <v>M3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A846" t="str">
            <v>레미콘</v>
          </cell>
          <cell r="B846" t="str">
            <v>관급(25x180x8)</v>
          </cell>
          <cell r="C846">
            <v>0.54</v>
          </cell>
          <cell r="D846" t="str">
            <v>M3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A847" t="str">
            <v>레미콘타설(소형구조물)</v>
          </cell>
          <cell r="C847">
            <v>0.53500000000000003</v>
          </cell>
          <cell r="D847" t="str">
            <v>㎥</v>
          </cell>
          <cell r="E847">
            <v>33719</v>
          </cell>
          <cell r="F847">
            <v>18039</v>
          </cell>
          <cell r="G847">
            <v>0</v>
          </cell>
          <cell r="H847">
            <v>0</v>
          </cell>
          <cell r="I847">
            <v>33719</v>
          </cell>
          <cell r="J847">
            <v>18039</v>
          </cell>
          <cell r="K847">
            <v>0</v>
          </cell>
          <cell r="L847">
            <v>0</v>
          </cell>
          <cell r="M847" t="str">
            <v>N.82</v>
          </cell>
        </row>
        <row r="848">
          <cell r="A848" t="str">
            <v>거푸집 (합판)</v>
          </cell>
          <cell r="B848" t="str">
            <v>6회</v>
          </cell>
          <cell r="C848">
            <v>0.34799999999999998</v>
          </cell>
          <cell r="D848" t="str">
            <v>㎡</v>
          </cell>
          <cell r="E848">
            <v>13825</v>
          </cell>
          <cell r="F848">
            <v>4810</v>
          </cell>
          <cell r="G848">
            <v>4430</v>
          </cell>
          <cell r="H848">
            <v>1541</v>
          </cell>
          <cell r="I848">
            <v>9395</v>
          </cell>
          <cell r="J848">
            <v>3269</v>
          </cell>
          <cell r="K848">
            <v>0</v>
          </cell>
          <cell r="L848">
            <v>0</v>
          </cell>
          <cell r="M848" t="str">
            <v>N.80</v>
          </cell>
        </row>
        <row r="849">
          <cell r="A849" t="str">
            <v>이형철근</v>
          </cell>
          <cell r="B849" t="str">
            <v>관급, D13</v>
          </cell>
          <cell r="C849">
            <v>31.741</v>
          </cell>
          <cell r="D849" t="str">
            <v>KG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A850" t="str">
            <v>철근가공및조립</v>
          </cell>
          <cell r="B850" t="str">
            <v>간단</v>
          </cell>
          <cell r="C850">
            <v>0.03</v>
          </cell>
          <cell r="D850" t="str">
            <v>TON</v>
          </cell>
          <cell r="E850">
            <v>257665</v>
          </cell>
          <cell r="F850">
            <v>7729</v>
          </cell>
          <cell r="G850">
            <v>2708</v>
          </cell>
          <cell r="H850">
            <v>81</v>
          </cell>
          <cell r="I850">
            <v>254957</v>
          </cell>
          <cell r="J850">
            <v>7648</v>
          </cell>
          <cell r="K850">
            <v>0</v>
          </cell>
          <cell r="L850">
            <v>0</v>
          </cell>
          <cell r="M850" t="str">
            <v>N.84</v>
          </cell>
        </row>
        <row r="851">
          <cell r="A851" t="str">
            <v>고재대</v>
          </cell>
          <cell r="B851" t="str">
            <v>철재</v>
          </cell>
          <cell r="C851">
            <v>0.92400000000000004</v>
          </cell>
          <cell r="D851" t="str">
            <v>KG</v>
          </cell>
          <cell r="E851">
            <v>-75</v>
          </cell>
          <cell r="F851">
            <v>-69</v>
          </cell>
          <cell r="G851">
            <v>-75</v>
          </cell>
          <cell r="H851">
            <v>-69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 t="str">
            <v>시멘트액체방수(2차)</v>
          </cell>
          <cell r="C852">
            <v>3.3380000000000001</v>
          </cell>
          <cell r="D852" t="str">
            <v>㎡</v>
          </cell>
          <cell r="E852">
            <v>10922</v>
          </cell>
          <cell r="F852">
            <v>36457</v>
          </cell>
          <cell r="G852">
            <v>1990</v>
          </cell>
          <cell r="H852">
            <v>6642</v>
          </cell>
          <cell r="I852">
            <v>8932</v>
          </cell>
          <cell r="J852">
            <v>29815</v>
          </cell>
          <cell r="K852">
            <v>0</v>
          </cell>
          <cell r="L852">
            <v>0</v>
          </cell>
          <cell r="M852" t="str">
            <v>N.85</v>
          </cell>
        </row>
        <row r="853">
          <cell r="A853" t="str">
            <v>붙임몰탈</v>
          </cell>
          <cell r="B853" t="str">
            <v>인력,1:3</v>
          </cell>
          <cell r="C853">
            <v>0.105</v>
          </cell>
          <cell r="D853" t="str">
            <v>㎥</v>
          </cell>
          <cell r="E853">
            <v>57561</v>
          </cell>
          <cell r="F853">
            <v>6042</v>
          </cell>
          <cell r="G853">
            <v>12100</v>
          </cell>
          <cell r="H853">
            <v>1270</v>
          </cell>
          <cell r="I853">
            <v>40922</v>
          </cell>
          <cell r="J853">
            <v>4296</v>
          </cell>
          <cell r="K853">
            <v>4539</v>
          </cell>
          <cell r="L853">
            <v>476</v>
          </cell>
          <cell r="M853" t="str">
            <v>N.86</v>
          </cell>
        </row>
        <row r="854">
          <cell r="A854" t="str">
            <v>흑자갈</v>
          </cell>
          <cell r="B854" t="str">
            <v>￠20~60</v>
          </cell>
          <cell r="C854">
            <v>0.26100000000000001</v>
          </cell>
          <cell r="D854" t="str">
            <v>TON</v>
          </cell>
          <cell r="E854">
            <v>430000</v>
          </cell>
          <cell r="F854">
            <v>112230</v>
          </cell>
          <cell r="G854">
            <v>430000</v>
          </cell>
          <cell r="H854">
            <v>112230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 t="str">
            <v>자갈 깔기</v>
          </cell>
          <cell r="B855" t="str">
            <v>D30-50</v>
          </cell>
          <cell r="C855">
            <v>2.99</v>
          </cell>
          <cell r="D855" t="str">
            <v>㎡</v>
          </cell>
          <cell r="E855">
            <v>9611</v>
          </cell>
          <cell r="F855">
            <v>28736</v>
          </cell>
          <cell r="G855">
            <v>0</v>
          </cell>
          <cell r="H855">
            <v>0</v>
          </cell>
          <cell r="I855">
            <v>9611</v>
          </cell>
          <cell r="J855">
            <v>28736</v>
          </cell>
          <cell r="K855">
            <v>0</v>
          </cell>
          <cell r="L855">
            <v>0</v>
          </cell>
          <cell r="M855" t="str">
            <v>N.96</v>
          </cell>
        </row>
        <row r="856">
          <cell r="A856" t="str">
            <v>자연석쌓기</v>
          </cell>
          <cell r="B856" t="str">
            <v>30x50x40</v>
          </cell>
          <cell r="C856">
            <v>0.152</v>
          </cell>
          <cell r="D856" t="str">
            <v>TON</v>
          </cell>
          <cell r="E856">
            <v>103857</v>
          </cell>
          <cell r="F856">
            <v>15785</v>
          </cell>
          <cell r="G856">
            <v>4109</v>
          </cell>
          <cell r="H856">
            <v>624</v>
          </cell>
          <cell r="I856">
            <v>90889</v>
          </cell>
          <cell r="J856">
            <v>13815</v>
          </cell>
          <cell r="K856">
            <v>8859</v>
          </cell>
          <cell r="L856">
            <v>1346</v>
          </cell>
          <cell r="M856" t="str">
            <v>N.97</v>
          </cell>
        </row>
        <row r="857">
          <cell r="A857" t="str">
            <v>자연석</v>
          </cell>
          <cell r="B857" t="str">
            <v>30x50x40</v>
          </cell>
          <cell r="C857">
            <v>0.19700000000000001</v>
          </cell>
          <cell r="D857" t="str">
            <v>TON</v>
          </cell>
          <cell r="E857">
            <v>70000</v>
          </cell>
          <cell r="F857">
            <v>13790</v>
          </cell>
          <cell r="G857">
            <v>70000</v>
          </cell>
          <cell r="H857">
            <v>13790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C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 t="str">
            <v>수로-3바닥 계</v>
          </cell>
          <cell r="C859">
            <v>0</v>
          </cell>
          <cell r="E859">
            <v>0</v>
          </cell>
          <cell r="F859">
            <v>253574</v>
          </cell>
          <cell r="G859">
            <v>0</v>
          </cell>
          <cell r="H859">
            <v>142486</v>
          </cell>
          <cell r="I859">
            <v>0</v>
          </cell>
          <cell r="J859">
            <v>108043</v>
          </cell>
          <cell r="K859">
            <v>0</v>
          </cell>
          <cell r="L859">
            <v>3045</v>
          </cell>
        </row>
        <row r="860">
          <cell r="C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</row>
        <row r="861">
          <cell r="A861" t="str">
            <v>(11) 하부연못EDGE</v>
          </cell>
          <cell r="C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 t="str">
            <v>터파기(토사)</v>
          </cell>
          <cell r="B862" t="str">
            <v>백호우0.7㎥</v>
          </cell>
          <cell r="C862">
            <v>16.244</v>
          </cell>
          <cell r="D862" t="str">
            <v>㎥</v>
          </cell>
          <cell r="E862">
            <v>696</v>
          </cell>
          <cell r="F862">
            <v>11304</v>
          </cell>
          <cell r="G862">
            <v>127</v>
          </cell>
          <cell r="H862">
            <v>2062</v>
          </cell>
          <cell r="I862">
            <v>359</v>
          </cell>
          <cell r="J862">
            <v>5831</v>
          </cell>
          <cell r="K862">
            <v>210</v>
          </cell>
          <cell r="L862">
            <v>3411</v>
          </cell>
          <cell r="M862" t="str">
            <v>#.3</v>
          </cell>
        </row>
        <row r="863">
          <cell r="A863" t="str">
            <v>잔토처리(토사)</v>
          </cell>
          <cell r="B863" t="str">
            <v>백호우0.7㎥</v>
          </cell>
          <cell r="C863">
            <v>16.244</v>
          </cell>
          <cell r="D863" t="str">
            <v>㎥</v>
          </cell>
          <cell r="E863">
            <v>696</v>
          </cell>
          <cell r="F863">
            <v>11304</v>
          </cell>
          <cell r="G863">
            <v>127</v>
          </cell>
          <cell r="H863">
            <v>2062</v>
          </cell>
          <cell r="I863">
            <v>359</v>
          </cell>
          <cell r="J863">
            <v>5831</v>
          </cell>
          <cell r="K863">
            <v>210</v>
          </cell>
          <cell r="L863">
            <v>3411</v>
          </cell>
          <cell r="M863" t="str">
            <v>#.5</v>
          </cell>
        </row>
        <row r="864">
          <cell r="A864" t="str">
            <v>잡석다짐(기계+인력)</v>
          </cell>
          <cell r="B864" t="str">
            <v>로라+인력</v>
          </cell>
          <cell r="C864">
            <v>1.776</v>
          </cell>
          <cell r="D864" t="str">
            <v>㎥</v>
          </cell>
          <cell r="E864">
            <v>10469</v>
          </cell>
          <cell r="F864">
            <v>18591</v>
          </cell>
          <cell r="G864">
            <v>8354</v>
          </cell>
          <cell r="H864">
            <v>14836</v>
          </cell>
          <cell r="I864">
            <v>1509</v>
          </cell>
          <cell r="J864">
            <v>2679</v>
          </cell>
          <cell r="K864">
            <v>606</v>
          </cell>
          <cell r="L864">
            <v>1076</v>
          </cell>
          <cell r="M864" t="str">
            <v>N.73</v>
          </cell>
        </row>
        <row r="865">
          <cell r="A865" t="str">
            <v>레미콘</v>
          </cell>
          <cell r="B865" t="str">
            <v>관급(40x160x8)</v>
          </cell>
          <cell r="C865">
            <v>0.52200000000000002</v>
          </cell>
          <cell r="D865" t="str">
            <v>M3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 t="str">
            <v>레미콘</v>
          </cell>
          <cell r="B866" t="str">
            <v>관급(25x180x8)</v>
          </cell>
          <cell r="C866">
            <v>2.5880000000000001</v>
          </cell>
          <cell r="D866" t="str">
            <v>M3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A867" t="str">
            <v>거푸집 (합판)</v>
          </cell>
          <cell r="B867" t="str">
            <v>6회</v>
          </cell>
          <cell r="C867">
            <v>29.292000000000002</v>
          </cell>
          <cell r="D867" t="str">
            <v>㎡</v>
          </cell>
          <cell r="E867">
            <v>13825</v>
          </cell>
          <cell r="F867">
            <v>404961</v>
          </cell>
          <cell r="G867">
            <v>4430</v>
          </cell>
          <cell r="H867">
            <v>129763</v>
          </cell>
          <cell r="I867">
            <v>9395</v>
          </cell>
          <cell r="J867">
            <v>275198</v>
          </cell>
          <cell r="K867">
            <v>0</v>
          </cell>
          <cell r="L867">
            <v>0</v>
          </cell>
          <cell r="M867" t="str">
            <v>N.80</v>
          </cell>
        </row>
        <row r="868">
          <cell r="A868" t="str">
            <v>이형철근</v>
          </cell>
          <cell r="B868" t="str">
            <v>관급, D13</v>
          </cell>
          <cell r="C868">
            <v>187.12299999999999</v>
          </cell>
          <cell r="D868" t="str">
            <v>KG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 t="str">
            <v>철근가공및조립</v>
          </cell>
          <cell r="B869" t="str">
            <v>간단</v>
          </cell>
          <cell r="C869">
            <v>0.18099999999999999</v>
          </cell>
          <cell r="D869" t="str">
            <v>TON</v>
          </cell>
          <cell r="E869">
            <v>257665</v>
          </cell>
          <cell r="F869">
            <v>46637</v>
          </cell>
          <cell r="G869">
            <v>2708</v>
          </cell>
          <cell r="H869">
            <v>490</v>
          </cell>
          <cell r="I869">
            <v>254957</v>
          </cell>
          <cell r="J869">
            <v>46147</v>
          </cell>
          <cell r="K869">
            <v>0</v>
          </cell>
          <cell r="L869">
            <v>0</v>
          </cell>
          <cell r="M869" t="str">
            <v>N.84</v>
          </cell>
        </row>
        <row r="870">
          <cell r="A870" t="str">
            <v>고재대</v>
          </cell>
          <cell r="B870" t="str">
            <v>철재</v>
          </cell>
          <cell r="C870">
            <v>5.45</v>
          </cell>
          <cell r="D870" t="str">
            <v>KG</v>
          </cell>
          <cell r="E870">
            <v>-75</v>
          </cell>
          <cell r="F870">
            <v>-408</v>
          </cell>
          <cell r="G870">
            <v>-75</v>
          </cell>
          <cell r="H870">
            <v>-408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 t="str">
            <v>시멘트액체방수(2차)</v>
          </cell>
          <cell r="C871">
            <v>12.205</v>
          </cell>
          <cell r="D871" t="str">
            <v>㎡</v>
          </cell>
          <cell r="E871">
            <v>10922</v>
          </cell>
          <cell r="F871">
            <v>133302</v>
          </cell>
          <cell r="G871">
            <v>1990</v>
          </cell>
          <cell r="H871">
            <v>24287</v>
          </cell>
          <cell r="I871">
            <v>8932</v>
          </cell>
          <cell r="J871">
            <v>109015</v>
          </cell>
          <cell r="K871">
            <v>0</v>
          </cell>
          <cell r="L871">
            <v>0</v>
          </cell>
          <cell r="M871" t="str">
            <v>N.85</v>
          </cell>
        </row>
        <row r="872">
          <cell r="A872" t="str">
            <v>붙임몰탈</v>
          </cell>
          <cell r="B872" t="str">
            <v>인력,1:3</v>
          </cell>
          <cell r="C872">
            <v>0.51200000000000001</v>
          </cell>
          <cell r="D872" t="str">
            <v>㎥</v>
          </cell>
          <cell r="E872">
            <v>57561</v>
          </cell>
          <cell r="F872">
            <v>29470</v>
          </cell>
          <cell r="G872">
            <v>12100</v>
          </cell>
          <cell r="H872">
            <v>6195</v>
          </cell>
          <cell r="I872">
            <v>40922</v>
          </cell>
          <cell r="J872">
            <v>20952</v>
          </cell>
          <cell r="K872">
            <v>4539</v>
          </cell>
          <cell r="L872">
            <v>2323</v>
          </cell>
          <cell r="M872" t="str">
            <v>N.86</v>
          </cell>
        </row>
        <row r="873">
          <cell r="A873" t="str">
            <v>자연자갈(광주)</v>
          </cell>
          <cell r="B873" t="str">
            <v>#467 40-5mm (시내도착도)</v>
          </cell>
          <cell r="C873">
            <v>0.76100000000000001</v>
          </cell>
          <cell r="D873" t="str">
            <v>M3</v>
          </cell>
          <cell r="E873">
            <v>7500</v>
          </cell>
          <cell r="F873">
            <v>5707</v>
          </cell>
          <cell r="G873">
            <v>7500</v>
          </cell>
          <cell r="H873">
            <v>5707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 t="str">
            <v>자갈부설(D40)</v>
          </cell>
          <cell r="C874">
            <v>0.73199999999999998</v>
          </cell>
          <cell r="D874" t="str">
            <v>㎥</v>
          </cell>
          <cell r="E874">
            <v>5319</v>
          </cell>
          <cell r="F874">
            <v>3893</v>
          </cell>
          <cell r="G874">
            <v>0</v>
          </cell>
          <cell r="H874">
            <v>0</v>
          </cell>
          <cell r="I874">
            <v>5319</v>
          </cell>
          <cell r="J874">
            <v>3893</v>
          </cell>
          <cell r="K874">
            <v>0</v>
          </cell>
          <cell r="L874">
            <v>0</v>
          </cell>
          <cell r="M874" t="str">
            <v>N.77</v>
          </cell>
        </row>
        <row r="875">
          <cell r="A875" t="str">
            <v>자연석쌓기</v>
          </cell>
          <cell r="B875" t="str">
            <v>30x50x40</v>
          </cell>
          <cell r="C875">
            <v>14.94</v>
          </cell>
          <cell r="D875" t="str">
            <v>TON</v>
          </cell>
          <cell r="E875">
            <v>103857</v>
          </cell>
          <cell r="F875">
            <v>1551622</v>
          </cell>
          <cell r="G875">
            <v>4109</v>
          </cell>
          <cell r="H875">
            <v>61388</v>
          </cell>
          <cell r="I875">
            <v>90889</v>
          </cell>
          <cell r="J875">
            <v>1357881</v>
          </cell>
          <cell r="K875">
            <v>8859</v>
          </cell>
          <cell r="L875">
            <v>132353</v>
          </cell>
          <cell r="M875" t="str">
            <v>N.97</v>
          </cell>
        </row>
        <row r="876">
          <cell r="A876" t="str">
            <v>자연석</v>
          </cell>
          <cell r="B876" t="str">
            <v>30x50x40</v>
          </cell>
          <cell r="C876">
            <v>19.422000000000001</v>
          </cell>
          <cell r="D876" t="str">
            <v>TON</v>
          </cell>
          <cell r="E876">
            <v>70000</v>
          </cell>
          <cell r="F876">
            <v>1359540</v>
          </cell>
          <cell r="G876">
            <v>70000</v>
          </cell>
          <cell r="H876">
            <v>1359540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C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 t="str">
            <v>하부연못EDGE 계</v>
          </cell>
          <cell r="C878">
            <v>0</v>
          </cell>
          <cell r="E878">
            <v>0</v>
          </cell>
          <cell r="F878">
            <v>3575923</v>
          </cell>
          <cell r="G878">
            <v>0</v>
          </cell>
          <cell r="H878">
            <v>1605922</v>
          </cell>
          <cell r="I878">
            <v>0</v>
          </cell>
          <cell r="J878">
            <v>1827427</v>
          </cell>
          <cell r="K878">
            <v>0</v>
          </cell>
          <cell r="L878">
            <v>142574</v>
          </cell>
        </row>
        <row r="879">
          <cell r="C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A880" t="str">
            <v>(12) 하부연못바닥</v>
          </cell>
          <cell r="B880" t="str">
            <v>(A=40.27㎡)</v>
          </cell>
          <cell r="C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</row>
        <row r="881">
          <cell r="A881" t="str">
            <v>터파기(토사)</v>
          </cell>
          <cell r="B881" t="str">
            <v>백호우0.7㎥</v>
          </cell>
          <cell r="C881">
            <v>55.366999999999997</v>
          </cell>
          <cell r="D881" t="str">
            <v>㎥</v>
          </cell>
          <cell r="E881">
            <v>696</v>
          </cell>
          <cell r="F881">
            <v>38534</v>
          </cell>
          <cell r="G881">
            <v>127</v>
          </cell>
          <cell r="H881">
            <v>7031</v>
          </cell>
          <cell r="I881">
            <v>359</v>
          </cell>
          <cell r="J881">
            <v>19876</v>
          </cell>
          <cell r="K881">
            <v>210</v>
          </cell>
          <cell r="L881">
            <v>11627</v>
          </cell>
          <cell r="M881" t="str">
            <v>#.3</v>
          </cell>
        </row>
        <row r="882">
          <cell r="A882" t="str">
            <v>잔토처리(토사)</v>
          </cell>
          <cell r="B882" t="str">
            <v>백호우0.7㎥</v>
          </cell>
          <cell r="C882">
            <v>55.366999999999997</v>
          </cell>
          <cell r="D882" t="str">
            <v>㎥</v>
          </cell>
          <cell r="E882">
            <v>696</v>
          </cell>
          <cell r="F882">
            <v>38534</v>
          </cell>
          <cell r="G882">
            <v>127</v>
          </cell>
          <cell r="H882">
            <v>7031</v>
          </cell>
          <cell r="I882">
            <v>359</v>
          </cell>
          <cell r="J882">
            <v>19876</v>
          </cell>
          <cell r="K882">
            <v>210</v>
          </cell>
          <cell r="L882">
            <v>11627</v>
          </cell>
          <cell r="M882" t="str">
            <v>#.5</v>
          </cell>
        </row>
        <row r="883">
          <cell r="A883" t="str">
            <v>잡석다짐(기계+인력)</v>
          </cell>
          <cell r="B883" t="str">
            <v>로라+인력</v>
          </cell>
          <cell r="C883">
            <v>9.0060000000000002</v>
          </cell>
          <cell r="D883" t="str">
            <v>㎥</v>
          </cell>
          <cell r="E883">
            <v>10469</v>
          </cell>
          <cell r="F883">
            <v>94283</v>
          </cell>
          <cell r="G883">
            <v>8354</v>
          </cell>
          <cell r="H883">
            <v>75236</v>
          </cell>
          <cell r="I883">
            <v>1509</v>
          </cell>
          <cell r="J883">
            <v>13590</v>
          </cell>
          <cell r="K883">
            <v>606</v>
          </cell>
          <cell r="L883">
            <v>5457</v>
          </cell>
          <cell r="M883" t="str">
            <v>N.73</v>
          </cell>
        </row>
        <row r="884">
          <cell r="A884" t="str">
            <v>레미콘</v>
          </cell>
          <cell r="B884" t="str">
            <v>관급(40x160x8)</v>
          </cell>
          <cell r="C884">
            <v>2.649</v>
          </cell>
          <cell r="D884" t="str">
            <v>M3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A885" t="str">
            <v>레미콘</v>
          </cell>
          <cell r="B885" t="str">
            <v>관급(25x180x8)</v>
          </cell>
          <cell r="C885">
            <v>11.023</v>
          </cell>
          <cell r="D885" t="str">
            <v>M3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A886" t="str">
            <v>레미콘타설(소형구조물)</v>
          </cell>
          <cell r="C886">
            <v>11.023</v>
          </cell>
          <cell r="D886" t="str">
            <v>㎥</v>
          </cell>
          <cell r="E886">
            <v>33719</v>
          </cell>
          <cell r="F886">
            <v>371684</v>
          </cell>
          <cell r="G886">
            <v>0</v>
          </cell>
          <cell r="H886">
            <v>0</v>
          </cell>
          <cell r="I886">
            <v>33719</v>
          </cell>
          <cell r="J886">
            <v>371684</v>
          </cell>
          <cell r="K886">
            <v>0</v>
          </cell>
          <cell r="L886">
            <v>0</v>
          </cell>
          <cell r="M886" t="str">
            <v>N.82</v>
          </cell>
        </row>
        <row r="887">
          <cell r="A887" t="str">
            <v>이형철근</v>
          </cell>
          <cell r="B887" t="str">
            <v>관급, D13</v>
          </cell>
          <cell r="C887">
            <v>341.82799999999997</v>
          </cell>
          <cell r="D887" t="str">
            <v>KG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A888" t="str">
            <v>철근가공및조립</v>
          </cell>
          <cell r="B888" t="str">
            <v>간단</v>
          </cell>
          <cell r="C888">
            <v>0.33100000000000002</v>
          </cell>
          <cell r="D888" t="str">
            <v>TON</v>
          </cell>
          <cell r="E888">
            <v>257665</v>
          </cell>
          <cell r="F888">
            <v>85286</v>
          </cell>
          <cell r="G888">
            <v>2708</v>
          </cell>
          <cell r="H888">
            <v>896</v>
          </cell>
          <cell r="I888">
            <v>254957</v>
          </cell>
          <cell r="J888">
            <v>84390</v>
          </cell>
          <cell r="K888">
            <v>0</v>
          </cell>
          <cell r="L888">
            <v>0</v>
          </cell>
          <cell r="M888" t="str">
            <v>N.84</v>
          </cell>
        </row>
        <row r="889">
          <cell r="A889" t="str">
            <v>고재대</v>
          </cell>
          <cell r="B889" t="str">
            <v>철재</v>
          </cell>
          <cell r="C889">
            <v>9.9559999999999995</v>
          </cell>
          <cell r="D889" t="str">
            <v>KG</v>
          </cell>
          <cell r="E889">
            <v>-75</v>
          </cell>
          <cell r="F889">
            <v>-746</v>
          </cell>
          <cell r="G889">
            <v>-75</v>
          </cell>
          <cell r="H889">
            <v>-746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A890" t="str">
            <v>시멘트액체방수(2차)</v>
          </cell>
          <cell r="C890">
            <v>45.32</v>
          </cell>
          <cell r="D890" t="str">
            <v>㎡</v>
          </cell>
          <cell r="E890">
            <v>10922</v>
          </cell>
          <cell r="F890">
            <v>494984</v>
          </cell>
          <cell r="G890">
            <v>1990</v>
          </cell>
          <cell r="H890">
            <v>90186</v>
          </cell>
          <cell r="I890">
            <v>8932</v>
          </cell>
          <cell r="J890">
            <v>404798</v>
          </cell>
          <cell r="K890">
            <v>0</v>
          </cell>
          <cell r="L890">
            <v>0</v>
          </cell>
          <cell r="M890" t="str">
            <v>N.85</v>
          </cell>
        </row>
        <row r="891">
          <cell r="A891" t="str">
            <v>붙임몰탈</v>
          </cell>
          <cell r="B891" t="str">
            <v>인력,1:3</v>
          </cell>
          <cell r="C891">
            <v>1.194</v>
          </cell>
          <cell r="D891" t="str">
            <v>㎥</v>
          </cell>
          <cell r="E891">
            <v>57561</v>
          </cell>
          <cell r="F891">
            <v>68726</v>
          </cell>
          <cell r="G891">
            <v>12100</v>
          </cell>
          <cell r="H891">
            <v>14447</v>
          </cell>
          <cell r="I891">
            <v>40922</v>
          </cell>
          <cell r="J891">
            <v>48860</v>
          </cell>
          <cell r="K891">
            <v>4539</v>
          </cell>
          <cell r="L891">
            <v>5419</v>
          </cell>
          <cell r="M891" t="str">
            <v>N.86</v>
          </cell>
        </row>
        <row r="892">
          <cell r="A892" t="str">
            <v>흑자갈</v>
          </cell>
          <cell r="B892" t="str">
            <v>￠20~60</v>
          </cell>
          <cell r="C892">
            <v>3.48</v>
          </cell>
          <cell r="D892" t="str">
            <v>TON</v>
          </cell>
          <cell r="E892">
            <v>430000</v>
          </cell>
          <cell r="F892">
            <v>1496400</v>
          </cell>
          <cell r="G892">
            <v>430000</v>
          </cell>
          <cell r="H892">
            <v>1496400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A893" t="str">
            <v>자갈 깔기</v>
          </cell>
          <cell r="B893" t="str">
            <v>D30-50</v>
          </cell>
          <cell r="C893">
            <v>35.299999999999997</v>
          </cell>
          <cell r="D893" t="str">
            <v>㎡</v>
          </cell>
          <cell r="E893">
            <v>9611</v>
          </cell>
          <cell r="F893">
            <v>339268</v>
          </cell>
          <cell r="G893">
            <v>0</v>
          </cell>
          <cell r="H893">
            <v>0</v>
          </cell>
          <cell r="I893">
            <v>9611</v>
          </cell>
          <cell r="J893">
            <v>339268</v>
          </cell>
          <cell r="K893">
            <v>0</v>
          </cell>
          <cell r="L893">
            <v>0</v>
          </cell>
          <cell r="M893" t="str">
            <v>N.96</v>
          </cell>
        </row>
        <row r="894">
          <cell r="C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A895" t="str">
            <v>하부연못바닥 계</v>
          </cell>
          <cell r="C895">
            <v>0</v>
          </cell>
          <cell r="E895">
            <v>0</v>
          </cell>
          <cell r="F895">
            <v>3026953</v>
          </cell>
          <cell r="G895">
            <v>0</v>
          </cell>
          <cell r="H895">
            <v>1690481</v>
          </cell>
          <cell r="I895">
            <v>0</v>
          </cell>
          <cell r="J895">
            <v>1302342</v>
          </cell>
          <cell r="K895">
            <v>0</v>
          </cell>
          <cell r="L895">
            <v>34130</v>
          </cell>
        </row>
        <row r="896">
          <cell r="C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A897" t="str">
            <v>(13) 화강석통석계단</v>
          </cell>
          <cell r="B897" t="str">
            <v>(평균길이5.6M)</v>
          </cell>
          <cell r="C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A898" t="str">
            <v>터파기(토사)</v>
          </cell>
          <cell r="B898" t="str">
            <v>백호우0.7㎥</v>
          </cell>
          <cell r="C898">
            <v>6.4720000000000004</v>
          </cell>
          <cell r="D898" t="str">
            <v>㎥</v>
          </cell>
          <cell r="E898">
            <v>696</v>
          </cell>
          <cell r="F898">
            <v>4503</v>
          </cell>
          <cell r="G898">
            <v>127</v>
          </cell>
          <cell r="H898">
            <v>821</v>
          </cell>
          <cell r="I898">
            <v>359</v>
          </cell>
          <cell r="J898">
            <v>2323</v>
          </cell>
          <cell r="K898">
            <v>210</v>
          </cell>
          <cell r="L898">
            <v>1359</v>
          </cell>
          <cell r="M898" t="str">
            <v>#.3</v>
          </cell>
        </row>
        <row r="899">
          <cell r="A899" t="str">
            <v>잔토처리(토사)</v>
          </cell>
          <cell r="B899" t="str">
            <v>백호우0.7㎥</v>
          </cell>
          <cell r="C899">
            <v>6.4720000000000004</v>
          </cell>
          <cell r="D899" t="str">
            <v>㎥</v>
          </cell>
          <cell r="E899">
            <v>696</v>
          </cell>
          <cell r="F899">
            <v>4503</v>
          </cell>
          <cell r="G899">
            <v>127</v>
          </cell>
          <cell r="H899">
            <v>821</v>
          </cell>
          <cell r="I899">
            <v>359</v>
          </cell>
          <cell r="J899">
            <v>2323</v>
          </cell>
          <cell r="K899">
            <v>210</v>
          </cell>
          <cell r="L899">
            <v>1359</v>
          </cell>
          <cell r="M899" t="str">
            <v>#.5</v>
          </cell>
        </row>
        <row r="900">
          <cell r="A900" t="str">
            <v>잡석다짐(기계+인력)</v>
          </cell>
          <cell r="B900" t="str">
            <v>로라+인력</v>
          </cell>
          <cell r="C900">
            <v>2.0720000000000001</v>
          </cell>
          <cell r="D900" t="str">
            <v>㎥</v>
          </cell>
          <cell r="E900">
            <v>10469</v>
          </cell>
          <cell r="F900">
            <v>21690</v>
          </cell>
          <cell r="G900">
            <v>8354</v>
          </cell>
          <cell r="H900">
            <v>17309</v>
          </cell>
          <cell r="I900">
            <v>1509</v>
          </cell>
          <cell r="J900">
            <v>3126</v>
          </cell>
          <cell r="K900">
            <v>606</v>
          </cell>
          <cell r="L900">
            <v>1255</v>
          </cell>
          <cell r="M900" t="str">
            <v>N.73</v>
          </cell>
        </row>
        <row r="901">
          <cell r="A901" t="str">
            <v>레미콘</v>
          </cell>
          <cell r="B901" t="str">
            <v>관급(40x160x8)</v>
          </cell>
          <cell r="C901">
            <v>0.59099999999999997</v>
          </cell>
          <cell r="D901" t="str">
            <v>M3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</row>
        <row r="902">
          <cell r="A902" t="str">
            <v>레미콘</v>
          </cell>
          <cell r="B902" t="str">
            <v>관급(25x180x8)</v>
          </cell>
          <cell r="C902">
            <v>1.399</v>
          </cell>
          <cell r="D902" t="str">
            <v>M3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</row>
        <row r="903">
          <cell r="A903" t="str">
            <v>레미콘타설(소형구조물)</v>
          </cell>
          <cell r="C903">
            <v>1.3859999999999999</v>
          </cell>
          <cell r="D903" t="str">
            <v>㎥</v>
          </cell>
          <cell r="E903">
            <v>33719</v>
          </cell>
          <cell r="F903">
            <v>46734</v>
          </cell>
          <cell r="G903">
            <v>0</v>
          </cell>
          <cell r="H903">
            <v>0</v>
          </cell>
          <cell r="I903">
            <v>33719</v>
          </cell>
          <cell r="J903">
            <v>46734</v>
          </cell>
          <cell r="K903">
            <v>0</v>
          </cell>
          <cell r="L903">
            <v>0</v>
          </cell>
          <cell r="M903" t="str">
            <v>N.82</v>
          </cell>
        </row>
        <row r="904">
          <cell r="A904" t="str">
            <v>거푸집 (합판)</v>
          </cell>
          <cell r="B904" t="str">
            <v>6회</v>
          </cell>
          <cell r="C904">
            <v>0.49399999999999999</v>
          </cell>
          <cell r="D904" t="str">
            <v>㎡</v>
          </cell>
          <cell r="E904">
            <v>13825</v>
          </cell>
          <cell r="F904">
            <v>6829</v>
          </cell>
          <cell r="G904">
            <v>4430</v>
          </cell>
          <cell r="H904">
            <v>2188</v>
          </cell>
          <cell r="I904">
            <v>9395</v>
          </cell>
          <cell r="J904">
            <v>4641</v>
          </cell>
          <cell r="K904">
            <v>0</v>
          </cell>
          <cell r="L904">
            <v>0</v>
          </cell>
          <cell r="M904" t="str">
            <v>N.80</v>
          </cell>
        </row>
        <row r="905">
          <cell r="A905" t="str">
            <v>이형철근</v>
          </cell>
          <cell r="B905" t="str">
            <v>관급, D13</v>
          </cell>
          <cell r="C905">
            <v>87.004999999999995</v>
          </cell>
          <cell r="D905" t="str">
            <v>KG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</row>
        <row r="906">
          <cell r="A906" t="str">
            <v>철근가공및조립</v>
          </cell>
          <cell r="B906" t="str">
            <v>간단</v>
          </cell>
          <cell r="C906">
            <v>8.4000000000000005E-2</v>
          </cell>
          <cell r="D906" t="str">
            <v>TON</v>
          </cell>
          <cell r="E906">
            <v>257665</v>
          </cell>
          <cell r="F906">
            <v>21643</v>
          </cell>
          <cell r="G906">
            <v>2708</v>
          </cell>
          <cell r="H906">
            <v>227</v>
          </cell>
          <cell r="I906">
            <v>254957</v>
          </cell>
          <cell r="J906">
            <v>21416</v>
          </cell>
          <cell r="K906">
            <v>0</v>
          </cell>
          <cell r="L906">
            <v>0</v>
          </cell>
          <cell r="M906" t="str">
            <v>N.84</v>
          </cell>
        </row>
        <row r="907">
          <cell r="A907" t="str">
            <v>고재대</v>
          </cell>
          <cell r="B907" t="str">
            <v>철재</v>
          </cell>
          <cell r="C907">
            <v>2.5339999999999998</v>
          </cell>
          <cell r="D907" t="str">
            <v>KG</v>
          </cell>
          <cell r="E907">
            <v>-75</v>
          </cell>
          <cell r="F907">
            <v>-190</v>
          </cell>
          <cell r="G907">
            <v>-75</v>
          </cell>
          <cell r="H907">
            <v>-190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A908" t="str">
            <v>붙임몰탈</v>
          </cell>
          <cell r="B908" t="str">
            <v>인력,1:3</v>
          </cell>
          <cell r="C908">
            <v>0.51200000000000001</v>
          </cell>
          <cell r="D908" t="str">
            <v>㎥</v>
          </cell>
          <cell r="E908">
            <v>57561</v>
          </cell>
          <cell r="F908">
            <v>29470</v>
          </cell>
          <cell r="G908">
            <v>12100</v>
          </cell>
          <cell r="H908">
            <v>6195</v>
          </cell>
          <cell r="I908">
            <v>40922</v>
          </cell>
          <cell r="J908">
            <v>20952</v>
          </cell>
          <cell r="K908">
            <v>4539</v>
          </cell>
          <cell r="L908">
            <v>2323</v>
          </cell>
          <cell r="M908" t="str">
            <v>N.86</v>
          </cell>
        </row>
        <row r="909">
          <cell r="A909" t="str">
            <v>화강석 계단석</v>
          </cell>
          <cell r="B909" t="str">
            <v>W300xL1000</v>
          </cell>
          <cell r="C909">
            <v>16.82</v>
          </cell>
          <cell r="D909" t="str">
            <v>M</v>
          </cell>
          <cell r="E909">
            <v>29000</v>
          </cell>
          <cell r="F909">
            <v>487780</v>
          </cell>
          <cell r="G909">
            <v>29000</v>
          </cell>
          <cell r="H909">
            <v>487780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A910" t="str">
            <v>마름돌설치</v>
          </cell>
          <cell r="C910">
            <v>0.84099999999999997</v>
          </cell>
          <cell r="D910" t="str">
            <v>M3</v>
          </cell>
          <cell r="E910">
            <v>550886</v>
          </cell>
          <cell r="F910">
            <v>463295</v>
          </cell>
          <cell r="G910">
            <v>0</v>
          </cell>
          <cell r="H910">
            <v>0</v>
          </cell>
          <cell r="I910">
            <v>550886</v>
          </cell>
          <cell r="J910">
            <v>463295</v>
          </cell>
          <cell r="K910">
            <v>0</v>
          </cell>
          <cell r="L910">
            <v>0</v>
          </cell>
          <cell r="M910" t="str">
            <v>N.92</v>
          </cell>
        </row>
        <row r="911">
          <cell r="C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A912" t="str">
            <v>화강석통석계단 계</v>
          </cell>
          <cell r="C912">
            <v>0</v>
          </cell>
          <cell r="E912">
            <v>0</v>
          </cell>
          <cell r="F912">
            <v>1086257</v>
          </cell>
          <cell r="G912">
            <v>0</v>
          </cell>
          <cell r="H912">
            <v>515151</v>
          </cell>
          <cell r="I912">
            <v>0</v>
          </cell>
          <cell r="J912">
            <v>564810</v>
          </cell>
          <cell r="K912">
            <v>0</v>
          </cell>
          <cell r="L912">
            <v>6296</v>
          </cell>
        </row>
        <row r="913">
          <cell r="C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</row>
        <row r="914">
          <cell r="A914" t="str">
            <v>계</v>
          </cell>
          <cell r="F914">
            <v>18735759</v>
          </cell>
          <cell r="H914">
            <v>9070999</v>
          </cell>
          <cell r="J914">
            <v>9191736</v>
          </cell>
          <cell r="L914">
            <v>473024</v>
          </cell>
        </row>
        <row r="915">
          <cell r="A915" t="str">
            <v>No.28호표 운동기구보관함</v>
          </cell>
          <cell r="C915">
            <v>1</v>
          </cell>
          <cell r="D915" t="str">
            <v>식</v>
          </cell>
          <cell r="M915" t="str">
            <v>PPG13</v>
          </cell>
        </row>
        <row r="916">
          <cell r="A916" t="str">
            <v>터파기(토사)</v>
          </cell>
          <cell r="B916" t="str">
            <v>백호우0.7㎥</v>
          </cell>
          <cell r="C916">
            <v>10.340999999999999</v>
          </cell>
          <cell r="D916" t="str">
            <v>㎥</v>
          </cell>
          <cell r="E916">
            <v>696</v>
          </cell>
          <cell r="F916">
            <v>7196</v>
          </cell>
          <cell r="G916">
            <v>127</v>
          </cell>
          <cell r="H916">
            <v>1313</v>
          </cell>
          <cell r="I916">
            <v>359</v>
          </cell>
          <cell r="J916">
            <v>3712</v>
          </cell>
          <cell r="K916">
            <v>210</v>
          </cell>
          <cell r="L916">
            <v>2171</v>
          </cell>
          <cell r="M916" t="str">
            <v>#.3</v>
          </cell>
        </row>
        <row r="917">
          <cell r="A917" t="str">
            <v>잔토처리(토사)</v>
          </cell>
          <cell r="B917" t="str">
            <v>백호우0.7㎥</v>
          </cell>
          <cell r="C917">
            <v>3.238</v>
          </cell>
          <cell r="D917" t="str">
            <v>㎥</v>
          </cell>
          <cell r="E917">
            <v>696</v>
          </cell>
          <cell r="F917">
            <v>2252</v>
          </cell>
          <cell r="G917">
            <v>127</v>
          </cell>
          <cell r="H917">
            <v>411</v>
          </cell>
          <cell r="I917">
            <v>359</v>
          </cell>
          <cell r="J917">
            <v>1162</v>
          </cell>
          <cell r="K917">
            <v>210</v>
          </cell>
          <cell r="L917">
            <v>679</v>
          </cell>
          <cell r="M917" t="str">
            <v>#.5</v>
          </cell>
        </row>
        <row r="918">
          <cell r="A918" t="str">
            <v>기계되메우기및다짐</v>
          </cell>
          <cell r="B918" t="str">
            <v>인력+기계</v>
          </cell>
          <cell r="C918">
            <v>7.1029999999999998</v>
          </cell>
          <cell r="D918" t="str">
            <v>㎥</v>
          </cell>
          <cell r="E918">
            <v>3367</v>
          </cell>
          <cell r="F918">
            <v>23915</v>
          </cell>
          <cell r="G918">
            <v>285</v>
          </cell>
          <cell r="H918">
            <v>2024</v>
          </cell>
          <cell r="I918">
            <v>2758</v>
          </cell>
          <cell r="J918">
            <v>19590</v>
          </cell>
          <cell r="K918">
            <v>324</v>
          </cell>
          <cell r="L918">
            <v>2301</v>
          </cell>
          <cell r="M918" t="str">
            <v>#.6</v>
          </cell>
        </row>
        <row r="919">
          <cell r="A919" t="str">
            <v>잡석다짐(기계+인력)</v>
          </cell>
          <cell r="B919" t="str">
            <v>로라+인력</v>
          </cell>
          <cell r="C919">
            <v>2.1930000000000001</v>
          </cell>
          <cell r="D919" t="str">
            <v>㎥</v>
          </cell>
          <cell r="E919">
            <v>10469</v>
          </cell>
          <cell r="F919">
            <v>22957</v>
          </cell>
          <cell r="G919">
            <v>8354</v>
          </cell>
          <cell r="H919">
            <v>18320</v>
          </cell>
          <cell r="I919">
            <v>1509</v>
          </cell>
          <cell r="J919">
            <v>3309</v>
          </cell>
          <cell r="K919">
            <v>606</v>
          </cell>
          <cell r="L919">
            <v>1328</v>
          </cell>
          <cell r="M919" t="str">
            <v>N.73</v>
          </cell>
        </row>
        <row r="920">
          <cell r="A920" t="str">
            <v>레미콘</v>
          </cell>
          <cell r="B920" t="str">
            <v>관급(40x160x8)</v>
          </cell>
          <cell r="C920">
            <v>1.163</v>
          </cell>
          <cell r="D920" t="str">
            <v>M3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레미콘</v>
          </cell>
          <cell r="B921" t="str">
            <v>관급(25x180x8)</v>
          </cell>
          <cell r="C921">
            <v>11.324999999999999</v>
          </cell>
          <cell r="D921" t="str">
            <v>M3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A922" t="str">
            <v>레미콘타설(소형구조물)</v>
          </cell>
          <cell r="C922">
            <v>11.103</v>
          </cell>
          <cell r="D922" t="str">
            <v>㎥</v>
          </cell>
          <cell r="E922">
            <v>33719</v>
          </cell>
          <cell r="F922">
            <v>374382</v>
          </cell>
          <cell r="G922">
            <v>0</v>
          </cell>
          <cell r="H922">
            <v>0</v>
          </cell>
          <cell r="I922">
            <v>33719</v>
          </cell>
          <cell r="J922">
            <v>374382</v>
          </cell>
          <cell r="K922">
            <v>0</v>
          </cell>
          <cell r="L922">
            <v>0</v>
          </cell>
          <cell r="M922" t="str">
            <v>N.82</v>
          </cell>
        </row>
        <row r="923">
          <cell r="A923" t="str">
            <v>이형철근</v>
          </cell>
          <cell r="B923" t="str">
            <v>관급, D13</v>
          </cell>
          <cell r="C923">
            <v>367.63299999999998</v>
          </cell>
          <cell r="D923" t="str">
            <v>KG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A924" t="str">
            <v>이형철근</v>
          </cell>
          <cell r="B924" t="str">
            <v>관급, D16</v>
          </cell>
          <cell r="C924">
            <v>279.904</v>
          </cell>
          <cell r="D924" t="str">
            <v>KG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A925" t="str">
            <v>철근가공및조립</v>
          </cell>
          <cell r="B925" t="str">
            <v>간단</v>
          </cell>
          <cell r="C925">
            <v>0.27100000000000002</v>
          </cell>
          <cell r="D925" t="str">
            <v>TON</v>
          </cell>
          <cell r="E925">
            <v>257665</v>
          </cell>
          <cell r="F925">
            <v>69826</v>
          </cell>
          <cell r="G925">
            <v>2708</v>
          </cell>
          <cell r="H925">
            <v>733</v>
          </cell>
          <cell r="I925">
            <v>254957</v>
          </cell>
          <cell r="J925">
            <v>69093</v>
          </cell>
          <cell r="K925">
            <v>0</v>
          </cell>
          <cell r="L925">
            <v>0</v>
          </cell>
          <cell r="M925" t="str">
            <v>N.84</v>
          </cell>
        </row>
        <row r="926">
          <cell r="A926" t="str">
            <v>고재대</v>
          </cell>
          <cell r="B926" t="str">
            <v>철재</v>
          </cell>
          <cell r="C926">
            <v>8.1519999999999992</v>
          </cell>
          <cell r="D926" t="str">
            <v>KG</v>
          </cell>
          <cell r="E926">
            <v>-75</v>
          </cell>
          <cell r="F926">
            <v>-611</v>
          </cell>
          <cell r="G926">
            <v>-75</v>
          </cell>
          <cell r="H926">
            <v>-611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</row>
        <row r="927">
          <cell r="A927" t="str">
            <v>붙임몰탈</v>
          </cell>
          <cell r="B927" t="str">
            <v>인력,1:3</v>
          </cell>
          <cell r="C927">
            <v>0.30599999999999999</v>
          </cell>
          <cell r="D927" t="str">
            <v>㎥</v>
          </cell>
          <cell r="E927">
            <v>57561</v>
          </cell>
          <cell r="F927">
            <v>17612</v>
          </cell>
          <cell r="G927">
            <v>12100</v>
          </cell>
          <cell r="H927">
            <v>3702</v>
          </cell>
          <cell r="I927">
            <v>40922</v>
          </cell>
          <cell r="J927">
            <v>12522</v>
          </cell>
          <cell r="K927">
            <v>4539</v>
          </cell>
          <cell r="L927">
            <v>1388</v>
          </cell>
          <cell r="M927" t="str">
            <v>N.86</v>
          </cell>
        </row>
        <row r="928">
          <cell r="A928" t="str">
            <v>보호몰탈(벽체)</v>
          </cell>
          <cell r="B928" t="str">
            <v>T=20M/M</v>
          </cell>
          <cell r="C928">
            <v>15.971</v>
          </cell>
          <cell r="D928" t="str">
            <v>M2</v>
          </cell>
          <cell r="E928">
            <v>2350</v>
          </cell>
          <cell r="F928">
            <v>37530</v>
          </cell>
          <cell r="G928">
            <v>69</v>
          </cell>
          <cell r="H928">
            <v>1101</v>
          </cell>
          <cell r="I928">
            <v>2281</v>
          </cell>
          <cell r="J928">
            <v>36429</v>
          </cell>
          <cell r="K928">
            <v>0</v>
          </cell>
          <cell r="L928">
            <v>0</v>
          </cell>
          <cell r="M928" t="str">
            <v>N.89</v>
          </cell>
        </row>
        <row r="929">
          <cell r="A929" t="str">
            <v>시멘트액체방수(2차)</v>
          </cell>
          <cell r="C929">
            <v>6.46</v>
          </cell>
          <cell r="D929" t="str">
            <v>㎡</v>
          </cell>
          <cell r="E929">
            <v>10922</v>
          </cell>
          <cell r="F929">
            <v>70555</v>
          </cell>
          <cell r="G929">
            <v>1990</v>
          </cell>
          <cell r="H929">
            <v>12855</v>
          </cell>
          <cell r="I929">
            <v>8932</v>
          </cell>
          <cell r="J929">
            <v>57700</v>
          </cell>
          <cell r="K929">
            <v>0</v>
          </cell>
          <cell r="L929">
            <v>0</v>
          </cell>
          <cell r="M929" t="str">
            <v>N.85</v>
          </cell>
        </row>
        <row r="930">
          <cell r="A930" t="str">
            <v>PVC PIPE</v>
          </cell>
          <cell r="B930" t="str">
            <v>￠50</v>
          </cell>
          <cell r="C930">
            <v>2.8</v>
          </cell>
          <cell r="D930" t="str">
            <v>M</v>
          </cell>
          <cell r="E930">
            <v>1625</v>
          </cell>
          <cell r="F930">
            <v>4550</v>
          </cell>
          <cell r="G930">
            <v>1625</v>
          </cell>
          <cell r="H930">
            <v>4550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</row>
        <row r="931">
          <cell r="A931" t="str">
            <v>계</v>
          </cell>
          <cell r="F931">
            <v>630164</v>
          </cell>
          <cell r="H931">
            <v>44398</v>
          </cell>
          <cell r="J931">
            <v>577899</v>
          </cell>
          <cell r="L931">
            <v>7867</v>
          </cell>
        </row>
        <row r="938">
          <cell r="A938" t="str">
            <v>No.29호표 계단</v>
          </cell>
          <cell r="C938">
            <v>1</v>
          </cell>
          <cell r="D938" t="str">
            <v>식</v>
          </cell>
          <cell r="M938" t="str">
            <v>PPG14</v>
          </cell>
        </row>
        <row r="939">
          <cell r="A939" t="str">
            <v>터파기(토사)</v>
          </cell>
          <cell r="B939" t="str">
            <v>백호우0.7㎥</v>
          </cell>
          <cell r="C939">
            <v>2.75</v>
          </cell>
          <cell r="D939" t="str">
            <v>㎥</v>
          </cell>
          <cell r="E939">
            <v>696</v>
          </cell>
          <cell r="F939">
            <v>1913</v>
          </cell>
          <cell r="G939">
            <v>127</v>
          </cell>
          <cell r="H939">
            <v>349</v>
          </cell>
          <cell r="I939">
            <v>359</v>
          </cell>
          <cell r="J939">
            <v>987</v>
          </cell>
          <cell r="K939">
            <v>210</v>
          </cell>
          <cell r="L939">
            <v>577</v>
          </cell>
          <cell r="M939" t="str">
            <v>#.3</v>
          </cell>
        </row>
        <row r="940">
          <cell r="A940" t="str">
            <v>잔토처리(토사)</v>
          </cell>
          <cell r="B940" t="str">
            <v>백호우0.7㎥</v>
          </cell>
          <cell r="C940">
            <v>1.6950000000000001</v>
          </cell>
          <cell r="D940" t="str">
            <v>㎥</v>
          </cell>
          <cell r="E940">
            <v>696</v>
          </cell>
          <cell r="F940">
            <v>1178</v>
          </cell>
          <cell r="G940">
            <v>127</v>
          </cell>
          <cell r="H940">
            <v>215</v>
          </cell>
          <cell r="I940">
            <v>359</v>
          </cell>
          <cell r="J940">
            <v>608</v>
          </cell>
          <cell r="K940">
            <v>210</v>
          </cell>
          <cell r="L940">
            <v>355</v>
          </cell>
          <cell r="M940" t="str">
            <v>#.5</v>
          </cell>
        </row>
        <row r="941">
          <cell r="A941" t="str">
            <v>기계되메우기및다짐</v>
          </cell>
          <cell r="B941" t="str">
            <v>인력+기계</v>
          </cell>
          <cell r="C941">
            <v>1.05</v>
          </cell>
          <cell r="D941" t="str">
            <v>㎥</v>
          </cell>
          <cell r="E941">
            <v>3367</v>
          </cell>
          <cell r="F941">
            <v>3534</v>
          </cell>
          <cell r="G941">
            <v>285</v>
          </cell>
          <cell r="H941">
            <v>299</v>
          </cell>
          <cell r="I941">
            <v>2758</v>
          </cell>
          <cell r="J941">
            <v>2895</v>
          </cell>
          <cell r="K941">
            <v>324</v>
          </cell>
          <cell r="L941">
            <v>340</v>
          </cell>
          <cell r="M941" t="str">
            <v>#.6</v>
          </cell>
        </row>
        <row r="942">
          <cell r="A942" t="str">
            <v>잡석다짐(기계+인력)</v>
          </cell>
          <cell r="B942" t="str">
            <v>로라+인력</v>
          </cell>
          <cell r="C942">
            <v>0.86499999999999999</v>
          </cell>
          <cell r="D942" t="str">
            <v>㎥</v>
          </cell>
          <cell r="E942">
            <v>10469</v>
          </cell>
          <cell r="F942">
            <v>9055</v>
          </cell>
          <cell r="G942">
            <v>8354</v>
          </cell>
          <cell r="H942">
            <v>7226</v>
          </cell>
          <cell r="I942">
            <v>1509</v>
          </cell>
          <cell r="J942">
            <v>1305</v>
          </cell>
          <cell r="K942">
            <v>606</v>
          </cell>
          <cell r="L942">
            <v>524</v>
          </cell>
          <cell r="M942" t="str">
            <v>N.73</v>
          </cell>
        </row>
        <row r="943">
          <cell r="A943" t="str">
            <v>레미콘</v>
          </cell>
          <cell r="B943" t="str">
            <v>관급(40x160x8)</v>
          </cell>
          <cell r="C943">
            <v>0.25600000000000001</v>
          </cell>
          <cell r="D943" t="str">
            <v>M3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A944" t="str">
            <v>레미콘</v>
          </cell>
          <cell r="B944" t="str">
            <v>관급(25x180x8)</v>
          </cell>
          <cell r="C944">
            <v>0.55600000000000005</v>
          </cell>
          <cell r="D944" t="str">
            <v>M3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</row>
        <row r="945">
          <cell r="A945" t="str">
            <v>레미콘타설(소형구조물)</v>
          </cell>
          <cell r="C945">
            <v>0.54600000000000004</v>
          </cell>
          <cell r="D945" t="str">
            <v>㎥</v>
          </cell>
          <cell r="E945">
            <v>33719</v>
          </cell>
          <cell r="F945">
            <v>18410</v>
          </cell>
          <cell r="G945">
            <v>0</v>
          </cell>
          <cell r="H945">
            <v>0</v>
          </cell>
          <cell r="I945">
            <v>33719</v>
          </cell>
          <cell r="J945">
            <v>18410</v>
          </cell>
          <cell r="K945">
            <v>0</v>
          </cell>
          <cell r="L945">
            <v>0</v>
          </cell>
          <cell r="M945" t="str">
            <v>N.82</v>
          </cell>
        </row>
        <row r="946">
          <cell r="A946" t="str">
            <v>이형철근</v>
          </cell>
          <cell r="B946" t="str">
            <v>관급, D13</v>
          </cell>
          <cell r="C946">
            <v>41.484999999999999</v>
          </cell>
          <cell r="D946" t="str">
            <v>KG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A947" t="str">
            <v>철근가공및조립</v>
          </cell>
          <cell r="B947" t="str">
            <v>간단</v>
          </cell>
          <cell r="C947">
            <v>0.04</v>
          </cell>
          <cell r="D947" t="str">
            <v>TON</v>
          </cell>
          <cell r="E947">
            <v>257665</v>
          </cell>
          <cell r="F947">
            <v>10306</v>
          </cell>
          <cell r="G947">
            <v>2708</v>
          </cell>
          <cell r="H947">
            <v>108</v>
          </cell>
          <cell r="I947">
            <v>254957</v>
          </cell>
          <cell r="J947">
            <v>10198</v>
          </cell>
          <cell r="K947">
            <v>0</v>
          </cell>
          <cell r="L947">
            <v>0</v>
          </cell>
          <cell r="M947" t="str">
            <v>N.84</v>
          </cell>
        </row>
        <row r="948">
          <cell r="A948" t="str">
            <v>고재대</v>
          </cell>
          <cell r="B948" t="str">
            <v>철재</v>
          </cell>
          <cell r="C948">
            <v>1.208</v>
          </cell>
          <cell r="D948" t="str">
            <v>KG</v>
          </cell>
          <cell r="E948">
            <v>-75</v>
          </cell>
          <cell r="F948">
            <v>-90</v>
          </cell>
          <cell r="G948">
            <v>-75</v>
          </cell>
          <cell r="H948">
            <v>-90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붙임몰탈</v>
          </cell>
          <cell r="B949" t="str">
            <v>인력,1:3</v>
          </cell>
          <cell r="C949">
            <v>0.10100000000000001</v>
          </cell>
          <cell r="D949" t="str">
            <v>㎥</v>
          </cell>
          <cell r="E949">
            <v>57561</v>
          </cell>
          <cell r="F949">
            <v>5813</v>
          </cell>
          <cell r="G949">
            <v>12100</v>
          </cell>
          <cell r="H949">
            <v>1222</v>
          </cell>
          <cell r="I949">
            <v>40922</v>
          </cell>
          <cell r="J949">
            <v>4133</v>
          </cell>
          <cell r="K949">
            <v>4539</v>
          </cell>
          <cell r="L949">
            <v>458</v>
          </cell>
          <cell r="M949" t="str">
            <v>N.86</v>
          </cell>
        </row>
        <row r="950">
          <cell r="A950" t="str">
            <v>거푸집 (합판)</v>
          </cell>
          <cell r="B950" t="str">
            <v>6회</v>
          </cell>
          <cell r="C950">
            <v>1.77</v>
          </cell>
          <cell r="D950" t="str">
            <v>㎡</v>
          </cell>
          <cell r="E950">
            <v>13825</v>
          </cell>
          <cell r="F950">
            <v>24470</v>
          </cell>
          <cell r="G950">
            <v>4430</v>
          </cell>
          <cell r="H950">
            <v>7841</v>
          </cell>
          <cell r="I950">
            <v>9395</v>
          </cell>
          <cell r="J950">
            <v>16629</v>
          </cell>
          <cell r="K950">
            <v>0</v>
          </cell>
          <cell r="L950">
            <v>0</v>
          </cell>
          <cell r="M950" t="str">
            <v>N.80</v>
          </cell>
        </row>
        <row r="951">
          <cell r="A951" t="str">
            <v>화강석 계단석</v>
          </cell>
          <cell r="B951" t="str">
            <v>W300xL1000</v>
          </cell>
          <cell r="C951">
            <v>12</v>
          </cell>
          <cell r="D951" t="str">
            <v>M</v>
          </cell>
          <cell r="E951">
            <v>29000</v>
          </cell>
          <cell r="F951">
            <v>348000</v>
          </cell>
          <cell r="G951">
            <v>29000</v>
          </cell>
          <cell r="H951">
            <v>348000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A952" t="str">
            <v>계</v>
          </cell>
          <cell r="F952">
            <v>422589</v>
          </cell>
          <cell r="H952">
            <v>365170</v>
          </cell>
          <cell r="J952">
            <v>55165</v>
          </cell>
          <cell r="L952">
            <v>2254</v>
          </cell>
        </row>
        <row r="961">
          <cell r="A961" t="str">
            <v>No.30호표 단지종합안내판</v>
          </cell>
          <cell r="B961" t="str">
            <v>H=2050</v>
          </cell>
          <cell r="C961">
            <v>1</v>
          </cell>
          <cell r="D961" t="str">
            <v>개소</v>
          </cell>
          <cell r="M961" t="str">
            <v>PPS01</v>
          </cell>
        </row>
        <row r="962">
          <cell r="A962" t="str">
            <v>터파기(인력)</v>
          </cell>
          <cell r="B962" t="str">
            <v>토사</v>
          </cell>
          <cell r="C962">
            <v>1.76</v>
          </cell>
          <cell r="D962" t="str">
            <v>M3</v>
          </cell>
          <cell r="E962">
            <v>8695</v>
          </cell>
          <cell r="F962">
            <v>15303</v>
          </cell>
          <cell r="G962">
            <v>0</v>
          </cell>
          <cell r="H962">
            <v>0</v>
          </cell>
          <cell r="I962">
            <v>8695</v>
          </cell>
          <cell r="J962">
            <v>15303</v>
          </cell>
          <cell r="K962">
            <v>0</v>
          </cell>
          <cell r="L962">
            <v>0</v>
          </cell>
          <cell r="M962" t="str">
            <v>N.124</v>
          </cell>
        </row>
        <row r="963">
          <cell r="A963" t="str">
            <v>잔토처리(인력)</v>
          </cell>
          <cell r="B963" t="str">
            <v>토사:0-1M</v>
          </cell>
          <cell r="C963">
            <v>0.64400000000000002</v>
          </cell>
          <cell r="D963" t="str">
            <v>㎥</v>
          </cell>
          <cell r="E963">
            <v>8184</v>
          </cell>
          <cell r="F963">
            <v>5270</v>
          </cell>
          <cell r="G963">
            <v>0</v>
          </cell>
          <cell r="H963">
            <v>0</v>
          </cell>
          <cell r="I963">
            <v>8184</v>
          </cell>
          <cell r="J963">
            <v>5270</v>
          </cell>
          <cell r="K963">
            <v>0</v>
          </cell>
          <cell r="L963">
            <v>0</v>
          </cell>
          <cell r="M963" t="str">
            <v>N.125</v>
          </cell>
        </row>
        <row r="964">
          <cell r="A964" t="str">
            <v>되메우고 다짐(인력)</v>
          </cell>
          <cell r="B964" t="str">
            <v>토사</v>
          </cell>
          <cell r="C964">
            <v>1.1160000000000001</v>
          </cell>
          <cell r="D964" t="str">
            <v>M3</v>
          </cell>
          <cell r="E964">
            <v>9104</v>
          </cell>
          <cell r="F964">
            <v>10160</v>
          </cell>
          <cell r="G964">
            <v>0</v>
          </cell>
          <cell r="H964">
            <v>0</v>
          </cell>
          <cell r="I964">
            <v>9104</v>
          </cell>
          <cell r="J964">
            <v>10160</v>
          </cell>
          <cell r="K964">
            <v>0</v>
          </cell>
          <cell r="L964">
            <v>0</v>
          </cell>
          <cell r="M964" t="str">
            <v>N.126</v>
          </cell>
        </row>
        <row r="965">
          <cell r="A965" t="str">
            <v>잡석다짐(인력)</v>
          </cell>
          <cell r="C965">
            <v>0.23400000000000001</v>
          </cell>
          <cell r="D965" t="str">
            <v>㎥</v>
          </cell>
          <cell r="E965">
            <v>35099</v>
          </cell>
          <cell r="F965">
            <v>8213</v>
          </cell>
          <cell r="G965">
            <v>8500</v>
          </cell>
          <cell r="H965">
            <v>1989</v>
          </cell>
          <cell r="I965">
            <v>26599</v>
          </cell>
          <cell r="J965">
            <v>6224</v>
          </cell>
          <cell r="K965">
            <v>0</v>
          </cell>
          <cell r="L965">
            <v>0</v>
          </cell>
          <cell r="M965" t="str">
            <v>N.74</v>
          </cell>
        </row>
        <row r="966">
          <cell r="A966" t="str">
            <v>콘크리트</v>
          </cell>
          <cell r="B966" t="str">
            <v>25-180-8</v>
          </cell>
          <cell r="C966">
            <v>0.441</v>
          </cell>
          <cell r="D966" t="str">
            <v>㎥</v>
          </cell>
          <cell r="E966">
            <v>111341</v>
          </cell>
          <cell r="F966">
            <v>49100</v>
          </cell>
          <cell r="G966">
            <v>10900</v>
          </cell>
          <cell r="H966">
            <v>4806</v>
          </cell>
          <cell r="I966">
            <v>100441</v>
          </cell>
          <cell r="J966">
            <v>44294</v>
          </cell>
          <cell r="K966">
            <v>0</v>
          </cell>
          <cell r="L966">
            <v>0</v>
          </cell>
          <cell r="M966" t="str">
            <v>N.100</v>
          </cell>
        </row>
        <row r="967">
          <cell r="A967" t="str">
            <v>인력비빔타설(소형)</v>
          </cell>
          <cell r="C967">
            <v>0.42</v>
          </cell>
          <cell r="D967" t="str">
            <v>M3</v>
          </cell>
          <cell r="E967">
            <v>144513</v>
          </cell>
          <cell r="F967">
            <v>60695</v>
          </cell>
          <cell r="G967">
            <v>0</v>
          </cell>
          <cell r="H967">
            <v>0</v>
          </cell>
          <cell r="I967">
            <v>144513</v>
          </cell>
          <cell r="J967">
            <v>60695</v>
          </cell>
          <cell r="K967">
            <v>0</v>
          </cell>
          <cell r="L967">
            <v>0</v>
          </cell>
          <cell r="M967" t="str">
            <v>N.102</v>
          </cell>
        </row>
        <row r="968">
          <cell r="A968" t="str">
            <v>거푸집 (합판)</v>
          </cell>
          <cell r="B968" t="str">
            <v>6회</v>
          </cell>
          <cell r="C968">
            <v>2.2799999999999998</v>
          </cell>
          <cell r="D968" t="str">
            <v>㎡</v>
          </cell>
          <cell r="E968">
            <v>13825</v>
          </cell>
          <cell r="F968">
            <v>31520</v>
          </cell>
          <cell r="G968">
            <v>4430</v>
          </cell>
          <cell r="H968">
            <v>10100</v>
          </cell>
          <cell r="I968">
            <v>9395</v>
          </cell>
          <cell r="J968">
            <v>21420</v>
          </cell>
          <cell r="K968">
            <v>0</v>
          </cell>
          <cell r="L968">
            <v>0</v>
          </cell>
          <cell r="M968" t="str">
            <v>N.80</v>
          </cell>
        </row>
        <row r="969">
          <cell r="A969" t="str">
            <v>스테인리스판(STS304)</v>
          </cell>
          <cell r="B969" t="str">
            <v>1.2M/M</v>
          </cell>
          <cell r="C969">
            <v>8.3000000000000004E-2</v>
          </cell>
          <cell r="D969" t="str">
            <v>M/T</v>
          </cell>
          <cell r="E969">
            <v>1659000</v>
          </cell>
          <cell r="F969">
            <v>137697</v>
          </cell>
          <cell r="G969">
            <v>1659000</v>
          </cell>
          <cell r="H969">
            <v>137697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</row>
        <row r="970">
          <cell r="A970" t="str">
            <v>일반구조용각형강관(SPSR400)</v>
          </cell>
          <cell r="B970" t="str">
            <v>2.3x 75x 75MM   5.14KG/M (KSD3568)</v>
          </cell>
          <cell r="C970">
            <v>12.1</v>
          </cell>
          <cell r="D970" t="str">
            <v>M</v>
          </cell>
          <cell r="E970">
            <v>2527</v>
          </cell>
          <cell r="F970">
            <v>30576</v>
          </cell>
          <cell r="G970">
            <v>2527</v>
          </cell>
          <cell r="H970">
            <v>30576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1">
          <cell r="A971" t="str">
            <v>잡철물제작설치(각종)</v>
          </cell>
          <cell r="B971" t="str">
            <v>간단</v>
          </cell>
          <cell r="C971">
            <v>0.128</v>
          </cell>
          <cell r="D971" t="str">
            <v>TON</v>
          </cell>
          <cell r="E971">
            <v>3372007</v>
          </cell>
          <cell r="F971">
            <v>431615</v>
          </cell>
          <cell r="G971">
            <v>1308452</v>
          </cell>
          <cell r="H971">
            <v>167481</v>
          </cell>
          <cell r="I971">
            <v>2002017</v>
          </cell>
          <cell r="J971">
            <v>256258</v>
          </cell>
          <cell r="K971">
            <v>61538</v>
          </cell>
          <cell r="L971">
            <v>7876</v>
          </cell>
          <cell r="M971" t="str">
            <v>N.95</v>
          </cell>
        </row>
        <row r="972">
          <cell r="A972" t="str">
            <v>고재대</v>
          </cell>
          <cell r="B972" t="str">
            <v>철재</v>
          </cell>
          <cell r="C972">
            <v>2.6120000000000001</v>
          </cell>
          <cell r="D972" t="str">
            <v>KG</v>
          </cell>
          <cell r="E972">
            <v>-75</v>
          </cell>
          <cell r="F972">
            <v>-195</v>
          </cell>
          <cell r="G972">
            <v>-75</v>
          </cell>
          <cell r="H972">
            <v>-195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</row>
        <row r="973">
          <cell r="A973" t="str">
            <v>고재대</v>
          </cell>
          <cell r="B973" t="str">
            <v>스텐</v>
          </cell>
          <cell r="C973">
            <v>7.6070000000000002</v>
          </cell>
          <cell r="D973" t="str">
            <v>KG</v>
          </cell>
          <cell r="E973">
            <v>-600</v>
          </cell>
          <cell r="F973">
            <v>-4564</v>
          </cell>
          <cell r="G973">
            <v>-600</v>
          </cell>
          <cell r="H973">
            <v>-4564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</row>
        <row r="974">
          <cell r="A974" t="str">
            <v>도장및실크스크린인쇄</v>
          </cell>
          <cell r="B974" t="str">
            <v>종합안내판</v>
          </cell>
          <cell r="C974">
            <v>1</v>
          </cell>
          <cell r="D974" t="str">
            <v>조</v>
          </cell>
          <cell r="E974">
            <v>200000</v>
          </cell>
          <cell r="F974">
            <v>200000</v>
          </cell>
          <cell r="G974">
            <v>200000</v>
          </cell>
          <cell r="H974">
            <v>200000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</row>
        <row r="975">
          <cell r="A975" t="str">
            <v>계</v>
          </cell>
          <cell r="F975">
            <v>975390</v>
          </cell>
          <cell r="H975">
            <v>547890</v>
          </cell>
          <cell r="J975">
            <v>419624</v>
          </cell>
          <cell r="L975">
            <v>7876</v>
          </cell>
        </row>
        <row r="984">
          <cell r="A984" t="str">
            <v>No.31호표 단지내시설표지판</v>
          </cell>
          <cell r="B984" t="str">
            <v>400x75x1600</v>
          </cell>
          <cell r="C984">
            <v>1</v>
          </cell>
          <cell r="D984" t="str">
            <v>개소</v>
          </cell>
          <cell r="M984" t="str">
            <v>PPS02</v>
          </cell>
        </row>
        <row r="985">
          <cell r="A985" t="str">
            <v>터파기(인력)</v>
          </cell>
          <cell r="B985" t="str">
            <v>토사</v>
          </cell>
          <cell r="C985">
            <v>1.76</v>
          </cell>
          <cell r="D985" t="str">
            <v>M3</v>
          </cell>
          <cell r="E985">
            <v>8695</v>
          </cell>
          <cell r="F985">
            <v>15303</v>
          </cell>
          <cell r="G985">
            <v>0</v>
          </cell>
          <cell r="H985">
            <v>0</v>
          </cell>
          <cell r="I985">
            <v>8695</v>
          </cell>
          <cell r="J985">
            <v>15303</v>
          </cell>
          <cell r="K985">
            <v>0</v>
          </cell>
          <cell r="L985">
            <v>0</v>
          </cell>
          <cell r="M985" t="str">
            <v>N.124</v>
          </cell>
        </row>
        <row r="986">
          <cell r="A986" t="str">
            <v>잔토처리(인력)</v>
          </cell>
          <cell r="B986" t="str">
            <v>토사:0-1M</v>
          </cell>
          <cell r="C986">
            <v>0.64400000000000002</v>
          </cell>
          <cell r="D986" t="str">
            <v>㎥</v>
          </cell>
          <cell r="E986">
            <v>8184</v>
          </cell>
          <cell r="F986">
            <v>5270</v>
          </cell>
          <cell r="G986">
            <v>0</v>
          </cell>
          <cell r="H986">
            <v>0</v>
          </cell>
          <cell r="I986">
            <v>8184</v>
          </cell>
          <cell r="J986">
            <v>5270</v>
          </cell>
          <cell r="K986">
            <v>0</v>
          </cell>
          <cell r="L986">
            <v>0</v>
          </cell>
          <cell r="M986" t="str">
            <v>N.125</v>
          </cell>
        </row>
        <row r="987">
          <cell r="A987" t="str">
            <v>되메우고 다짐(인력)</v>
          </cell>
          <cell r="B987" t="str">
            <v>토사</v>
          </cell>
          <cell r="C987">
            <v>1.028</v>
          </cell>
          <cell r="D987" t="str">
            <v>M3</v>
          </cell>
          <cell r="E987">
            <v>9104</v>
          </cell>
          <cell r="F987">
            <v>9358</v>
          </cell>
          <cell r="G987">
            <v>0</v>
          </cell>
          <cell r="H987">
            <v>0</v>
          </cell>
          <cell r="I987">
            <v>9104</v>
          </cell>
          <cell r="J987">
            <v>9358</v>
          </cell>
          <cell r="K987">
            <v>0</v>
          </cell>
          <cell r="L987">
            <v>0</v>
          </cell>
          <cell r="M987" t="str">
            <v>N.126</v>
          </cell>
        </row>
        <row r="988">
          <cell r="A988" t="str">
            <v>잡석다짐(기계+인력)</v>
          </cell>
          <cell r="B988" t="str">
            <v>로라+인력</v>
          </cell>
          <cell r="C988">
            <v>0.23400000000000001</v>
          </cell>
          <cell r="D988" t="str">
            <v>㎥</v>
          </cell>
          <cell r="E988">
            <v>10469</v>
          </cell>
          <cell r="F988">
            <v>2448</v>
          </cell>
          <cell r="G988">
            <v>8354</v>
          </cell>
          <cell r="H988">
            <v>1954</v>
          </cell>
          <cell r="I988">
            <v>1509</v>
          </cell>
          <cell r="J988">
            <v>353</v>
          </cell>
          <cell r="K988">
            <v>606</v>
          </cell>
          <cell r="L988">
            <v>141</v>
          </cell>
          <cell r="M988" t="str">
            <v>N.73</v>
          </cell>
        </row>
        <row r="989">
          <cell r="A989" t="str">
            <v>콘크리트</v>
          </cell>
          <cell r="B989" t="str">
            <v>25-180-8</v>
          </cell>
          <cell r="C989">
            <v>0.441</v>
          </cell>
          <cell r="D989" t="str">
            <v>㎥</v>
          </cell>
          <cell r="E989">
            <v>111341</v>
          </cell>
          <cell r="F989">
            <v>49100</v>
          </cell>
          <cell r="G989">
            <v>10900</v>
          </cell>
          <cell r="H989">
            <v>4806</v>
          </cell>
          <cell r="I989">
            <v>100441</v>
          </cell>
          <cell r="J989">
            <v>44294</v>
          </cell>
          <cell r="K989">
            <v>0</v>
          </cell>
          <cell r="L989">
            <v>0</v>
          </cell>
          <cell r="M989" t="str">
            <v>N.100</v>
          </cell>
        </row>
        <row r="990">
          <cell r="A990" t="str">
            <v>인력비빔타설(소형)</v>
          </cell>
          <cell r="C990">
            <v>0.36</v>
          </cell>
          <cell r="D990" t="str">
            <v>M3</v>
          </cell>
          <cell r="E990">
            <v>144513</v>
          </cell>
          <cell r="F990">
            <v>52024</v>
          </cell>
          <cell r="G990">
            <v>0</v>
          </cell>
          <cell r="H990">
            <v>0</v>
          </cell>
          <cell r="I990">
            <v>144513</v>
          </cell>
          <cell r="J990">
            <v>52024</v>
          </cell>
          <cell r="K990">
            <v>0</v>
          </cell>
          <cell r="L990">
            <v>0</v>
          </cell>
          <cell r="M990" t="str">
            <v>N.102</v>
          </cell>
        </row>
        <row r="991">
          <cell r="A991" t="str">
            <v>거푸집 (합판)</v>
          </cell>
          <cell r="B991" t="str">
            <v>6회</v>
          </cell>
          <cell r="C991">
            <v>2.2799999999999998</v>
          </cell>
          <cell r="D991" t="str">
            <v>㎡</v>
          </cell>
          <cell r="E991">
            <v>13825</v>
          </cell>
          <cell r="F991">
            <v>31520</v>
          </cell>
          <cell r="G991">
            <v>4430</v>
          </cell>
          <cell r="H991">
            <v>10100</v>
          </cell>
          <cell r="I991">
            <v>9395</v>
          </cell>
          <cell r="J991">
            <v>21420</v>
          </cell>
          <cell r="K991">
            <v>0</v>
          </cell>
          <cell r="L991">
            <v>0</v>
          </cell>
          <cell r="M991" t="str">
            <v>N.80</v>
          </cell>
        </row>
        <row r="992">
          <cell r="A992" t="str">
            <v>스테인리스판(STS304)</v>
          </cell>
          <cell r="B992" t="str">
            <v>1.2M/M</v>
          </cell>
          <cell r="C992">
            <v>8.3000000000000004E-2</v>
          </cell>
          <cell r="D992" t="str">
            <v>M/T</v>
          </cell>
          <cell r="E992">
            <v>1659000</v>
          </cell>
          <cell r="F992">
            <v>137697</v>
          </cell>
          <cell r="G992">
            <v>1659000</v>
          </cell>
          <cell r="H992">
            <v>137697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A993" t="str">
            <v>일반구조용각형강관(SPSR400)</v>
          </cell>
          <cell r="B993" t="str">
            <v>2.3x 75x 75MM   5.14KG/M (KSD3568)</v>
          </cell>
          <cell r="C993">
            <v>12.25</v>
          </cell>
          <cell r="D993" t="str">
            <v>M</v>
          </cell>
          <cell r="E993">
            <v>2527</v>
          </cell>
          <cell r="F993">
            <v>30955</v>
          </cell>
          <cell r="G993">
            <v>2527</v>
          </cell>
          <cell r="H993">
            <v>30955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A994" t="str">
            <v>잡철물제작설치(각종)</v>
          </cell>
          <cell r="B994" t="str">
            <v>간단</v>
          </cell>
          <cell r="C994">
            <v>0.13400000000000001</v>
          </cell>
          <cell r="D994" t="str">
            <v>TON</v>
          </cell>
          <cell r="E994">
            <v>3372007</v>
          </cell>
          <cell r="F994">
            <v>451848</v>
          </cell>
          <cell r="G994">
            <v>1308452</v>
          </cell>
          <cell r="H994">
            <v>175332</v>
          </cell>
          <cell r="I994">
            <v>2002017</v>
          </cell>
          <cell r="J994">
            <v>268270</v>
          </cell>
          <cell r="K994">
            <v>61538</v>
          </cell>
          <cell r="L994">
            <v>8246</v>
          </cell>
          <cell r="M994" t="str">
            <v>N.95</v>
          </cell>
        </row>
        <row r="995">
          <cell r="A995" t="str">
            <v>고재대</v>
          </cell>
          <cell r="B995" t="str">
            <v>철재</v>
          </cell>
          <cell r="C995">
            <v>2.9990000000000001</v>
          </cell>
          <cell r="D995" t="str">
            <v>KG</v>
          </cell>
          <cell r="E995">
            <v>-75</v>
          </cell>
          <cell r="F995">
            <v>-224</v>
          </cell>
          <cell r="G995">
            <v>-75</v>
          </cell>
          <cell r="H995">
            <v>-224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A996" t="str">
            <v>고재대</v>
          </cell>
          <cell r="B996" t="str">
            <v>스텐</v>
          </cell>
          <cell r="C996">
            <v>7.5839999999999996</v>
          </cell>
          <cell r="D996" t="str">
            <v>KG</v>
          </cell>
          <cell r="E996">
            <v>-600</v>
          </cell>
          <cell r="F996">
            <v>-4550</v>
          </cell>
          <cell r="G996">
            <v>-600</v>
          </cell>
          <cell r="H996">
            <v>-4550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</row>
        <row r="997">
          <cell r="A997" t="str">
            <v>도장및실크스크린인쇄</v>
          </cell>
          <cell r="B997" t="str">
            <v>단지내시설표지판</v>
          </cell>
          <cell r="C997">
            <v>1</v>
          </cell>
          <cell r="D997" t="str">
            <v>조</v>
          </cell>
          <cell r="E997">
            <v>80000</v>
          </cell>
          <cell r="F997">
            <v>80000</v>
          </cell>
          <cell r="G997">
            <v>80000</v>
          </cell>
          <cell r="H997">
            <v>80000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A998" t="str">
            <v>계</v>
          </cell>
          <cell r="F998">
            <v>860749</v>
          </cell>
          <cell r="H998">
            <v>436070</v>
          </cell>
          <cell r="J998">
            <v>416292</v>
          </cell>
          <cell r="L998">
            <v>8387</v>
          </cell>
        </row>
        <row r="1007">
          <cell r="A1007" t="str">
            <v>No.32호표 파고라A</v>
          </cell>
          <cell r="C1007">
            <v>1</v>
          </cell>
          <cell r="D1007" t="str">
            <v>개소</v>
          </cell>
          <cell r="M1007" t="str">
            <v>PPS03</v>
          </cell>
        </row>
        <row r="1008">
          <cell r="A1008" t="str">
            <v>터파기(인력)</v>
          </cell>
          <cell r="B1008" t="str">
            <v>토사</v>
          </cell>
          <cell r="C1008">
            <v>1.944</v>
          </cell>
          <cell r="D1008" t="str">
            <v>M3</v>
          </cell>
          <cell r="E1008">
            <v>8695</v>
          </cell>
          <cell r="F1008">
            <v>16903</v>
          </cell>
          <cell r="G1008">
            <v>0</v>
          </cell>
          <cell r="H1008">
            <v>0</v>
          </cell>
          <cell r="I1008">
            <v>8695</v>
          </cell>
          <cell r="J1008">
            <v>16903</v>
          </cell>
          <cell r="K1008">
            <v>0</v>
          </cell>
          <cell r="L1008">
            <v>0</v>
          </cell>
          <cell r="M1008" t="str">
            <v>N.124</v>
          </cell>
        </row>
        <row r="1009">
          <cell r="A1009" t="str">
            <v>잔토처리(인력)</v>
          </cell>
          <cell r="B1009" t="str">
            <v>토사:0-1M</v>
          </cell>
          <cell r="C1009">
            <v>1.2</v>
          </cell>
          <cell r="D1009" t="str">
            <v>㎥</v>
          </cell>
          <cell r="E1009">
            <v>8184</v>
          </cell>
          <cell r="F1009">
            <v>9820</v>
          </cell>
          <cell r="G1009">
            <v>0</v>
          </cell>
          <cell r="H1009">
            <v>0</v>
          </cell>
          <cell r="I1009">
            <v>8184</v>
          </cell>
          <cell r="J1009">
            <v>9820</v>
          </cell>
          <cell r="K1009">
            <v>0</v>
          </cell>
          <cell r="L1009">
            <v>0</v>
          </cell>
          <cell r="M1009" t="str">
            <v>N.125</v>
          </cell>
        </row>
        <row r="1010">
          <cell r="A1010" t="str">
            <v>되메우고 다짐(인력)</v>
          </cell>
          <cell r="B1010" t="str">
            <v>토사</v>
          </cell>
          <cell r="C1010">
            <v>0.74399999999999999</v>
          </cell>
          <cell r="D1010" t="str">
            <v>M3</v>
          </cell>
          <cell r="E1010">
            <v>9104</v>
          </cell>
          <cell r="F1010">
            <v>6773</v>
          </cell>
          <cell r="G1010">
            <v>0</v>
          </cell>
          <cell r="H1010">
            <v>0</v>
          </cell>
          <cell r="I1010">
            <v>9104</v>
          </cell>
          <cell r="J1010">
            <v>6773</v>
          </cell>
          <cell r="K1010">
            <v>0</v>
          </cell>
          <cell r="L1010">
            <v>0</v>
          </cell>
          <cell r="M1010" t="str">
            <v>N.126</v>
          </cell>
        </row>
        <row r="1011">
          <cell r="A1011" t="str">
            <v>콘크리트</v>
          </cell>
          <cell r="B1011" t="str">
            <v>25-180-8</v>
          </cell>
          <cell r="C1011">
            <v>0.61799999999999999</v>
          </cell>
          <cell r="D1011" t="str">
            <v>㎥</v>
          </cell>
          <cell r="E1011">
            <v>111341</v>
          </cell>
          <cell r="F1011">
            <v>68808</v>
          </cell>
          <cell r="G1011">
            <v>10900</v>
          </cell>
          <cell r="H1011">
            <v>6736</v>
          </cell>
          <cell r="I1011">
            <v>100441</v>
          </cell>
          <cell r="J1011">
            <v>62072</v>
          </cell>
          <cell r="K1011">
            <v>0</v>
          </cell>
          <cell r="L1011">
            <v>0</v>
          </cell>
          <cell r="M1011" t="str">
            <v>N.100</v>
          </cell>
        </row>
        <row r="1012">
          <cell r="A1012" t="str">
            <v>인력비빔타설(소형)</v>
          </cell>
          <cell r="C1012">
            <v>0.6</v>
          </cell>
          <cell r="D1012" t="str">
            <v>M3</v>
          </cell>
          <cell r="E1012">
            <v>144513</v>
          </cell>
          <cell r="F1012">
            <v>86707</v>
          </cell>
          <cell r="G1012">
            <v>0</v>
          </cell>
          <cell r="H1012">
            <v>0</v>
          </cell>
          <cell r="I1012">
            <v>144513</v>
          </cell>
          <cell r="J1012">
            <v>86707</v>
          </cell>
          <cell r="K1012">
            <v>0</v>
          </cell>
          <cell r="L1012">
            <v>0</v>
          </cell>
          <cell r="M1012" t="str">
            <v>N.102</v>
          </cell>
        </row>
        <row r="1013">
          <cell r="A1013" t="str">
            <v>거푸집 (합판)</v>
          </cell>
          <cell r="B1013" t="str">
            <v>6회</v>
          </cell>
          <cell r="C1013">
            <v>4.8</v>
          </cell>
          <cell r="D1013" t="str">
            <v>㎡</v>
          </cell>
          <cell r="E1013">
            <v>13825</v>
          </cell>
          <cell r="F1013">
            <v>66360</v>
          </cell>
          <cell r="G1013">
            <v>4430</v>
          </cell>
          <cell r="H1013">
            <v>21264</v>
          </cell>
          <cell r="I1013">
            <v>9395</v>
          </cell>
          <cell r="J1013">
            <v>45096</v>
          </cell>
          <cell r="K1013">
            <v>0</v>
          </cell>
          <cell r="L1013">
            <v>0</v>
          </cell>
          <cell r="M1013" t="str">
            <v>N.80</v>
          </cell>
        </row>
        <row r="1014">
          <cell r="A1014" t="str">
            <v>ㄱ형강</v>
          </cell>
          <cell r="B1014" t="str">
            <v>40x40x3M/M       1.83KG/M</v>
          </cell>
          <cell r="C1014">
            <v>6.1479999999999997</v>
          </cell>
          <cell r="D1014" t="str">
            <v>KG</v>
          </cell>
          <cell r="E1014">
            <v>400</v>
          </cell>
          <cell r="F1014">
            <v>2459</v>
          </cell>
          <cell r="G1014">
            <v>400</v>
          </cell>
          <cell r="H1014">
            <v>2459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A1015" t="str">
            <v>잡철물제작설치(각종)</v>
          </cell>
          <cell r="B1015" t="str">
            <v>간단</v>
          </cell>
          <cell r="C1015">
            <v>6.0000000000000001E-3</v>
          </cell>
          <cell r="D1015" t="str">
            <v>TON</v>
          </cell>
          <cell r="E1015">
            <v>3372007</v>
          </cell>
          <cell r="F1015">
            <v>20231</v>
          </cell>
          <cell r="G1015">
            <v>1308452</v>
          </cell>
          <cell r="H1015">
            <v>7850</v>
          </cell>
          <cell r="I1015">
            <v>2002017</v>
          </cell>
          <cell r="J1015">
            <v>12012</v>
          </cell>
          <cell r="K1015">
            <v>61538</v>
          </cell>
          <cell r="L1015">
            <v>369</v>
          </cell>
          <cell r="M1015" t="str">
            <v>N.95</v>
          </cell>
        </row>
        <row r="1016">
          <cell r="A1016" t="str">
            <v>파고라A</v>
          </cell>
          <cell r="B1016" t="str">
            <v>청록개발,4Mx4M</v>
          </cell>
          <cell r="C1016">
            <v>1</v>
          </cell>
          <cell r="D1016" t="str">
            <v>EA</v>
          </cell>
          <cell r="E1016">
            <v>2500000</v>
          </cell>
          <cell r="F1016">
            <v>2500000</v>
          </cell>
          <cell r="G1016">
            <v>2500000</v>
          </cell>
          <cell r="H1016">
            <v>2500000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A1017" t="str">
            <v>계</v>
          </cell>
          <cell r="F1017">
            <v>2778061</v>
          </cell>
          <cell r="H1017">
            <v>2538309</v>
          </cell>
          <cell r="J1017">
            <v>239383</v>
          </cell>
          <cell r="L1017">
            <v>369</v>
          </cell>
        </row>
        <row r="1030">
          <cell r="A1030" t="str">
            <v>No.33호표 파고라B</v>
          </cell>
          <cell r="C1030">
            <v>1</v>
          </cell>
          <cell r="D1030" t="str">
            <v>개소</v>
          </cell>
          <cell r="M1030" t="str">
            <v>PPS04</v>
          </cell>
        </row>
        <row r="1031">
          <cell r="A1031" t="str">
            <v>터파기(인력)</v>
          </cell>
          <cell r="B1031" t="str">
            <v>토사</v>
          </cell>
          <cell r="C1031">
            <v>13.311999999999999</v>
          </cell>
          <cell r="D1031" t="str">
            <v>M3</v>
          </cell>
          <cell r="E1031">
            <v>8695</v>
          </cell>
          <cell r="F1031">
            <v>115747</v>
          </cell>
          <cell r="G1031">
            <v>0</v>
          </cell>
          <cell r="H1031">
            <v>0</v>
          </cell>
          <cell r="I1031">
            <v>8695</v>
          </cell>
          <cell r="J1031">
            <v>115747</v>
          </cell>
          <cell r="K1031">
            <v>0</v>
          </cell>
          <cell r="L1031">
            <v>0</v>
          </cell>
          <cell r="M1031" t="str">
            <v>N.124</v>
          </cell>
        </row>
        <row r="1032">
          <cell r="A1032" t="str">
            <v>잔토처리(인력)</v>
          </cell>
          <cell r="B1032" t="str">
            <v>토사:0-1M</v>
          </cell>
          <cell r="C1032">
            <v>3.548</v>
          </cell>
          <cell r="D1032" t="str">
            <v>㎥</v>
          </cell>
          <cell r="E1032">
            <v>8184</v>
          </cell>
          <cell r="F1032">
            <v>29036</v>
          </cell>
          <cell r="G1032">
            <v>0</v>
          </cell>
          <cell r="H1032">
            <v>0</v>
          </cell>
          <cell r="I1032">
            <v>8184</v>
          </cell>
          <cell r="J1032">
            <v>29036</v>
          </cell>
          <cell r="K1032">
            <v>0</v>
          </cell>
          <cell r="L1032">
            <v>0</v>
          </cell>
          <cell r="M1032" t="str">
            <v>N.125</v>
          </cell>
        </row>
        <row r="1033">
          <cell r="A1033" t="str">
            <v>되메우고 다짐(인력)</v>
          </cell>
          <cell r="B1033" t="str">
            <v>토사</v>
          </cell>
          <cell r="C1033">
            <v>9.7639999999999993</v>
          </cell>
          <cell r="D1033" t="str">
            <v>M3</v>
          </cell>
          <cell r="E1033">
            <v>9104</v>
          </cell>
          <cell r="F1033">
            <v>88891</v>
          </cell>
          <cell r="G1033">
            <v>0</v>
          </cell>
          <cell r="H1033">
            <v>0</v>
          </cell>
          <cell r="I1033">
            <v>9104</v>
          </cell>
          <cell r="J1033">
            <v>88891</v>
          </cell>
          <cell r="K1033">
            <v>0</v>
          </cell>
          <cell r="L1033">
            <v>0</v>
          </cell>
          <cell r="M1033" t="str">
            <v>N.126</v>
          </cell>
        </row>
        <row r="1034">
          <cell r="A1034" t="str">
            <v>잡석다짐(기계+인력)</v>
          </cell>
          <cell r="B1034" t="str">
            <v>로라+인력</v>
          </cell>
          <cell r="C1034">
            <v>1.198</v>
          </cell>
          <cell r="D1034" t="str">
            <v>㎥</v>
          </cell>
          <cell r="E1034">
            <v>10469</v>
          </cell>
          <cell r="F1034">
            <v>12540</v>
          </cell>
          <cell r="G1034">
            <v>8354</v>
          </cell>
          <cell r="H1034">
            <v>10008</v>
          </cell>
          <cell r="I1034">
            <v>1509</v>
          </cell>
          <cell r="J1034">
            <v>1807</v>
          </cell>
          <cell r="K1034">
            <v>606</v>
          </cell>
          <cell r="L1034">
            <v>725</v>
          </cell>
          <cell r="M1034" t="str">
            <v>N.73</v>
          </cell>
        </row>
        <row r="1035">
          <cell r="A1035" t="str">
            <v>콘크리트</v>
          </cell>
          <cell r="B1035" t="str">
            <v>25-180-8</v>
          </cell>
          <cell r="C1035">
            <v>0.3</v>
          </cell>
          <cell r="D1035" t="str">
            <v>㎥</v>
          </cell>
          <cell r="E1035">
            <v>111341</v>
          </cell>
          <cell r="F1035">
            <v>33402</v>
          </cell>
          <cell r="G1035">
            <v>10900</v>
          </cell>
          <cell r="H1035">
            <v>3270</v>
          </cell>
          <cell r="I1035">
            <v>100441</v>
          </cell>
          <cell r="J1035">
            <v>30132</v>
          </cell>
          <cell r="K1035">
            <v>0</v>
          </cell>
          <cell r="L1035">
            <v>0</v>
          </cell>
          <cell r="M1035" t="str">
            <v>N.100</v>
          </cell>
        </row>
        <row r="1036">
          <cell r="A1036" t="str">
            <v>인력비빔타설(소형)</v>
          </cell>
          <cell r="C1036">
            <v>0.22800000000000001</v>
          </cell>
          <cell r="D1036" t="str">
            <v>M3</v>
          </cell>
          <cell r="E1036">
            <v>144513</v>
          </cell>
          <cell r="F1036">
            <v>32948</v>
          </cell>
          <cell r="G1036">
            <v>0</v>
          </cell>
          <cell r="H1036">
            <v>0</v>
          </cell>
          <cell r="I1036">
            <v>144513</v>
          </cell>
          <cell r="J1036">
            <v>32948</v>
          </cell>
          <cell r="K1036">
            <v>0</v>
          </cell>
          <cell r="L1036">
            <v>0</v>
          </cell>
          <cell r="M1036" t="str">
            <v>N.102</v>
          </cell>
        </row>
        <row r="1037">
          <cell r="A1037" t="str">
            <v>이형철근</v>
          </cell>
          <cell r="B1037" t="str">
            <v>관급, D13</v>
          </cell>
          <cell r="C1037">
            <v>18.170999999999999</v>
          </cell>
          <cell r="D1037" t="str">
            <v>KG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 t="str">
            <v>철근가공및조립</v>
          </cell>
          <cell r="B1038" t="str">
            <v>간단</v>
          </cell>
          <cell r="C1038">
            <v>1.7000000000000001E-2</v>
          </cell>
          <cell r="D1038" t="str">
            <v>TON</v>
          </cell>
          <cell r="E1038">
            <v>257665</v>
          </cell>
          <cell r="F1038">
            <v>4380</v>
          </cell>
          <cell r="G1038">
            <v>2708</v>
          </cell>
          <cell r="H1038">
            <v>46</v>
          </cell>
          <cell r="I1038">
            <v>254957</v>
          </cell>
          <cell r="J1038">
            <v>4334</v>
          </cell>
          <cell r="K1038">
            <v>0</v>
          </cell>
          <cell r="L1038">
            <v>0</v>
          </cell>
          <cell r="M1038" t="str">
            <v>N.84</v>
          </cell>
        </row>
        <row r="1039">
          <cell r="A1039" t="str">
            <v>고재대</v>
          </cell>
          <cell r="B1039" t="str">
            <v>철재</v>
          </cell>
          <cell r="C1039">
            <v>17.472000000000001</v>
          </cell>
          <cell r="D1039" t="str">
            <v>KG</v>
          </cell>
          <cell r="E1039">
            <v>-75</v>
          </cell>
          <cell r="F1039">
            <v>-1310</v>
          </cell>
          <cell r="G1039">
            <v>-75</v>
          </cell>
          <cell r="H1039">
            <v>-1310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</row>
        <row r="1040">
          <cell r="A1040" t="str">
            <v>미송각재</v>
          </cell>
          <cell r="B1040" t="str">
            <v>3.6ｍ x 4.5cm x 4.5cm (상품)</v>
          </cell>
          <cell r="C1040">
            <v>0.71599999999999997</v>
          </cell>
          <cell r="D1040" t="str">
            <v>M3</v>
          </cell>
          <cell r="E1040">
            <v>329341</v>
          </cell>
          <cell r="F1040">
            <v>235808</v>
          </cell>
          <cell r="G1040">
            <v>329341</v>
          </cell>
          <cell r="H1040">
            <v>235808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</row>
        <row r="1041">
          <cell r="A1041" t="str">
            <v>목재가공 및 조립</v>
          </cell>
          <cell r="B1041" t="str">
            <v>보통</v>
          </cell>
          <cell r="C1041">
            <v>0.68200000000000005</v>
          </cell>
          <cell r="D1041" t="str">
            <v>㎥</v>
          </cell>
          <cell r="E1041">
            <v>535332</v>
          </cell>
          <cell r="F1041">
            <v>365096</v>
          </cell>
          <cell r="G1041">
            <v>0</v>
          </cell>
          <cell r="H1041">
            <v>0</v>
          </cell>
          <cell r="I1041">
            <v>535332</v>
          </cell>
          <cell r="J1041">
            <v>365096</v>
          </cell>
          <cell r="K1041">
            <v>0</v>
          </cell>
          <cell r="L1041">
            <v>0</v>
          </cell>
          <cell r="M1041" t="str">
            <v>N.103</v>
          </cell>
        </row>
        <row r="1042">
          <cell r="A1042" t="str">
            <v>CCA방부</v>
          </cell>
          <cell r="C1042">
            <v>0.68200000000000005</v>
          </cell>
          <cell r="D1042" t="str">
            <v>㎥</v>
          </cell>
          <cell r="E1042">
            <v>90000</v>
          </cell>
          <cell r="F1042">
            <v>61380</v>
          </cell>
          <cell r="G1042">
            <v>90000</v>
          </cell>
          <cell r="H1042">
            <v>61380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3">
          <cell r="A1043" t="str">
            <v>구조용H형강</v>
          </cell>
          <cell r="B1043" t="str">
            <v>250×250</v>
          </cell>
          <cell r="C1043">
            <v>2088.02</v>
          </cell>
          <cell r="D1043" t="str">
            <v>KG</v>
          </cell>
          <cell r="E1043">
            <v>400</v>
          </cell>
          <cell r="F1043">
            <v>835208</v>
          </cell>
          <cell r="G1043">
            <v>400</v>
          </cell>
          <cell r="H1043">
            <v>835208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A1044" t="str">
            <v>구조용H형강</v>
          </cell>
          <cell r="B1044" t="str">
            <v>100x100x6x8M/M     17.2KG/M</v>
          </cell>
          <cell r="C1044">
            <v>478.33199999999999</v>
          </cell>
          <cell r="D1044" t="str">
            <v>KG</v>
          </cell>
          <cell r="E1044">
            <v>400</v>
          </cell>
          <cell r="F1044">
            <v>191332</v>
          </cell>
          <cell r="G1044">
            <v>400</v>
          </cell>
          <cell r="H1044">
            <v>191332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</row>
        <row r="1045">
          <cell r="A1045" t="str">
            <v>스테인리스판(STS304)</v>
          </cell>
          <cell r="B1045" t="str">
            <v>3.0M/M</v>
          </cell>
          <cell r="C1045">
            <v>0.70099999999999996</v>
          </cell>
          <cell r="D1045" t="str">
            <v>M/T</v>
          </cell>
          <cell r="E1045">
            <v>2129000</v>
          </cell>
          <cell r="F1045">
            <v>1492429</v>
          </cell>
          <cell r="G1045">
            <v>2129000</v>
          </cell>
          <cell r="H1045">
            <v>1492429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 t="str">
            <v>스테인리스4각관</v>
          </cell>
          <cell r="B1046" t="str">
            <v>20 x 20x1.2M/M   0.723KG/M</v>
          </cell>
          <cell r="C1046">
            <v>179.852</v>
          </cell>
          <cell r="D1046" t="str">
            <v>KG</v>
          </cell>
          <cell r="E1046">
            <v>2530</v>
          </cell>
          <cell r="F1046">
            <v>455025</v>
          </cell>
          <cell r="G1046">
            <v>2530</v>
          </cell>
          <cell r="H1046">
            <v>455025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 t="str">
            <v>스테인리스와이어</v>
          </cell>
          <cell r="C1047">
            <v>15.84</v>
          </cell>
          <cell r="D1047" t="str">
            <v>M</v>
          </cell>
          <cell r="E1047">
            <v>75</v>
          </cell>
          <cell r="F1047">
            <v>1188</v>
          </cell>
          <cell r="G1047">
            <v>75</v>
          </cell>
          <cell r="H1047">
            <v>1188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 t="str">
            <v>턴버클</v>
          </cell>
          <cell r="C1048">
            <v>8</v>
          </cell>
          <cell r="D1048" t="str">
            <v>EA</v>
          </cell>
          <cell r="E1048">
            <v>2500</v>
          </cell>
          <cell r="F1048">
            <v>20000</v>
          </cell>
          <cell r="G1048">
            <v>2500</v>
          </cell>
          <cell r="H1048">
            <v>20000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</row>
        <row r="1049">
          <cell r="A1049" t="str">
            <v>육각볼트</v>
          </cell>
          <cell r="B1049" t="str">
            <v>M10x120mm</v>
          </cell>
          <cell r="C1049">
            <v>75.599999999999994</v>
          </cell>
          <cell r="D1049" t="str">
            <v>EA</v>
          </cell>
          <cell r="E1049">
            <v>77</v>
          </cell>
          <cell r="F1049">
            <v>5821</v>
          </cell>
          <cell r="G1049">
            <v>77</v>
          </cell>
          <cell r="H1049">
            <v>5821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</row>
        <row r="1050">
          <cell r="A1050" t="str">
            <v>잡철물제작설치(각종)</v>
          </cell>
          <cell r="B1050" t="str">
            <v>간단</v>
          </cell>
          <cell r="C1050">
            <v>0.80800000000000005</v>
          </cell>
          <cell r="D1050" t="str">
            <v>TON</v>
          </cell>
          <cell r="E1050">
            <v>3372007</v>
          </cell>
          <cell r="F1050">
            <v>2724580</v>
          </cell>
          <cell r="G1050">
            <v>1308452</v>
          </cell>
          <cell r="H1050">
            <v>1057229</v>
          </cell>
          <cell r="I1050">
            <v>2002017</v>
          </cell>
          <cell r="J1050">
            <v>1617629</v>
          </cell>
          <cell r="K1050">
            <v>61538</v>
          </cell>
          <cell r="L1050">
            <v>49722</v>
          </cell>
          <cell r="M1050" t="str">
            <v>N.95</v>
          </cell>
        </row>
        <row r="1051">
          <cell r="A1051" t="str">
            <v>고재대</v>
          </cell>
          <cell r="B1051" t="str">
            <v>철재</v>
          </cell>
          <cell r="C1051">
            <v>0.14699999999999999</v>
          </cell>
          <cell r="D1051" t="str">
            <v>KG</v>
          </cell>
          <cell r="E1051">
            <v>-75</v>
          </cell>
          <cell r="F1051">
            <v>-11</v>
          </cell>
          <cell r="G1051">
            <v>-75</v>
          </cell>
          <cell r="H1051">
            <v>-11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 t="str">
            <v>계</v>
          </cell>
          <cell r="F1052">
            <v>6703490</v>
          </cell>
          <cell r="H1052">
            <v>4367423</v>
          </cell>
          <cell r="J1052">
            <v>2285620</v>
          </cell>
          <cell r="L1052">
            <v>50447</v>
          </cell>
        </row>
        <row r="1053">
          <cell r="A1053" t="str">
            <v>No.34호표 테니스장 지주/네트</v>
          </cell>
          <cell r="B1053" t="str">
            <v>H=1066</v>
          </cell>
          <cell r="C1053">
            <v>1</v>
          </cell>
          <cell r="D1053" t="str">
            <v>개소</v>
          </cell>
          <cell r="M1053" t="str">
            <v>PPS06</v>
          </cell>
        </row>
        <row r="1054">
          <cell r="A1054" t="str">
            <v>터파기(인력)</v>
          </cell>
          <cell r="B1054" t="str">
            <v>토사</v>
          </cell>
          <cell r="C1054">
            <v>1.96</v>
          </cell>
          <cell r="D1054" t="str">
            <v>M3</v>
          </cell>
          <cell r="E1054">
            <v>8695</v>
          </cell>
          <cell r="F1054">
            <v>17042</v>
          </cell>
          <cell r="G1054">
            <v>0</v>
          </cell>
          <cell r="H1054">
            <v>0</v>
          </cell>
          <cell r="I1054">
            <v>8695</v>
          </cell>
          <cell r="J1054">
            <v>17042</v>
          </cell>
          <cell r="K1054">
            <v>0</v>
          </cell>
          <cell r="L1054">
            <v>0</v>
          </cell>
          <cell r="M1054" t="str">
            <v>N.124</v>
          </cell>
        </row>
        <row r="1055">
          <cell r="A1055" t="str">
            <v>잔토처리(인력)</v>
          </cell>
          <cell r="B1055" t="str">
            <v>토사:0-1M</v>
          </cell>
          <cell r="C1055">
            <v>0.45600000000000002</v>
          </cell>
          <cell r="D1055" t="str">
            <v>㎥</v>
          </cell>
          <cell r="E1055">
            <v>8184</v>
          </cell>
          <cell r="F1055">
            <v>3731</v>
          </cell>
          <cell r="G1055">
            <v>0</v>
          </cell>
          <cell r="H1055">
            <v>0</v>
          </cell>
          <cell r="I1055">
            <v>8184</v>
          </cell>
          <cell r="J1055">
            <v>3731</v>
          </cell>
          <cell r="K1055">
            <v>0</v>
          </cell>
          <cell r="L1055">
            <v>0</v>
          </cell>
          <cell r="M1055" t="str">
            <v>N.125</v>
          </cell>
        </row>
        <row r="1056">
          <cell r="A1056" t="str">
            <v>되메우고 다짐(인력)</v>
          </cell>
          <cell r="B1056" t="str">
            <v>토사</v>
          </cell>
          <cell r="C1056">
            <v>1.242</v>
          </cell>
          <cell r="D1056" t="str">
            <v>M3</v>
          </cell>
          <cell r="E1056">
            <v>9104</v>
          </cell>
          <cell r="F1056">
            <v>11307</v>
          </cell>
          <cell r="G1056">
            <v>0</v>
          </cell>
          <cell r="H1056">
            <v>0</v>
          </cell>
          <cell r="I1056">
            <v>9104</v>
          </cell>
          <cell r="J1056">
            <v>11307</v>
          </cell>
          <cell r="K1056">
            <v>0</v>
          </cell>
          <cell r="L1056">
            <v>0</v>
          </cell>
          <cell r="M1056" t="str">
            <v>N.126</v>
          </cell>
        </row>
        <row r="1057">
          <cell r="A1057" t="str">
            <v>잡석다짐(인력)</v>
          </cell>
          <cell r="C1057">
            <v>0.152</v>
          </cell>
          <cell r="D1057" t="str">
            <v>㎥</v>
          </cell>
          <cell r="E1057">
            <v>35099</v>
          </cell>
          <cell r="F1057">
            <v>5335</v>
          </cell>
          <cell r="G1057">
            <v>8500</v>
          </cell>
          <cell r="H1057">
            <v>1292</v>
          </cell>
          <cell r="I1057">
            <v>26599</v>
          </cell>
          <cell r="J1057">
            <v>4043</v>
          </cell>
          <cell r="K1057">
            <v>0</v>
          </cell>
          <cell r="L1057">
            <v>0</v>
          </cell>
          <cell r="M1057" t="str">
            <v>N.74</v>
          </cell>
        </row>
        <row r="1058">
          <cell r="A1058" t="str">
            <v>콘크리트</v>
          </cell>
          <cell r="B1058" t="str">
            <v>40-160-8</v>
          </cell>
          <cell r="C1058">
            <v>5.8999999999999997E-2</v>
          </cell>
          <cell r="D1058" t="str">
            <v>㎥</v>
          </cell>
          <cell r="E1058">
            <v>103082</v>
          </cell>
          <cell r="F1058">
            <v>6081</v>
          </cell>
          <cell r="G1058">
            <v>10975</v>
          </cell>
          <cell r="H1058">
            <v>647</v>
          </cell>
          <cell r="I1058">
            <v>92107</v>
          </cell>
          <cell r="J1058">
            <v>5434</v>
          </cell>
          <cell r="K1058">
            <v>0</v>
          </cell>
          <cell r="L1058">
            <v>0</v>
          </cell>
          <cell r="M1058" t="str">
            <v>N.101</v>
          </cell>
        </row>
        <row r="1059">
          <cell r="A1059" t="str">
            <v>콘크리트</v>
          </cell>
          <cell r="B1059" t="str">
            <v>25-180-8</v>
          </cell>
          <cell r="C1059">
            <v>0.24399999999999999</v>
          </cell>
          <cell r="D1059" t="str">
            <v>㎥</v>
          </cell>
          <cell r="E1059">
            <v>111341</v>
          </cell>
          <cell r="F1059">
            <v>27166</v>
          </cell>
          <cell r="G1059">
            <v>10900</v>
          </cell>
          <cell r="H1059">
            <v>2659</v>
          </cell>
          <cell r="I1059">
            <v>100441</v>
          </cell>
          <cell r="J1059">
            <v>24507</v>
          </cell>
          <cell r="K1059">
            <v>0</v>
          </cell>
          <cell r="L1059">
            <v>0</v>
          </cell>
          <cell r="M1059" t="str">
            <v>N.100</v>
          </cell>
        </row>
        <row r="1060">
          <cell r="A1060" t="str">
            <v>인력비빔타설(소형)</v>
          </cell>
          <cell r="C1060">
            <v>0.24</v>
          </cell>
          <cell r="D1060" t="str">
            <v>M3</v>
          </cell>
          <cell r="E1060">
            <v>144513</v>
          </cell>
          <cell r="F1060">
            <v>34683</v>
          </cell>
          <cell r="G1060">
            <v>0</v>
          </cell>
          <cell r="H1060">
            <v>0</v>
          </cell>
          <cell r="I1060">
            <v>144513</v>
          </cell>
          <cell r="J1060">
            <v>34683</v>
          </cell>
          <cell r="K1060">
            <v>0</v>
          </cell>
          <cell r="L1060">
            <v>0</v>
          </cell>
          <cell r="M1060" t="str">
            <v>N.102</v>
          </cell>
        </row>
        <row r="1061">
          <cell r="A1061" t="str">
            <v>거푸집 (합판)</v>
          </cell>
          <cell r="B1061" t="str">
            <v>6회</v>
          </cell>
          <cell r="C1061">
            <v>2</v>
          </cell>
          <cell r="D1061" t="str">
            <v>㎡</v>
          </cell>
          <cell r="E1061">
            <v>13825</v>
          </cell>
          <cell r="F1061">
            <v>27650</v>
          </cell>
          <cell r="G1061">
            <v>4430</v>
          </cell>
          <cell r="H1061">
            <v>8860</v>
          </cell>
          <cell r="I1061">
            <v>9395</v>
          </cell>
          <cell r="J1061">
            <v>18790</v>
          </cell>
          <cell r="K1061">
            <v>0</v>
          </cell>
          <cell r="L1061">
            <v>0</v>
          </cell>
          <cell r="M1061" t="str">
            <v>N.80</v>
          </cell>
        </row>
        <row r="1062">
          <cell r="A1062" t="str">
            <v>이형철근</v>
          </cell>
          <cell r="B1062" t="str">
            <v>관급, D13</v>
          </cell>
          <cell r="C1062">
            <v>1.639</v>
          </cell>
          <cell r="D1062" t="str">
            <v>KG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 t="str">
            <v>철근가공및조립</v>
          </cell>
          <cell r="B1063" t="str">
            <v>간단</v>
          </cell>
          <cell r="C1063">
            <v>1E-3</v>
          </cell>
          <cell r="D1063" t="str">
            <v>TON</v>
          </cell>
          <cell r="E1063">
            <v>257665</v>
          </cell>
          <cell r="F1063">
            <v>256</v>
          </cell>
          <cell r="G1063">
            <v>2708</v>
          </cell>
          <cell r="H1063">
            <v>2</v>
          </cell>
          <cell r="I1063">
            <v>254957</v>
          </cell>
          <cell r="J1063">
            <v>254</v>
          </cell>
          <cell r="K1063">
            <v>0</v>
          </cell>
          <cell r="L1063">
            <v>0</v>
          </cell>
          <cell r="M1063" t="str">
            <v>N.84</v>
          </cell>
        </row>
        <row r="1064">
          <cell r="A1064" t="str">
            <v>고재대</v>
          </cell>
          <cell r="B1064" t="str">
            <v>철재</v>
          </cell>
          <cell r="C1064">
            <v>4.7E-2</v>
          </cell>
          <cell r="D1064" t="str">
            <v>KG</v>
          </cell>
          <cell r="E1064">
            <v>-75</v>
          </cell>
          <cell r="F1064">
            <v>-3</v>
          </cell>
          <cell r="G1064">
            <v>-75</v>
          </cell>
          <cell r="H1064">
            <v>-3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A1065" t="str">
            <v>테니스장 지주/네트</v>
          </cell>
          <cell r="B1065" t="str">
            <v>H1066</v>
          </cell>
          <cell r="C1065">
            <v>1</v>
          </cell>
          <cell r="D1065" t="str">
            <v>EA</v>
          </cell>
          <cell r="E1065">
            <v>300000</v>
          </cell>
          <cell r="F1065">
            <v>300000</v>
          </cell>
          <cell r="G1065">
            <v>300000</v>
          </cell>
          <cell r="H1065">
            <v>300000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A1066" t="str">
            <v>계</v>
          </cell>
          <cell r="F1066">
            <v>433248</v>
          </cell>
          <cell r="H1066">
            <v>313457</v>
          </cell>
          <cell r="J1066">
            <v>119791</v>
          </cell>
          <cell r="L1066">
            <v>0</v>
          </cell>
        </row>
        <row r="1076">
          <cell r="A1076" t="str">
            <v>No.35호표 농구대</v>
          </cell>
          <cell r="B1076" t="str">
            <v>H=3800</v>
          </cell>
          <cell r="C1076">
            <v>1</v>
          </cell>
          <cell r="D1076" t="str">
            <v>개소</v>
          </cell>
          <cell r="M1076" t="str">
            <v>PPS07</v>
          </cell>
        </row>
        <row r="1077">
          <cell r="A1077" t="str">
            <v>터파기(인력)</v>
          </cell>
          <cell r="B1077" t="str">
            <v>토사</v>
          </cell>
          <cell r="C1077">
            <v>6.7039999999999997</v>
          </cell>
          <cell r="D1077" t="str">
            <v>M3</v>
          </cell>
          <cell r="E1077">
            <v>8695</v>
          </cell>
          <cell r="F1077">
            <v>58291</v>
          </cell>
          <cell r="G1077">
            <v>0</v>
          </cell>
          <cell r="H1077">
            <v>0</v>
          </cell>
          <cell r="I1077">
            <v>8695</v>
          </cell>
          <cell r="J1077">
            <v>58291</v>
          </cell>
          <cell r="K1077">
            <v>0</v>
          </cell>
          <cell r="L1077">
            <v>0</v>
          </cell>
          <cell r="M1077" t="str">
            <v>N.124</v>
          </cell>
        </row>
        <row r="1078">
          <cell r="A1078" t="str">
            <v>잔토처리(인력)</v>
          </cell>
          <cell r="B1078" t="str">
            <v>토사:0-1M</v>
          </cell>
          <cell r="C1078">
            <v>2.29</v>
          </cell>
          <cell r="D1078" t="str">
            <v>㎥</v>
          </cell>
          <cell r="E1078">
            <v>8184</v>
          </cell>
          <cell r="F1078">
            <v>18741</v>
          </cell>
          <cell r="G1078">
            <v>0</v>
          </cell>
          <cell r="H1078">
            <v>0</v>
          </cell>
          <cell r="I1078">
            <v>8184</v>
          </cell>
          <cell r="J1078">
            <v>18741</v>
          </cell>
          <cell r="K1078">
            <v>0</v>
          </cell>
          <cell r="L1078">
            <v>0</v>
          </cell>
          <cell r="M1078" t="str">
            <v>N.125</v>
          </cell>
        </row>
        <row r="1079">
          <cell r="A1079" t="str">
            <v>되메우고 다짐(인력)</v>
          </cell>
          <cell r="B1079" t="str">
            <v>토사</v>
          </cell>
          <cell r="C1079">
            <v>4.41</v>
          </cell>
          <cell r="D1079" t="str">
            <v>M3</v>
          </cell>
          <cell r="E1079">
            <v>9104</v>
          </cell>
          <cell r="F1079">
            <v>40148</v>
          </cell>
          <cell r="G1079">
            <v>0</v>
          </cell>
          <cell r="H1079">
            <v>0</v>
          </cell>
          <cell r="I1079">
            <v>9104</v>
          </cell>
          <cell r="J1079">
            <v>40148</v>
          </cell>
          <cell r="K1079">
            <v>0</v>
          </cell>
          <cell r="L1079">
            <v>0</v>
          </cell>
          <cell r="M1079" t="str">
            <v>N.126</v>
          </cell>
        </row>
        <row r="1080">
          <cell r="A1080" t="str">
            <v>잡석다짐(인력)</v>
          </cell>
          <cell r="C1080">
            <v>0.70299999999999996</v>
          </cell>
          <cell r="D1080" t="str">
            <v>㎥</v>
          </cell>
          <cell r="E1080">
            <v>35099</v>
          </cell>
          <cell r="F1080">
            <v>24674</v>
          </cell>
          <cell r="G1080">
            <v>8500</v>
          </cell>
          <cell r="H1080">
            <v>5975</v>
          </cell>
          <cell r="I1080">
            <v>26599</v>
          </cell>
          <cell r="J1080">
            <v>18699</v>
          </cell>
          <cell r="K1080">
            <v>0</v>
          </cell>
          <cell r="L1080">
            <v>0</v>
          </cell>
          <cell r="M1080" t="str">
            <v>N.74</v>
          </cell>
        </row>
        <row r="1081">
          <cell r="A1081" t="str">
            <v>콘크리트</v>
          </cell>
          <cell r="B1081" t="str">
            <v>40-160-8</v>
          </cell>
          <cell r="C1081">
            <v>0.20799999999999999</v>
          </cell>
          <cell r="D1081" t="str">
            <v>㎥</v>
          </cell>
          <cell r="E1081">
            <v>103082</v>
          </cell>
          <cell r="F1081">
            <v>21440</v>
          </cell>
          <cell r="G1081">
            <v>10975</v>
          </cell>
          <cell r="H1081">
            <v>2282</v>
          </cell>
          <cell r="I1081">
            <v>92107</v>
          </cell>
          <cell r="J1081">
            <v>19158</v>
          </cell>
          <cell r="K1081">
            <v>0</v>
          </cell>
          <cell r="L1081">
            <v>0</v>
          </cell>
          <cell r="M1081" t="str">
            <v>N.101</v>
          </cell>
        </row>
        <row r="1082">
          <cell r="A1082" t="str">
            <v>콘크리트</v>
          </cell>
          <cell r="B1082" t="str">
            <v>25-180-8</v>
          </cell>
          <cell r="C1082">
            <v>1.397</v>
          </cell>
          <cell r="D1082" t="str">
            <v>㎥</v>
          </cell>
          <cell r="E1082">
            <v>111341</v>
          </cell>
          <cell r="F1082">
            <v>155543</v>
          </cell>
          <cell r="G1082">
            <v>10900</v>
          </cell>
          <cell r="H1082">
            <v>15227</v>
          </cell>
          <cell r="I1082">
            <v>100441</v>
          </cell>
          <cell r="J1082">
            <v>140316</v>
          </cell>
          <cell r="K1082">
            <v>0</v>
          </cell>
          <cell r="L1082">
            <v>0</v>
          </cell>
          <cell r="M1082" t="str">
            <v>N.100</v>
          </cell>
        </row>
        <row r="1083">
          <cell r="A1083" t="str">
            <v>인력비빔타설(소형)</v>
          </cell>
          <cell r="C1083">
            <v>1.37</v>
          </cell>
          <cell r="D1083" t="str">
            <v>M3</v>
          </cell>
          <cell r="E1083">
            <v>144513</v>
          </cell>
          <cell r="F1083">
            <v>197982</v>
          </cell>
          <cell r="G1083">
            <v>0</v>
          </cell>
          <cell r="H1083">
            <v>0</v>
          </cell>
          <cell r="I1083">
            <v>144513</v>
          </cell>
          <cell r="J1083">
            <v>197982</v>
          </cell>
          <cell r="K1083">
            <v>0</v>
          </cell>
          <cell r="L1083">
            <v>0</v>
          </cell>
          <cell r="M1083" t="str">
            <v>N.102</v>
          </cell>
        </row>
        <row r="1084">
          <cell r="A1084" t="str">
            <v>거푸집 (합판)</v>
          </cell>
          <cell r="B1084" t="str">
            <v>6회</v>
          </cell>
          <cell r="C1084">
            <v>4</v>
          </cell>
          <cell r="D1084" t="str">
            <v>㎡</v>
          </cell>
          <cell r="E1084">
            <v>13825</v>
          </cell>
          <cell r="F1084">
            <v>55300</v>
          </cell>
          <cell r="G1084">
            <v>4430</v>
          </cell>
          <cell r="H1084">
            <v>17720</v>
          </cell>
          <cell r="I1084">
            <v>9395</v>
          </cell>
          <cell r="J1084">
            <v>37580</v>
          </cell>
          <cell r="K1084">
            <v>0</v>
          </cell>
          <cell r="L1084">
            <v>0</v>
          </cell>
          <cell r="M1084" t="str">
            <v>N.80</v>
          </cell>
        </row>
        <row r="1085">
          <cell r="A1085" t="str">
            <v>이형철근</v>
          </cell>
          <cell r="B1085" t="str">
            <v>관급, D13</v>
          </cell>
          <cell r="C1085">
            <v>2.8690000000000002</v>
          </cell>
          <cell r="D1085" t="str">
            <v>KG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A1086" t="str">
            <v>철근가공및조립</v>
          </cell>
          <cell r="B1086" t="str">
            <v>간단</v>
          </cell>
          <cell r="C1086">
            <v>2E-3</v>
          </cell>
          <cell r="D1086" t="str">
            <v>TON</v>
          </cell>
          <cell r="E1086">
            <v>257665</v>
          </cell>
          <cell r="F1086">
            <v>514</v>
          </cell>
          <cell r="G1086">
            <v>2708</v>
          </cell>
          <cell r="H1086">
            <v>5</v>
          </cell>
          <cell r="I1086">
            <v>254957</v>
          </cell>
          <cell r="J1086">
            <v>509</v>
          </cell>
          <cell r="K1086">
            <v>0</v>
          </cell>
          <cell r="L1086">
            <v>0</v>
          </cell>
          <cell r="M1086" t="str">
            <v>N.84</v>
          </cell>
        </row>
        <row r="1087">
          <cell r="A1087" t="str">
            <v>고재대</v>
          </cell>
          <cell r="B1087" t="str">
            <v>철재</v>
          </cell>
          <cell r="C1087">
            <v>8.3000000000000004E-2</v>
          </cell>
          <cell r="D1087" t="str">
            <v>KG</v>
          </cell>
          <cell r="E1087">
            <v>-75</v>
          </cell>
          <cell r="F1087">
            <v>-6</v>
          </cell>
          <cell r="G1087">
            <v>-75</v>
          </cell>
          <cell r="H1087">
            <v>-6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A1088" t="str">
            <v>농구대</v>
          </cell>
          <cell r="B1088" t="str">
            <v>H3800</v>
          </cell>
          <cell r="C1088">
            <v>1</v>
          </cell>
          <cell r="D1088" t="str">
            <v>EA</v>
          </cell>
          <cell r="E1088">
            <v>1300000</v>
          </cell>
          <cell r="F1088">
            <v>1300000</v>
          </cell>
          <cell r="G1088">
            <v>1300000</v>
          </cell>
          <cell r="H1088">
            <v>1300000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A1089" t="str">
            <v>계</v>
          </cell>
          <cell r="F1089">
            <v>1872627</v>
          </cell>
          <cell r="H1089">
            <v>1341203</v>
          </cell>
          <cell r="J1089">
            <v>531424</v>
          </cell>
          <cell r="L1089">
            <v>0</v>
          </cell>
        </row>
        <row r="1099">
          <cell r="A1099" t="str">
            <v>No.36호표 자바라A</v>
          </cell>
          <cell r="C1099">
            <v>1</v>
          </cell>
          <cell r="D1099" t="str">
            <v>EA</v>
          </cell>
          <cell r="M1099" t="str">
            <v>PPS08</v>
          </cell>
        </row>
        <row r="1100">
          <cell r="A1100" t="str">
            <v>터파기(인력)</v>
          </cell>
          <cell r="B1100" t="str">
            <v>토사</v>
          </cell>
          <cell r="C1100">
            <v>3.3860000000000001</v>
          </cell>
          <cell r="D1100" t="str">
            <v>M3</v>
          </cell>
          <cell r="E1100">
            <v>8695</v>
          </cell>
          <cell r="F1100">
            <v>29441</v>
          </cell>
          <cell r="G1100">
            <v>0</v>
          </cell>
          <cell r="H1100">
            <v>0</v>
          </cell>
          <cell r="I1100">
            <v>8695</v>
          </cell>
          <cell r="J1100">
            <v>29441</v>
          </cell>
          <cell r="K1100">
            <v>0</v>
          </cell>
          <cell r="L1100">
            <v>0</v>
          </cell>
          <cell r="M1100" t="str">
            <v>N.124</v>
          </cell>
        </row>
        <row r="1101">
          <cell r="A1101" t="str">
            <v>잔토처리(인력)</v>
          </cell>
          <cell r="B1101" t="str">
            <v>토사:0-1M</v>
          </cell>
          <cell r="C1101">
            <v>2.1659999999999999</v>
          </cell>
          <cell r="D1101" t="str">
            <v>㎥</v>
          </cell>
          <cell r="E1101">
            <v>8184</v>
          </cell>
          <cell r="F1101">
            <v>17726</v>
          </cell>
          <cell r="G1101">
            <v>0</v>
          </cell>
          <cell r="H1101">
            <v>0</v>
          </cell>
          <cell r="I1101">
            <v>8184</v>
          </cell>
          <cell r="J1101">
            <v>17726</v>
          </cell>
          <cell r="K1101">
            <v>0</v>
          </cell>
          <cell r="L1101">
            <v>0</v>
          </cell>
          <cell r="M1101" t="str">
            <v>N.125</v>
          </cell>
        </row>
        <row r="1102">
          <cell r="A1102" t="str">
            <v>되메우고 다짐(인력)</v>
          </cell>
          <cell r="B1102" t="str">
            <v>토사</v>
          </cell>
          <cell r="C1102">
            <v>1.67</v>
          </cell>
          <cell r="D1102" t="str">
            <v>M3</v>
          </cell>
          <cell r="E1102">
            <v>9104</v>
          </cell>
          <cell r="F1102">
            <v>15203</v>
          </cell>
          <cell r="G1102">
            <v>0</v>
          </cell>
          <cell r="H1102">
            <v>0</v>
          </cell>
          <cell r="I1102">
            <v>9104</v>
          </cell>
          <cell r="J1102">
            <v>15203</v>
          </cell>
          <cell r="K1102">
            <v>0</v>
          </cell>
          <cell r="L1102">
            <v>0</v>
          </cell>
          <cell r="M1102" t="str">
            <v>N.126</v>
          </cell>
        </row>
        <row r="1103">
          <cell r="A1103" t="str">
            <v>잡석다짐(인력)</v>
          </cell>
          <cell r="C1103">
            <v>0.64100000000000001</v>
          </cell>
          <cell r="D1103" t="str">
            <v>㎥</v>
          </cell>
          <cell r="E1103">
            <v>35099</v>
          </cell>
          <cell r="F1103">
            <v>22497</v>
          </cell>
          <cell r="G1103">
            <v>8500</v>
          </cell>
          <cell r="H1103">
            <v>5448</v>
          </cell>
          <cell r="I1103">
            <v>26599</v>
          </cell>
          <cell r="J1103">
            <v>17049</v>
          </cell>
          <cell r="K1103">
            <v>0</v>
          </cell>
          <cell r="L1103">
            <v>0</v>
          </cell>
          <cell r="M1103" t="str">
            <v>N.74</v>
          </cell>
        </row>
        <row r="1104">
          <cell r="A1104" t="str">
            <v>레미콘</v>
          </cell>
          <cell r="B1104" t="str">
            <v>관급(40x160x8)</v>
          </cell>
          <cell r="C1104">
            <v>0.245</v>
          </cell>
          <cell r="D1104" t="str">
            <v>M3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</row>
        <row r="1105">
          <cell r="A1105" t="str">
            <v>레미콘</v>
          </cell>
          <cell r="B1105" t="str">
            <v>관급(25x180x8)</v>
          </cell>
          <cell r="C1105">
            <v>2.3639999999999999</v>
          </cell>
          <cell r="D1105" t="str">
            <v>M3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</row>
        <row r="1106">
          <cell r="A1106" t="str">
            <v>이형철근</v>
          </cell>
          <cell r="B1106" t="str">
            <v>관급, D13</v>
          </cell>
          <cell r="C1106">
            <v>158.99299999999999</v>
          </cell>
          <cell r="D1106" t="str">
            <v>KG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 t="str">
            <v>철근가공및조립</v>
          </cell>
          <cell r="B1107" t="str">
            <v>간단</v>
          </cell>
          <cell r="C1107">
            <v>0.154</v>
          </cell>
          <cell r="D1107" t="str">
            <v>TON</v>
          </cell>
          <cell r="E1107">
            <v>257665</v>
          </cell>
          <cell r="F1107">
            <v>39680</v>
          </cell>
          <cell r="G1107">
            <v>2708</v>
          </cell>
          <cell r="H1107">
            <v>417</v>
          </cell>
          <cell r="I1107">
            <v>254957</v>
          </cell>
          <cell r="J1107">
            <v>39263</v>
          </cell>
          <cell r="K1107">
            <v>0</v>
          </cell>
          <cell r="L1107">
            <v>0</v>
          </cell>
          <cell r="M1107" t="str">
            <v>N.84</v>
          </cell>
        </row>
        <row r="1108">
          <cell r="A1108" t="str">
            <v>고재대</v>
          </cell>
          <cell r="B1108" t="str">
            <v>철재</v>
          </cell>
          <cell r="C1108">
            <v>4.6890000000000001</v>
          </cell>
          <cell r="D1108" t="str">
            <v>KG</v>
          </cell>
          <cell r="E1108">
            <v>-75</v>
          </cell>
          <cell r="F1108">
            <v>-351</v>
          </cell>
          <cell r="G1108">
            <v>-75</v>
          </cell>
          <cell r="H1108">
            <v>-351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</row>
        <row r="1109">
          <cell r="A1109" t="str">
            <v>거푸집 (합판)</v>
          </cell>
          <cell r="B1109" t="str">
            <v>6회</v>
          </cell>
          <cell r="C1109">
            <v>18.077999999999999</v>
          </cell>
          <cell r="D1109" t="str">
            <v>㎡</v>
          </cell>
          <cell r="E1109">
            <v>13825</v>
          </cell>
          <cell r="F1109">
            <v>249927</v>
          </cell>
          <cell r="G1109">
            <v>4430</v>
          </cell>
          <cell r="H1109">
            <v>80085</v>
          </cell>
          <cell r="I1109">
            <v>9395</v>
          </cell>
          <cell r="J1109">
            <v>169842</v>
          </cell>
          <cell r="K1109">
            <v>0</v>
          </cell>
          <cell r="L1109">
            <v>0</v>
          </cell>
          <cell r="M1109" t="str">
            <v>N.80</v>
          </cell>
        </row>
        <row r="1110">
          <cell r="A1110" t="str">
            <v>시멘트벽돌</v>
          </cell>
          <cell r="B1110" t="str">
            <v>190x90x57</v>
          </cell>
          <cell r="C1110">
            <v>174</v>
          </cell>
          <cell r="D1110" t="str">
            <v>EA</v>
          </cell>
          <cell r="E1110">
            <v>45</v>
          </cell>
          <cell r="F1110">
            <v>7830</v>
          </cell>
          <cell r="G1110">
            <v>45</v>
          </cell>
          <cell r="H1110">
            <v>7830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A1111" t="str">
            <v>시멘트벽돌쌓기</v>
          </cell>
          <cell r="C1111">
            <v>0.17399999999999999</v>
          </cell>
          <cell r="D1111" t="str">
            <v>천매</v>
          </cell>
          <cell r="E1111">
            <v>197889</v>
          </cell>
          <cell r="F1111">
            <v>34432</v>
          </cell>
          <cell r="G1111">
            <v>3025</v>
          </cell>
          <cell r="H1111">
            <v>526</v>
          </cell>
          <cell r="I1111">
            <v>194864</v>
          </cell>
          <cell r="J1111">
            <v>33906</v>
          </cell>
          <cell r="K1111">
            <v>0</v>
          </cell>
          <cell r="L1111">
            <v>0</v>
          </cell>
          <cell r="M1111" t="str">
            <v>N.93</v>
          </cell>
        </row>
        <row r="1112">
          <cell r="A1112" t="str">
            <v>신토석</v>
          </cell>
          <cell r="B1112" t="str">
            <v>관급,190x90xT57</v>
          </cell>
          <cell r="C1112">
            <v>1088</v>
          </cell>
          <cell r="D1112" t="str">
            <v>매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 t="str">
            <v>점토벽돌치장쌓기</v>
          </cell>
          <cell r="B1113" t="str">
            <v>0.5B</v>
          </cell>
          <cell r="C1113">
            <v>14.268000000000001</v>
          </cell>
          <cell r="D1113" t="str">
            <v>㎡</v>
          </cell>
          <cell r="E1113">
            <v>22368</v>
          </cell>
          <cell r="F1113">
            <v>319146</v>
          </cell>
          <cell r="G1113">
            <v>0</v>
          </cell>
          <cell r="H1113">
            <v>0</v>
          </cell>
          <cell r="I1113">
            <v>22368</v>
          </cell>
          <cell r="J1113">
            <v>319146</v>
          </cell>
          <cell r="K1113">
            <v>0</v>
          </cell>
          <cell r="L1113">
            <v>0</v>
          </cell>
          <cell r="M1113" t="str">
            <v>N.83</v>
          </cell>
        </row>
        <row r="1114">
          <cell r="A1114" t="str">
            <v>붙임몰탈</v>
          </cell>
          <cell r="B1114" t="str">
            <v>인력,1:3</v>
          </cell>
          <cell r="C1114">
            <v>3.3860000000000001</v>
          </cell>
          <cell r="D1114" t="str">
            <v>㎥</v>
          </cell>
          <cell r="E1114">
            <v>57561</v>
          </cell>
          <cell r="F1114">
            <v>194900</v>
          </cell>
          <cell r="G1114">
            <v>12100</v>
          </cell>
          <cell r="H1114">
            <v>40970</v>
          </cell>
          <cell r="I1114">
            <v>40922</v>
          </cell>
          <cell r="J1114">
            <v>138561</v>
          </cell>
          <cell r="K1114">
            <v>4539</v>
          </cell>
          <cell r="L1114">
            <v>15369</v>
          </cell>
          <cell r="M1114" t="str">
            <v>N.86</v>
          </cell>
        </row>
        <row r="1115">
          <cell r="A1115" t="str">
            <v>자바라A</v>
          </cell>
          <cell r="B1115" t="str">
            <v>H1200xW500(12M)</v>
          </cell>
          <cell r="C1115">
            <v>1</v>
          </cell>
          <cell r="D1115" t="str">
            <v>EA</v>
          </cell>
          <cell r="E1115">
            <v>5400000</v>
          </cell>
          <cell r="F1115">
            <v>5400000</v>
          </cell>
          <cell r="G1115">
            <v>5400000</v>
          </cell>
          <cell r="H1115">
            <v>5400000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A1116" t="str">
            <v>계</v>
          </cell>
          <cell r="F1116">
            <v>6330431</v>
          </cell>
          <cell r="H1116">
            <v>5534925</v>
          </cell>
          <cell r="J1116">
            <v>780137</v>
          </cell>
          <cell r="L1116">
            <v>15369</v>
          </cell>
        </row>
        <row r="1122">
          <cell r="A1122" t="str">
            <v>No.37호표 자바라B</v>
          </cell>
          <cell r="C1122">
            <v>1</v>
          </cell>
          <cell r="D1122" t="str">
            <v>EA</v>
          </cell>
          <cell r="M1122" t="str">
            <v>PPS09</v>
          </cell>
        </row>
        <row r="1123">
          <cell r="A1123" t="str">
            <v>터파기(인력)</v>
          </cell>
          <cell r="B1123" t="str">
            <v>토사</v>
          </cell>
          <cell r="C1123">
            <v>3.3860000000000001</v>
          </cell>
          <cell r="D1123" t="str">
            <v>M3</v>
          </cell>
          <cell r="E1123">
            <v>8695</v>
          </cell>
          <cell r="F1123">
            <v>29441</v>
          </cell>
          <cell r="G1123">
            <v>0</v>
          </cell>
          <cell r="H1123">
            <v>0</v>
          </cell>
          <cell r="I1123">
            <v>8695</v>
          </cell>
          <cell r="J1123">
            <v>29441</v>
          </cell>
          <cell r="K1123">
            <v>0</v>
          </cell>
          <cell r="L1123">
            <v>0</v>
          </cell>
          <cell r="M1123" t="str">
            <v>N.124</v>
          </cell>
        </row>
        <row r="1124">
          <cell r="A1124" t="str">
            <v>잔토처리(인력)</v>
          </cell>
          <cell r="B1124" t="str">
            <v>토사:0-1M</v>
          </cell>
          <cell r="C1124">
            <v>2.1659999999999999</v>
          </cell>
          <cell r="D1124" t="str">
            <v>㎥</v>
          </cell>
          <cell r="E1124">
            <v>8184</v>
          </cell>
          <cell r="F1124">
            <v>17726</v>
          </cell>
          <cell r="G1124">
            <v>0</v>
          </cell>
          <cell r="H1124">
            <v>0</v>
          </cell>
          <cell r="I1124">
            <v>8184</v>
          </cell>
          <cell r="J1124">
            <v>17726</v>
          </cell>
          <cell r="K1124">
            <v>0</v>
          </cell>
          <cell r="L1124">
            <v>0</v>
          </cell>
          <cell r="M1124" t="str">
            <v>N.125</v>
          </cell>
        </row>
        <row r="1125">
          <cell r="A1125" t="str">
            <v>되메우고 다짐(인력)</v>
          </cell>
          <cell r="B1125" t="str">
            <v>토사</v>
          </cell>
          <cell r="C1125">
            <v>1.67</v>
          </cell>
          <cell r="D1125" t="str">
            <v>M3</v>
          </cell>
          <cell r="E1125">
            <v>9104</v>
          </cell>
          <cell r="F1125">
            <v>15203</v>
          </cell>
          <cell r="G1125">
            <v>0</v>
          </cell>
          <cell r="H1125">
            <v>0</v>
          </cell>
          <cell r="I1125">
            <v>9104</v>
          </cell>
          <cell r="J1125">
            <v>15203</v>
          </cell>
          <cell r="K1125">
            <v>0</v>
          </cell>
          <cell r="L1125">
            <v>0</v>
          </cell>
          <cell r="M1125" t="str">
            <v>N.126</v>
          </cell>
        </row>
        <row r="1126">
          <cell r="A1126" t="str">
            <v>잡석다짐(인력)</v>
          </cell>
          <cell r="C1126">
            <v>0.43</v>
          </cell>
          <cell r="D1126" t="str">
            <v>㎥</v>
          </cell>
          <cell r="E1126">
            <v>35099</v>
          </cell>
          <cell r="F1126">
            <v>15092</v>
          </cell>
          <cell r="G1126">
            <v>8500</v>
          </cell>
          <cell r="H1126">
            <v>3655</v>
          </cell>
          <cell r="I1126">
            <v>26599</v>
          </cell>
          <cell r="J1126">
            <v>11437</v>
          </cell>
          <cell r="K1126">
            <v>0</v>
          </cell>
          <cell r="L1126">
            <v>0</v>
          </cell>
          <cell r="M1126" t="str">
            <v>N.74</v>
          </cell>
        </row>
        <row r="1127">
          <cell r="A1127" t="str">
            <v>레미콘</v>
          </cell>
          <cell r="B1127" t="str">
            <v>관급(40x160x8)</v>
          </cell>
          <cell r="C1127">
            <v>0.245</v>
          </cell>
          <cell r="D1127" t="str">
            <v>M3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A1128" t="str">
            <v>레미콘</v>
          </cell>
          <cell r="B1128" t="str">
            <v>관급(25x180x8)</v>
          </cell>
          <cell r="C1128">
            <v>2.3639999999999999</v>
          </cell>
          <cell r="D1128" t="str">
            <v>M3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A1129" t="str">
            <v>이형철근</v>
          </cell>
          <cell r="B1129" t="str">
            <v>관급, D13</v>
          </cell>
          <cell r="C1129">
            <v>158.99299999999999</v>
          </cell>
          <cell r="D1129" t="str">
            <v>KG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A1130" t="str">
            <v>철근가공및조립</v>
          </cell>
          <cell r="B1130" t="str">
            <v>간단</v>
          </cell>
          <cell r="C1130">
            <v>0.154</v>
          </cell>
          <cell r="D1130" t="str">
            <v>TON</v>
          </cell>
          <cell r="E1130">
            <v>257665</v>
          </cell>
          <cell r="F1130">
            <v>39680</v>
          </cell>
          <cell r="G1130">
            <v>2708</v>
          </cell>
          <cell r="H1130">
            <v>417</v>
          </cell>
          <cell r="I1130">
            <v>254957</v>
          </cell>
          <cell r="J1130">
            <v>39263</v>
          </cell>
          <cell r="K1130">
            <v>0</v>
          </cell>
          <cell r="L1130">
            <v>0</v>
          </cell>
          <cell r="M1130" t="str">
            <v>N.84</v>
          </cell>
        </row>
        <row r="1131">
          <cell r="A1131" t="str">
            <v>고재대</v>
          </cell>
          <cell r="B1131" t="str">
            <v>철재</v>
          </cell>
          <cell r="C1131">
            <v>4.6890000000000001</v>
          </cell>
          <cell r="D1131" t="str">
            <v>KG</v>
          </cell>
          <cell r="E1131">
            <v>-75</v>
          </cell>
          <cell r="F1131">
            <v>-351</v>
          </cell>
          <cell r="G1131">
            <v>-75</v>
          </cell>
          <cell r="H1131">
            <v>-351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거푸집 (합판)</v>
          </cell>
          <cell r="B1132" t="str">
            <v>6회</v>
          </cell>
          <cell r="C1132">
            <v>18.077999999999999</v>
          </cell>
          <cell r="D1132" t="str">
            <v>㎡</v>
          </cell>
          <cell r="E1132">
            <v>13825</v>
          </cell>
          <cell r="F1132">
            <v>249927</v>
          </cell>
          <cell r="G1132">
            <v>4430</v>
          </cell>
          <cell r="H1132">
            <v>80085</v>
          </cell>
          <cell r="I1132">
            <v>9395</v>
          </cell>
          <cell r="J1132">
            <v>169842</v>
          </cell>
          <cell r="K1132">
            <v>0</v>
          </cell>
          <cell r="L1132">
            <v>0</v>
          </cell>
          <cell r="M1132" t="str">
            <v>N.80</v>
          </cell>
        </row>
        <row r="1133">
          <cell r="A1133" t="str">
            <v>시멘트벽돌</v>
          </cell>
          <cell r="B1133" t="str">
            <v>190x90x57</v>
          </cell>
          <cell r="C1133">
            <v>174</v>
          </cell>
          <cell r="D1133" t="str">
            <v>EA</v>
          </cell>
          <cell r="E1133">
            <v>45</v>
          </cell>
          <cell r="F1133">
            <v>7830</v>
          </cell>
          <cell r="G1133">
            <v>45</v>
          </cell>
          <cell r="H1133">
            <v>7830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시멘트벽돌쌓기</v>
          </cell>
          <cell r="C1134">
            <v>0.17399999999999999</v>
          </cell>
          <cell r="D1134" t="str">
            <v>천매</v>
          </cell>
          <cell r="E1134">
            <v>197889</v>
          </cell>
          <cell r="F1134">
            <v>34432</v>
          </cell>
          <cell r="G1134">
            <v>3025</v>
          </cell>
          <cell r="H1134">
            <v>526</v>
          </cell>
          <cell r="I1134">
            <v>194864</v>
          </cell>
          <cell r="J1134">
            <v>33906</v>
          </cell>
          <cell r="K1134">
            <v>0</v>
          </cell>
          <cell r="L1134">
            <v>0</v>
          </cell>
          <cell r="M1134" t="str">
            <v>N.93</v>
          </cell>
        </row>
        <row r="1135">
          <cell r="A1135" t="str">
            <v>신토석</v>
          </cell>
          <cell r="B1135" t="str">
            <v>관급,190x90xT57</v>
          </cell>
          <cell r="C1135">
            <v>1088</v>
          </cell>
          <cell r="D1135" t="str">
            <v>매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A1136" t="str">
            <v>점토벽돌치장쌓기</v>
          </cell>
          <cell r="B1136" t="str">
            <v>0.5B</v>
          </cell>
          <cell r="C1136">
            <v>14.268000000000001</v>
          </cell>
          <cell r="D1136" t="str">
            <v>㎡</v>
          </cell>
          <cell r="E1136">
            <v>22368</v>
          </cell>
          <cell r="F1136">
            <v>319146</v>
          </cell>
          <cell r="G1136">
            <v>0</v>
          </cell>
          <cell r="H1136">
            <v>0</v>
          </cell>
          <cell r="I1136">
            <v>22368</v>
          </cell>
          <cell r="J1136">
            <v>319146</v>
          </cell>
          <cell r="K1136">
            <v>0</v>
          </cell>
          <cell r="L1136">
            <v>0</v>
          </cell>
          <cell r="M1136" t="str">
            <v>N.83</v>
          </cell>
        </row>
        <row r="1137">
          <cell r="A1137" t="str">
            <v>붙임몰탈</v>
          </cell>
          <cell r="B1137" t="str">
            <v>인력,1:3</v>
          </cell>
          <cell r="C1137">
            <v>3.3860000000000001</v>
          </cell>
          <cell r="D1137" t="str">
            <v>㎥</v>
          </cell>
          <cell r="E1137">
            <v>57561</v>
          </cell>
          <cell r="F1137">
            <v>194900</v>
          </cell>
          <cell r="G1137">
            <v>12100</v>
          </cell>
          <cell r="H1137">
            <v>40970</v>
          </cell>
          <cell r="I1137">
            <v>40922</v>
          </cell>
          <cell r="J1137">
            <v>138561</v>
          </cell>
          <cell r="K1137">
            <v>4539</v>
          </cell>
          <cell r="L1137">
            <v>15369</v>
          </cell>
          <cell r="M1137" t="str">
            <v>N.86</v>
          </cell>
        </row>
        <row r="1138">
          <cell r="A1138" t="str">
            <v>자바라B</v>
          </cell>
          <cell r="B1138" t="str">
            <v>H1200xW500(11.2M)</v>
          </cell>
          <cell r="C1138">
            <v>1</v>
          </cell>
          <cell r="D1138" t="str">
            <v>EA</v>
          </cell>
          <cell r="E1138">
            <v>5040000</v>
          </cell>
          <cell r="F1138">
            <v>5040000</v>
          </cell>
          <cell r="G1138">
            <v>5040000</v>
          </cell>
          <cell r="H1138">
            <v>5040000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A1139" t="str">
            <v>계</v>
          </cell>
          <cell r="F1139">
            <v>5963026</v>
          </cell>
          <cell r="H1139">
            <v>5173132</v>
          </cell>
          <cell r="J1139">
            <v>774525</v>
          </cell>
          <cell r="L1139">
            <v>15369</v>
          </cell>
        </row>
        <row r="1145">
          <cell r="A1145" t="str">
            <v>No.38호표 국기게양대</v>
          </cell>
          <cell r="C1145">
            <v>1</v>
          </cell>
          <cell r="D1145" t="str">
            <v>EA</v>
          </cell>
          <cell r="M1145" t="str">
            <v>PPS10</v>
          </cell>
        </row>
        <row r="1146">
          <cell r="A1146" t="str">
            <v>레미콘</v>
          </cell>
          <cell r="B1146" t="str">
            <v>관급(40x160x8)</v>
          </cell>
          <cell r="C1146">
            <v>0.82399999999999995</v>
          </cell>
          <cell r="D1146" t="str">
            <v>M3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 t="str">
            <v>레미콘</v>
          </cell>
          <cell r="B1147" t="str">
            <v>관급(25x180x8)</v>
          </cell>
          <cell r="C1147">
            <v>1.8680000000000001</v>
          </cell>
          <cell r="D1147" t="str">
            <v>M3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 t="str">
            <v>이형철근</v>
          </cell>
          <cell r="B1148" t="str">
            <v>관급, D13</v>
          </cell>
          <cell r="C1148">
            <v>113.422</v>
          </cell>
          <cell r="D1148" t="str">
            <v>KG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A1149" t="str">
            <v>철근가공및조립</v>
          </cell>
          <cell r="B1149" t="str">
            <v>간단</v>
          </cell>
          <cell r="C1149">
            <v>0.113</v>
          </cell>
          <cell r="D1149" t="str">
            <v>TON</v>
          </cell>
          <cell r="E1149">
            <v>257665</v>
          </cell>
          <cell r="F1149">
            <v>29116</v>
          </cell>
          <cell r="G1149">
            <v>2708</v>
          </cell>
          <cell r="H1149">
            <v>306</v>
          </cell>
          <cell r="I1149">
            <v>254957</v>
          </cell>
          <cell r="J1149">
            <v>28810</v>
          </cell>
          <cell r="K1149">
            <v>0</v>
          </cell>
          <cell r="L1149">
            <v>0</v>
          </cell>
          <cell r="M1149" t="str">
            <v>N.84</v>
          </cell>
        </row>
        <row r="1150">
          <cell r="A1150" t="str">
            <v>고재대</v>
          </cell>
          <cell r="B1150" t="str">
            <v>철재</v>
          </cell>
          <cell r="C1150">
            <v>2.8220000000000001</v>
          </cell>
          <cell r="D1150" t="str">
            <v>KG</v>
          </cell>
          <cell r="E1150">
            <v>-75</v>
          </cell>
          <cell r="F1150">
            <v>-211</v>
          </cell>
          <cell r="G1150">
            <v>-75</v>
          </cell>
          <cell r="H1150">
            <v>-211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A1151" t="str">
            <v>거푸집 (합판)</v>
          </cell>
          <cell r="B1151" t="str">
            <v>6회</v>
          </cell>
          <cell r="C1151">
            <v>5.7859999999999996</v>
          </cell>
          <cell r="D1151" t="str">
            <v>㎡</v>
          </cell>
          <cell r="E1151">
            <v>13825</v>
          </cell>
          <cell r="F1151">
            <v>79990</v>
          </cell>
          <cell r="G1151">
            <v>4430</v>
          </cell>
          <cell r="H1151">
            <v>25631</v>
          </cell>
          <cell r="I1151">
            <v>9395</v>
          </cell>
          <cell r="J1151">
            <v>54359</v>
          </cell>
          <cell r="K1151">
            <v>0</v>
          </cell>
          <cell r="L1151">
            <v>0</v>
          </cell>
          <cell r="M1151" t="str">
            <v>N.80</v>
          </cell>
        </row>
        <row r="1152">
          <cell r="A1152" t="str">
            <v>시멘트벽돌</v>
          </cell>
          <cell r="B1152" t="str">
            <v>190x90x57</v>
          </cell>
          <cell r="C1152">
            <v>279.56</v>
          </cell>
          <cell r="D1152" t="str">
            <v>EA</v>
          </cell>
          <cell r="E1152">
            <v>45</v>
          </cell>
          <cell r="F1152">
            <v>12580</v>
          </cell>
          <cell r="G1152">
            <v>45</v>
          </cell>
          <cell r="H1152">
            <v>12580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</row>
        <row r="1153">
          <cell r="A1153" t="str">
            <v>시멘트벽돌쌓기</v>
          </cell>
          <cell r="C1153">
            <v>0.27900000000000003</v>
          </cell>
          <cell r="D1153" t="str">
            <v>천매</v>
          </cell>
          <cell r="E1153">
            <v>197889</v>
          </cell>
          <cell r="F1153">
            <v>55210</v>
          </cell>
          <cell r="G1153">
            <v>3025</v>
          </cell>
          <cell r="H1153">
            <v>843</v>
          </cell>
          <cell r="I1153">
            <v>194864</v>
          </cell>
          <cell r="J1153">
            <v>54367</v>
          </cell>
          <cell r="K1153">
            <v>0</v>
          </cell>
          <cell r="L1153">
            <v>0</v>
          </cell>
          <cell r="M1153" t="str">
            <v>N.93</v>
          </cell>
        </row>
        <row r="1154">
          <cell r="A1154" t="str">
            <v>붙임몰탈</v>
          </cell>
          <cell r="B1154" t="str">
            <v>인력,1:3</v>
          </cell>
          <cell r="C1154">
            <v>0.41599999999999998</v>
          </cell>
          <cell r="D1154" t="str">
            <v>㎥</v>
          </cell>
          <cell r="E1154">
            <v>57561</v>
          </cell>
          <cell r="F1154">
            <v>23944</v>
          </cell>
          <cell r="G1154">
            <v>12100</v>
          </cell>
          <cell r="H1154">
            <v>5033</v>
          </cell>
          <cell r="I1154">
            <v>40922</v>
          </cell>
          <cell r="J1154">
            <v>17023</v>
          </cell>
          <cell r="K1154">
            <v>4539</v>
          </cell>
          <cell r="L1154">
            <v>1888</v>
          </cell>
          <cell r="M1154" t="str">
            <v>N.86</v>
          </cell>
        </row>
        <row r="1155">
          <cell r="A1155" t="str">
            <v>화강석판석</v>
          </cell>
          <cell r="B1155" t="str">
            <v>T50 물갈기</v>
          </cell>
          <cell r="C1155">
            <v>19</v>
          </cell>
          <cell r="D1155" t="str">
            <v>EA</v>
          </cell>
          <cell r="E1155">
            <v>15000</v>
          </cell>
          <cell r="F1155">
            <v>285000</v>
          </cell>
          <cell r="G1155">
            <v>15000</v>
          </cell>
          <cell r="H1155">
            <v>285000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 t="str">
            <v>화강석판석</v>
          </cell>
          <cell r="B1156" t="str">
            <v>T30 문경석</v>
          </cell>
          <cell r="C1156">
            <v>1.5880000000000001</v>
          </cell>
          <cell r="D1156" t="str">
            <v>㎡</v>
          </cell>
          <cell r="E1156">
            <v>41000</v>
          </cell>
          <cell r="F1156">
            <v>65108</v>
          </cell>
          <cell r="G1156">
            <v>41000</v>
          </cell>
          <cell r="H1156">
            <v>65108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 t="str">
            <v>화강석판석붙임</v>
          </cell>
          <cell r="B1157" t="str">
            <v>벽,습식</v>
          </cell>
          <cell r="C1157">
            <v>3.75</v>
          </cell>
          <cell r="D1157" t="str">
            <v>M2</v>
          </cell>
          <cell r="E1157">
            <v>71867</v>
          </cell>
          <cell r="F1157">
            <v>269501</v>
          </cell>
          <cell r="G1157">
            <v>8415</v>
          </cell>
          <cell r="H1157">
            <v>31556</v>
          </cell>
          <cell r="I1157">
            <v>63452</v>
          </cell>
          <cell r="J1157">
            <v>237945</v>
          </cell>
          <cell r="K1157">
            <v>0</v>
          </cell>
          <cell r="L1157">
            <v>0</v>
          </cell>
          <cell r="M1157" t="str">
            <v>N.91</v>
          </cell>
        </row>
        <row r="1158">
          <cell r="A1158" t="str">
            <v>화강석판석붙임</v>
          </cell>
          <cell r="B1158" t="str">
            <v>벽,건식</v>
          </cell>
          <cell r="C1158">
            <v>1.444</v>
          </cell>
          <cell r="D1158" t="str">
            <v>㎡</v>
          </cell>
          <cell r="E1158">
            <v>47989</v>
          </cell>
          <cell r="F1158">
            <v>69296</v>
          </cell>
          <cell r="G1158">
            <v>0</v>
          </cell>
          <cell r="H1158">
            <v>0</v>
          </cell>
          <cell r="I1158">
            <v>47989</v>
          </cell>
          <cell r="J1158">
            <v>69296</v>
          </cell>
          <cell r="K1158">
            <v>0</v>
          </cell>
          <cell r="L1158">
            <v>0</v>
          </cell>
          <cell r="M1158" t="str">
            <v>N.90</v>
          </cell>
        </row>
        <row r="1159">
          <cell r="A1159" t="str">
            <v>연결철물</v>
          </cell>
          <cell r="B1159" t="str">
            <v>STS(공간거리70)</v>
          </cell>
          <cell r="C1159">
            <v>14</v>
          </cell>
          <cell r="D1159" t="str">
            <v>조</v>
          </cell>
          <cell r="E1159">
            <v>490</v>
          </cell>
          <cell r="F1159">
            <v>6860</v>
          </cell>
          <cell r="G1159">
            <v>490</v>
          </cell>
          <cell r="H1159">
            <v>6860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A1160" t="str">
            <v>스테인리스봉강</v>
          </cell>
          <cell r="B1160" t="str">
            <v>￠10</v>
          </cell>
          <cell r="C1160">
            <v>0.66100000000000003</v>
          </cell>
          <cell r="D1160" t="str">
            <v>KG</v>
          </cell>
          <cell r="E1160">
            <v>3050</v>
          </cell>
          <cell r="F1160">
            <v>2016</v>
          </cell>
          <cell r="G1160">
            <v>3050</v>
          </cell>
          <cell r="H1160">
            <v>2016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A1161" t="str">
            <v>스테인리스강판</v>
          </cell>
          <cell r="B1161" t="str">
            <v>T5.0</v>
          </cell>
          <cell r="C1161">
            <v>1.657</v>
          </cell>
          <cell r="D1161" t="str">
            <v>KG</v>
          </cell>
          <cell r="E1161">
            <v>2129</v>
          </cell>
          <cell r="F1161">
            <v>3527</v>
          </cell>
          <cell r="G1161">
            <v>2129</v>
          </cell>
          <cell r="H1161">
            <v>3527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A1162" t="str">
            <v>스테인리스파이프</v>
          </cell>
          <cell r="B1162" t="str">
            <v>￠60.5, T2.0</v>
          </cell>
          <cell r="C1162">
            <v>14.175000000000001</v>
          </cell>
          <cell r="D1162" t="str">
            <v>M</v>
          </cell>
          <cell r="E1162">
            <v>8870</v>
          </cell>
          <cell r="F1162">
            <v>125732</v>
          </cell>
          <cell r="G1162">
            <v>8870</v>
          </cell>
          <cell r="H1162">
            <v>125732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A1163" t="str">
            <v>스테인리스파이프</v>
          </cell>
          <cell r="B1163" t="str">
            <v>￠87.4, T2.0</v>
          </cell>
          <cell r="C1163">
            <v>10.71</v>
          </cell>
          <cell r="D1163" t="str">
            <v>M</v>
          </cell>
          <cell r="E1163">
            <v>13300</v>
          </cell>
          <cell r="F1163">
            <v>142443</v>
          </cell>
          <cell r="G1163">
            <v>13300</v>
          </cell>
          <cell r="H1163">
            <v>142443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A1164" t="str">
            <v>잡철물제작설치(각종)</v>
          </cell>
          <cell r="B1164" t="str">
            <v>간단</v>
          </cell>
          <cell r="C1164">
            <v>3.3000000000000002E-2</v>
          </cell>
          <cell r="D1164" t="str">
            <v>TON</v>
          </cell>
          <cell r="E1164">
            <v>3372007</v>
          </cell>
          <cell r="F1164">
            <v>111274</v>
          </cell>
          <cell r="G1164">
            <v>1308452</v>
          </cell>
          <cell r="H1164">
            <v>43178</v>
          </cell>
          <cell r="I1164">
            <v>2002017</v>
          </cell>
          <cell r="J1164">
            <v>66066</v>
          </cell>
          <cell r="K1164">
            <v>61538</v>
          </cell>
          <cell r="L1164">
            <v>2030</v>
          </cell>
          <cell r="M1164" t="str">
            <v>N.95</v>
          </cell>
        </row>
        <row r="1165">
          <cell r="A1165" t="str">
            <v>고재대</v>
          </cell>
          <cell r="B1165" t="str">
            <v>스텐</v>
          </cell>
          <cell r="C1165">
            <v>1.74</v>
          </cell>
          <cell r="D1165" t="str">
            <v>KG</v>
          </cell>
          <cell r="E1165">
            <v>-600</v>
          </cell>
          <cell r="F1165">
            <v>-1044</v>
          </cell>
          <cell r="G1165">
            <v>-600</v>
          </cell>
          <cell r="H1165">
            <v>-1044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A1166" t="str">
            <v>계</v>
          </cell>
          <cell r="F1166">
            <v>1280342</v>
          </cell>
          <cell r="H1166">
            <v>748558</v>
          </cell>
          <cell r="J1166">
            <v>527866</v>
          </cell>
          <cell r="L1166">
            <v>3918</v>
          </cell>
        </row>
        <row r="1168">
          <cell r="A1168" t="str">
            <v>No.39호표 잔디등</v>
          </cell>
          <cell r="C1168">
            <v>1</v>
          </cell>
          <cell r="D1168" t="str">
            <v>EA</v>
          </cell>
          <cell r="M1168" t="str">
            <v>PPS11</v>
          </cell>
        </row>
        <row r="1169">
          <cell r="A1169" t="str">
            <v>터파기(인력)</v>
          </cell>
          <cell r="B1169" t="str">
            <v>토사</v>
          </cell>
          <cell r="C1169">
            <v>7.4999999999999997E-2</v>
          </cell>
          <cell r="D1169" t="str">
            <v>M3</v>
          </cell>
          <cell r="E1169">
            <v>8695</v>
          </cell>
          <cell r="F1169">
            <v>652</v>
          </cell>
          <cell r="G1169">
            <v>0</v>
          </cell>
          <cell r="H1169">
            <v>0</v>
          </cell>
          <cell r="I1169">
            <v>8695</v>
          </cell>
          <cell r="J1169">
            <v>652</v>
          </cell>
          <cell r="K1169">
            <v>0</v>
          </cell>
          <cell r="L1169">
            <v>0</v>
          </cell>
          <cell r="M1169" t="str">
            <v>N.124</v>
          </cell>
        </row>
        <row r="1170">
          <cell r="A1170" t="str">
            <v>잔토처리(인력)</v>
          </cell>
          <cell r="B1170" t="str">
            <v>토사:0-1M</v>
          </cell>
          <cell r="C1170">
            <v>2.5000000000000001E-2</v>
          </cell>
          <cell r="D1170" t="str">
            <v>㎥</v>
          </cell>
          <cell r="E1170">
            <v>8184</v>
          </cell>
          <cell r="F1170">
            <v>204</v>
          </cell>
          <cell r="G1170">
            <v>0</v>
          </cell>
          <cell r="H1170">
            <v>0</v>
          </cell>
          <cell r="I1170">
            <v>8184</v>
          </cell>
          <cell r="J1170">
            <v>204</v>
          </cell>
          <cell r="K1170">
            <v>0</v>
          </cell>
          <cell r="L1170">
            <v>0</v>
          </cell>
          <cell r="M1170" t="str">
            <v>N.125</v>
          </cell>
        </row>
        <row r="1171">
          <cell r="A1171" t="str">
            <v>되메우고 다짐(인력)</v>
          </cell>
          <cell r="B1171" t="str">
            <v>토사</v>
          </cell>
          <cell r="C1171">
            <v>4.8000000000000001E-2</v>
          </cell>
          <cell r="D1171" t="str">
            <v>M3</v>
          </cell>
          <cell r="E1171">
            <v>9104</v>
          </cell>
          <cell r="F1171">
            <v>436</v>
          </cell>
          <cell r="G1171">
            <v>0</v>
          </cell>
          <cell r="H1171">
            <v>0</v>
          </cell>
          <cell r="I1171">
            <v>9104</v>
          </cell>
          <cell r="J1171">
            <v>436</v>
          </cell>
          <cell r="K1171">
            <v>0</v>
          </cell>
          <cell r="L1171">
            <v>0</v>
          </cell>
          <cell r="M1171" t="str">
            <v>N.126</v>
          </cell>
        </row>
        <row r="1172">
          <cell r="A1172" t="str">
            <v>콘크리트</v>
          </cell>
          <cell r="B1172" t="str">
            <v>25-180-8</v>
          </cell>
          <cell r="C1172">
            <v>2.7E-2</v>
          </cell>
          <cell r="D1172" t="str">
            <v>㎥</v>
          </cell>
          <cell r="E1172">
            <v>111341</v>
          </cell>
          <cell r="F1172">
            <v>3005</v>
          </cell>
          <cell r="G1172">
            <v>10900</v>
          </cell>
          <cell r="H1172">
            <v>294</v>
          </cell>
          <cell r="I1172">
            <v>100441</v>
          </cell>
          <cell r="J1172">
            <v>2711</v>
          </cell>
          <cell r="K1172">
            <v>0</v>
          </cell>
          <cell r="L1172">
            <v>0</v>
          </cell>
          <cell r="M1172" t="str">
            <v>N.100</v>
          </cell>
        </row>
        <row r="1173">
          <cell r="A1173" t="str">
            <v>거푸집 (합판)</v>
          </cell>
          <cell r="B1173" t="str">
            <v>6회</v>
          </cell>
          <cell r="C1173">
            <v>0.36</v>
          </cell>
          <cell r="D1173" t="str">
            <v>㎡</v>
          </cell>
          <cell r="E1173">
            <v>13825</v>
          </cell>
          <cell r="F1173">
            <v>4976</v>
          </cell>
          <cell r="G1173">
            <v>4430</v>
          </cell>
          <cell r="H1173">
            <v>1594</v>
          </cell>
          <cell r="I1173">
            <v>9395</v>
          </cell>
          <cell r="J1173">
            <v>3382</v>
          </cell>
          <cell r="K1173">
            <v>0</v>
          </cell>
          <cell r="L1173">
            <v>0</v>
          </cell>
          <cell r="M1173" t="str">
            <v>N.80</v>
          </cell>
        </row>
        <row r="1174">
          <cell r="A1174" t="str">
            <v>잔디등</v>
          </cell>
          <cell r="B1174" t="str">
            <v>HALOGEN 50W</v>
          </cell>
          <cell r="C1174">
            <v>1</v>
          </cell>
          <cell r="D1174" t="str">
            <v>SET</v>
          </cell>
          <cell r="E1174">
            <v>380000</v>
          </cell>
          <cell r="F1174">
            <v>380000</v>
          </cell>
          <cell r="G1174">
            <v>380000</v>
          </cell>
          <cell r="H1174">
            <v>380000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 t="str">
            <v>계</v>
          </cell>
          <cell r="F1175">
            <v>389273</v>
          </cell>
          <cell r="H1175">
            <v>381888</v>
          </cell>
          <cell r="J1175">
            <v>7385</v>
          </cell>
          <cell r="L1175">
            <v>0</v>
          </cell>
        </row>
        <row r="1177">
          <cell r="A1177" t="str">
            <v>No.40호표 잔디</v>
          </cell>
          <cell r="B1177" t="str">
            <v>1/2줄떼</v>
          </cell>
          <cell r="C1177">
            <v>1</v>
          </cell>
          <cell r="D1177" t="str">
            <v>M2</v>
          </cell>
          <cell r="M1177" t="str">
            <v>S0023</v>
          </cell>
        </row>
        <row r="1178">
          <cell r="A1178" t="str">
            <v>잔디</v>
          </cell>
          <cell r="B1178" t="str">
            <v>300x300x30㎜ (흙부착)</v>
          </cell>
          <cell r="C1178">
            <v>6</v>
          </cell>
          <cell r="D1178" t="str">
            <v>매</v>
          </cell>
          <cell r="E1178">
            <v>280</v>
          </cell>
          <cell r="F1178">
            <v>1680</v>
          </cell>
          <cell r="G1178">
            <v>280</v>
          </cell>
          <cell r="H1178">
            <v>1680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A1179" t="str">
            <v>잔디식재</v>
          </cell>
          <cell r="C1179">
            <v>1</v>
          </cell>
          <cell r="D1179" t="str">
            <v>M2</v>
          </cell>
          <cell r="E1179">
            <v>2823</v>
          </cell>
          <cell r="F1179">
            <v>2823</v>
          </cell>
          <cell r="G1179">
            <v>0</v>
          </cell>
          <cell r="H1179">
            <v>0</v>
          </cell>
          <cell r="I1179">
            <v>2823</v>
          </cell>
          <cell r="J1179">
            <v>2823</v>
          </cell>
          <cell r="K1179">
            <v>0</v>
          </cell>
          <cell r="L1179">
            <v>0</v>
          </cell>
          <cell r="M1179" t="str">
            <v>N.115</v>
          </cell>
        </row>
        <row r="1180">
          <cell r="A1180" t="str">
            <v>계</v>
          </cell>
          <cell r="F1180">
            <v>4503</v>
          </cell>
          <cell r="H1180">
            <v>1680</v>
          </cell>
          <cell r="J1180">
            <v>2823</v>
          </cell>
          <cell r="L1180">
            <v>0</v>
          </cell>
        </row>
        <row r="1182">
          <cell r="A1182" t="str">
            <v>No.41호표 소나무</v>
          </cell>
          <cell r="B1182" t="str">
            <v>H4.0×R15</v>
          </cell>
          <cell r="C1182">
            <v>1</v>
          </cell>
          <cell r="D1182" t="str">
            <v>주</v>
          </cell>
          <cell r="M1182" t="str">
            <v>S0067</v>
          </cell>
        </row>
        <row r="1183">
          <cell r="A1183" t="str">
            <v>소나무</v>
          </cell>
          <cell r="B1183" t="str">
            <v>H4.0×R15</v>
          </cell>
          <cell r="C1183">
            <v>1</v>
          </cell>
          <cell r="D1183" t="str">
            <v>주</v>
          </cell>
          <cell r="E1183">
            <v>425900</v>
          </cell>
          <cell r="F1183">
            <v>425900</v>
          </cell>
          <cell r="G1183">
            <v>425900</v>
          </cell>
          <cell r="H1183">
            <v>425900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</row>
        <row r="1184">
          <cell r="A1184" t="str">
            <v>근원직경에의한식재</v>
          </cell>
          <cell r="B1184" t="str">
            <v>R15</v>
          </cell>
          <cell r="C1184">
            <v>1</v>
          </cell>
          <cell r="D1184" t="str">
            <v>주</v>
          </cell>
          <cell r="E1184">
            <v>73847</v>
          </cell>
          <cell r="F1184">
            <v>73847</v>
          </cell>
          <cell r="G1184">
            <v>0</v>
          </cell>
          <cell r="H1184">
            <v>0</v>
          </cell>
          <cell r="I1184">
            <v>73847</v>
          </cell>
          <cell r="J1184">
            <v>73847</v>
          </cell>
          <cell r="K1184">
            <v>0</v>
          </cell>
          <cell r="L1184">
            <v>0</v>
          </cell>
          <cell r="M1184" t="str">
            <v>N.106</v>
          </cell>
        </row>
        <row r="1185">
          <cell r="A1185" t="str">
            <v>계</v>
          </cell>
          <cell r="F1185">
            <v>499747</v>
          </cell>
          <cell r="H1185">
            <v>425900</v>
          </cell>
          <cell r="J1185">
            <v>73847</v>
          </cell>
          <cell r="L1185">
            <v>0</v>
          </cell>
        </row>
        <row r="1187">
          <cell r="A1187" t="str">
            <v>No.42호표 주목</v>
          </cell>
          <cell r="B1187" t="str">
            <v>H2.5×W1.5</v>
          </cell>
          <cell r="C1187">
            <v>1</v>
          </cell>
          <cell r="D1187" t="str">
            <v>주</v>
          </cell>
          <cell r="M1187" t="str">
            <v>S00733</v>
          </cell>
        </row>
        <row r="1188">
          <cell r="A1188" t="str">
            <v>주목</v>
          </cell>
          <cell r="B1188" t="str">
            <v>H2.5×W1.5</v>
          </cell>
          <cell r="C1188">
            <v>1</v>
          </cell>
          <cell r="D1188" t="str">
            <v>주</v>
          </cell>
          <cell r="E1188">
            <v>417000</v>
          </cell>
          <cell r="F1188">
            <v>417000</v>
          </cell>
          <cell r="G1188">
            <v>417000</v>
          </cell>
          <cell r="H1188">
            <v>417000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 t="str">
            <v>수고에의한식재</v>
          </cell>
          <cell r="B1189" t="str">
            <v>H2.1∼2.5</v>
          </cell>
          <cell r="C1189">
            <v>1</v>
          </cell>
          <cell r="D1189" t="str">
            <v>주</v>
          </cell>
          <cell r="E1189">
            <v>13973</v>
          </cell>
          <cell r="F1189">
            <v>13973</v>
          </cell>
          <cell r="G1189">
            <v>0</v>
          </cell>
          <cell r="H1189">
            <v>0</v>
          </cell>
          <cell r="I1189">
            <v>13973</v>
          </cell>
          <cell r="J1189">
            <v>13973</v>
          </cell>
          <cell r="K1189">
            <v>0</v>
          </cell>
          <cell r="L1189">
            <v>0</v>
          </cell>
          <cell r="M1189" t="str">
            <v>N.111</v>
          </cell>
        </row>
        <row r="1190">
          <cell r="A1190" t="str">
            <v>계</v>
          </cell>
          <cell r="F1190">
            <v>430973</v>
          </cell>
          <cell r="H1190">
            <v>417000</v>
          </cell>
          <cell r="J1190">
            <v>13973</v>
          </cell>
          <cell r="L1190">
            <v>0</v>
          </cell>
        </row>
        <row r="1191">
          <cell r="A1191" t="str">
            <v>No.43호표 스트로브잣</v>
          </cell>
          <cell r="B1191" t="str">
            <v>H3.0×W1.5</v>
          </cell>
          <cell r="C1191">
            <v>1</v>
          </cell>
          <cell r="D1191" t="str">
            <v>주</v>
          </cell>
          <cell r="M1191" t="str">
            <v>S00782</v>
          </cell>
        </row>
        <row r="1192">
          <cell r="A1192" t="str">
            <v>스트로브잣</v>
          </cell>
          <cell r="B1192" t="str">
            <v>H3.0×W1.5</v>
          </cell>
          <cell r="C1192">
            <v>1</v>
          </cell>
          <cell r="D1192" t="str">
            <v>주</v>
          </cell>
          <cell r="E1192">
            <v>41700</v>
          </cell>
          <cell r="F1192">
            <v>41700</v>
          </cell>
          <cell r="G1192">
            <v>41700</v>
          </cell>
          <cell r="H1192">
            <v>41700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수고식재(H2.6-3.0M) 지주목유</v>
          </cell>
          <cell r="C1193">
            <v>1</v>
          </cell>
          <cell r="D1193" t="str">
            <v>주</v>
          </cell>
          <cell r="E1193">
            <v>17209</v>
          </cell>
          <cell r="F1193">
            <v>17209</v>
          </cell>
          <cell r="G1193">
            <v>0</v>
          </cell>
          <cell r="H1193">
            <v>0</v>
          </cell>
          <cell r="I1193">
            <v>17209</v>
          </cell>
          <cell r="J1193">
            <v>17209</v>
          </cell>
          <cell r="K1193">
            <v>0</v>
          </cell>
          <cell r="L1193">
            <v>0</v>
          </cell>
          <cell r="M1193" t="str">
            <v>N.112</v>
          </cell>
        </row>
        <row r="1194">
          <cell r="A1194" t="str">
            <v>계</v>
          </cell>
          <cell r="F1194">
            <v>58909</v>
          </cell>
          <cell r="H1194">
            <v>41700</v>
          </cell>
          <cell r="J1194">
            <v>17209</v>
          </cell>
          <cell r="L1194">
            <v>0</v>
          </cell>
        </row>
        <row r="1196">
          <cell r="A1196" t="str">
            <v>No.44호표 화백</v>
          </cell>
          <cell r="B1196" t="str">
            <v>H2.5×W1.0</v>
          </cell>
          <cell r="C1196">
            <v>1</v>
          </cell>
          <cell r="D1196" t="str">
            <v>주</v>
          </cell>
          <cell r="M1196" t="str">
            <v>S0079</v>
          </cell>
        </row>
        <row r="1197">
          <cell r="A1197" t="str">
            <v>화 백</v>
          </cell>
          <cell r="B1197" t="str">
            <v>H2.5×W1.0</v>
          </cell>
          <cell r="C1197">
            <v>1</v>
          </cell>
          <cell r="D1197" t="str">
            <v>주</v>
          </cell>
          <cell r="E1197">
            <v>13100</v>
          </cell>
          <cell r="F1197">
            <v>13100</v>
          </cell>
          <cell r="G1197">
            <v>13100</v>
          </cell>
          <cell r="H1197">
            <v>13100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A1198" t="str">
            <v>수고에의한식재</v>
          </cell>
          <cell r="B1198" t="str">
            <v>H2.1∼2.5</v>
          </cell>
          <cell r="C1198">
            <v>1</v>
          </cell>
          <cell r="D1198" t="str">
            <v>주</v>
          </cell>
          <cell r="E1198">
            <v>13973</v>
          </cell>
          <cell r="F1198">
            <v>13973</v>
          </cell>
          <cell r="G1198">
            <v>0</v>
          </cell>
          <cell r="H1198">
            <v>0</v>
          </cell>
          <cell r="I1198">
            <v>13973</v>
          </cell>
          <cell r="J1198">
            <v>13973</v>
          </cell>
          <cell r="K1198">
            <v>0</v>
          </cell>
          <cell r="L1198">
            <v>0</v>
          </cell>
          <cell r="M1198" t="str">
            <v>N.111</v>
          </cell>
        </row>
        <row r="1199">
          <cell r="A1199" t="str">
            <v>계</v>
          </cell>
          <cell r="F1199">
            <v>27073</v>
          </cell>
          <cell r="H1199">
            <v>13100</v>
          </cell>
          <cell r="J1199">
            <v>13973</v>
          </cell>
          <cell r="L1199">
            <v>0</v>
          </cell>
        </row>
        <row r="1201">
          <cell r="A1201" t="str">
            <v>No.45호표 대나무</v>
          </cell>
          <cell r="B1201" t="str">
            <v>H3.0~5.0</v>
          </cell>
          <cell r="C1201">
            <v>1</v>
          </cell>
          <cell r="D1201" t="str">
            <v>주</v>
          </cell>
          <cell r="M1201" t="str">
            <v>S0087</v>
          </cell>
        </row>
        <row r="1202">
          <cell r="A1202" t="str">
            <v>대나무</v>
          </cell>
          <cell r="B1202" t="str">
            <v>H3.0~5.0</v>
          </cell>
          <cell r="C1202">
            <v>1</v>
          </cell>
          <cell r="D1202" t="str">
            <v>주</v>
          </cell>
          <cell r="E1202">
            <v>30000</v>
          </cell>
          <cell r="F1202">
            <v>30000</v>
          </cell>
          <cell r="G1202">
            <v>30000</v>
          </cell>
          <cell r="H1202">
            <v>30000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A1203" t="str">
            <v>수고식재(H3.6-4.0M) 지주목유</v>
          </cell>
          <cell r="C1203">
            <v>1</v>
          </cell>
          <cell r="D1203" t="str">
            <v>주</v>
          </cell>
          <cell r="E1203">
            <v>25706</v>
          </cell>
          <cell r="F1203">
            <v>25706</v>
          </cell>
          <cell r="G1203">
            <v>0</v>
          </cell>
          <cell r="H1203">
            <v>0</v>
          </cell>
          <cell r="I1203">
            <v>25706</v>
          </cell>
          <cell r="J1203">
            <v>25706</v>
          </cell>
          <cell r="K1203">
            <v>0</v>
          </cell>
          <cell r="L1203">
            <v>0</v>
          </cell>
          <cell r="M1203" t="str">
            <v>N.113</v>
          </cell>
        </row>
        <row r="1204">
          <cell r="A1204" t="str">
            <v>계</v>
          </cell>
          <cell r="F1204">
            <v>55706</v>
          </cell>
          <cell r="H1204">
            <v>30000</v>
          </cell>
          <cell r="J1204">
            <v>25706</v>
          </cell>
          <cell r="L1204">
            <v>0</v>
          </cell>
        </row>
        <row r="1206">
          <cell r="A1206" t="str">
            <v>No.46호표 느티나무</v>
          </cell>
          <cell r="B1206" t="str">
            <v>H4.0×R15</v>
          </cell>
          <cell r="C1206">
            <v>1</v>
          </cell>
          <cell r="D1206" t="str">
            <v>주</v>
          </cell>
          <cell r="M1206" t="str">
            <v>S0091</v>
          </cell>
        </row>
        <row r="1207">
          <cell r="A1207" t="str">
            <v>느티나무</v>
          </cell>
          <cell r="B1207" t="str">
            <v>H4.5×R15</v>
          </cell>
          <cell r="C1207">
            <v>1</v>
          </cell>
          <cell r="D1207" t="str">
            <v>주</v>
          </cell>
          <cell r="E1207">
            <v>335000</v>
          </cell>
          <cell r="F1207">
            <v>335000</v>
          </cell>
          <cell r="G1207">
            <v>335000</v>
          </cell>
          <cell r="H1207">
            <v>335000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A1208" t="str">
            <v>근원직경에의한식재</v>
          </cell>
          <cell r="B1208" t="str">
            <v>R15</v>
          </cell>
          <cell r="C1208">
            <v>1</v>
          </cell>
          <cell r="D1208" t="str">
            <v>주</v>
          </cell>
          <cell r="E1208">
            <v>73847</v>
          </cell>
          <cell r="F1208">
            <v>73847</v>
          </cell>
          <cell r="G1208">
            <v>0</v>
          </cell>
          <cell r="H1208">
            <v>0</v>
          </cell>
          <cell r="I1208">
            <v>73847</v>
          </cell>
          <cell r="J1208">
            <v>73847</v>
          </cell>
          <cell r="K1208">
            <v>0</v>
          </cell>
          <cell r="L1208">
            <v>0</v>
          </cell>
          <cell r="M1208" t="str">
            <v>N.106</v>
          </cell>
        </row>
        <row r="1209">
          <cell r="A1209" t="str">
            <v>계</v>
          </cell>
          <cell r="F1209">
            <v>408847</v>
          </cell>
          <cell r="H1209">
            <v>335000</v>
          </cell>
          <cell r="J1209">
            <v>73847</v>
          </cell>
          <cell r="L1209">
            <v>0</v>
          </cell>
        </row>
        <row r="1214">
          <cell r="A1214" t="str">
            <v>No.47호표 느티나무</v>
          </cell>
          <cell r="B1214" t="str">
            <v>H4.0×R12</v>
          </cell>
          <cell r="C1214">
            <v>1</v>
          </cell>
          <cell r="D1214" t="str">
            <v>주</v>
          </cell>
          <cell r="M1214" t="str">
            <v>S0092</v>
          </cell>
        </row>
        <row r="1215">
          <cell r="A1215" t="str">
            <v>느티나무</v>
          </cell>
          <cell r="B1215" t="str">
            <v>H4.0×R12</v>
          </cell>
          <cell r="C1215">
            <v>1</v>
          </cell>
          <cell r="D1215" t="str">
            <v>주</v>
          </cell>
          <cell r="E1215">
            <v>157000</v>
          </cell>
          <cell r="F1215">
            <v>157000</v>
          </cell>
          <cell r="G1215">
            <v>157000</v>
          </cell>
          <cell r="H1215">
            <v>157000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A1216" t="str">
            <v>근원직경식재(지주목유)</v>
          </cell>
          <cell r="B1216" t="str">
            <v>R12CM</v>
          </cell>
          <cell r="C1216">
            <v>1</v>
          </cell>
          <cell r="D1216" t="str">
            <v>주</v>
          </cell>
          <cell r="E1216">
            <v>55233</v>
          </cell>
          <cell r="F1216">
            <v>55233</v>
          </cell>
          <cell r="G1216">
            <v>0</v>
          </cell>
          <cell r="H1216">
            <v>0</v>
          </cell>
          <cell r="I1216">
            <v>55233</v>
          </cell>
          <cell r="J1216">
            <v>55233</v>
          </cell>
          <cell r="K1216">
            <v>0</v>
          </cell>
          <cell r="L1216">
            <v>0</v>
          </cell>
          <cell r="M1216" t="str">
            <v>N.107</v>
          </cell>
        </row>
        <row r="1217">
          <cell r="A1217" t="str">
            <v>계</v>
          </cell>
          <cell r="F1217">
            <v>212233</v>
          </cell>
          <cell r="H1217">
            <v>157000</v>
          </cell>
          <cell r="J1217">
            <v>55233</v>
          </cell>
          <cell r="L1217">
            <v>0</v>
          </cell>
        </row>
        <row r="1219">
          <cell r="A1219" t="str">
            <v>No.48호표 은행나무</v>
          </cell>
          <cell r="B1219" t="str">
            <v>H4.5×B12</v>
          </cell>
          <cell r="C1219">
            <v>1</v>
          </cell>
          <cell r="D1219" t="str">
            <v>주</v>
          </cell>
          <cell r="M1219" t="str">
            <v>S0094</v>
          </cell>
        </row>
        <row r="1220">
          <cell r="A1220" t="str">
            <v>은행나무</v>
          </cell>
          <cell r="B1220" t="str">
            <v>H4.5×B12</v>
          </cell>
          <cell r="C1220">
            <v>1</v>
          </cell>
          <cell r="D1220" t="str">
            <v>주</v>
          </cell>
          <cell r="E1220">
            <v>219000</v>
          </cell>
          <cell r="F1220">
            <v>219000</v>
          </cell>
          <cell r="G1220">
            <v>219000</v>
          </cell>
          <cell r="H1220">
            <v>219000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A1221" t="str">
            <v>흉고직경식재(지주목유)</v>
          </cell>
          <cell r="B1221" t="str">
            <v>B12CM</v>
          </cell>
          <cell r="C1221">
            <v>1</v>
          </cell>
          <cell r="D1221" t="str">
            <v>주</v>
          </cell>
          <cell r="E1221">
            <v>72424</v>
          </cell>
          <cell r="F1221">
            <v>72424</v>
          </cell>
          <cell r="G1221">
            <v>0</v>
          </cell>
          <cell r="H1221">
            <v>0</v>
          </cell>
          <cell r="I1221">
            <v>72424</v>
          </cell>
          <cell r="J1221">
            <v>72424</v>
          </cell>
          <cell r="K1221">
            <v>0</v>
          </cell>
          <cell r="L1221">
            <v>0</v>
          </cell>
          <cell r="M1221" t="str">
            <v>N.114</v>
          </cell>
        </row>
        <row r="1222">
          <cell r="A1222" t="str">
            <v>계</v>
          </cell>
          <cell r="F1222">
            <v>291424</v>
          </cell>
          <cell r="H1222">
            <v>219000</v>
          </cell>
          <cell r="J1222">
            <v>72424</v>
          </cell>
          <cell r="L1222">
            <v>0</v>
          </cell>
        </row>
        <row r="1224">
          <cell r="A1224" t="str">
            <v>No.49호표 배롱나무</v>
          </cell>
          <cell r="B1224" t="str">
            <v>H3.0×R10</v>
          </cell>
          <cell r="C1224">
            <v>1</v>
          </cell>
          <cell r="D1224" t="str">
            <v>주</v>
          </cell>
          <cell r="M1224" t="str">
            <v>S0096</v>
          </cell>
        </row>
        <row r="1225">
          <cell r="A1225" t="str">
            <v>배롱나무</v>
          </cell>
          <cell r="B1225" t="str">
            <v>H3.0×R10</v>
          </cell>
          <cell r="C1225">
            <v>1</v>
          </cell>
          <cell r="D1225" t="str">
            <v>주</v>
          </cell>
          <cell r="E1225">
            <v>181000</v>
          </cell>
          <cell r="F1225">
            <v>181000</v>
          </cell>
          <cell r="G1225">
            <v>181000</v>
          </cell>
          <cell r="H1225">
            <v>181000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A1226" t="str">
            <v>근원직경에의한식재</v>
          </cell>
          <cell r="B1226" t="str">
            <v>R10</v>
          </cell>
          <cell r="C1226">
            <v>1</v>
          </cell>
          <cell r="D1226" t="str">
            <v>주</v>
          </cell>
          <cell r="E1226">
            <v>43091</v>
          </cell>
          <cell r="F1226">
            <v>43091</v>
          </cell>
          <cell r="G1226">
            <v>0</v>
          </cell>
          <cell r="H1226">
            <v>0</v>
          </cell>
          <cell r="I1226">
            <v>43091</v>
          </cell>
          <cell r="J1226">
            <v>43091</v>
          </cell>
          <cell r="K1226">
            <v>0</v>
          </cell>
          <cell r="L1226">
            <v>0</v>
          </cell>
          <cell r="M1226" t="str">
            <v>N.105</v>
          </cell>
        </row>
        <row r="1227">
          <cell r="A1227" t="str">
            <v>계</v>
          </cell>
          <cell r="F1227">
            <v>224091</v>
          </cell>
          <cell r="H1227">
            <v>181000</v>
          </cell>
          <cell r="J1227">
            <v>43091</v>
          </cell>
          <cell r="L1227">
            <v>0</v>
          </cell>
        </row>
        <row r="1229">
          <cell r="A1229" t="str">
            <v>No.50호표 이팝나무</v>
          </cell>
          <cell r="B1229" t="str">
            <v>H4.0×R15</v>
          </cell>
          <cell r="C1229">
            <v>1</v>
          </cell>
          <cell r="D1229" t="str">
            <v>주</v>
          </cell>
          <cell r="M1229" t="str">
            <v>S0097</v>
          </cell>
        </row>
        <row r="1230">
          <cell r="A1230" t="str">
            <v>이팝나무</v>
          </cell>
          <cell r="B1230" t="str">
            <v>H4.0×R15</v>
          </cell>
          <cell r="C1230">
            <v>1</v>
          </cell>
          <cell r="D1230" t="str">
            <v>주</v>
          </cell>
          <cell r="E1230">
            <v>360100</v>
          </cell>
          <cell r="F1230">
            <v>360100</v>
          </cell>
          <cell r="G1230">
            <v>360100</v>
          </cell>
          <cell r="H1230">
            <v>360100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A1231" t="str">
            <v>계</v>
          </cell>
          <cell r="F1231">
            <v>360100</v>
          </cell>
          <cell r="H1231">
            <v>360100</v>
          </cell>
          <cell r="J1231">
            <v>0</v>
          </cell>
          <cell r="L1231">
            <v>0</v>
          </cell>
        </row>
        <row r="1233">
          <cell r="A1233" t="str">
            <v>No.51호표 청단풍</v>
          </cell>
          <cell r="B1233" t="str">
            <v>H3.5×R15</v>
          </cell>
          <cell r="C1233">
            <v>1</v>
          </cell>
          <cell r="D1233" t="str">
            <v>주</v>
          </cell>
          <cell r="M1233" t="str">
            <v>S0098</v>
          </cell>
        </row>
        <row r="1234">
          <cell r="A1234" t="str">
            <v>청단풍</v>
          </cell>
          <cell r="B1234" t="str">
            <v>H3.5×R15</v>
          </cell>
          <cell r="C1234">
            <v>1</v>
          </cell>
          <cell r="D1234" t="str">
            <v>주</v>
          </cell>
          <cell r="E1234">
            <v>263000</v>
          </cell>
          <cell r="F1234">
            <v>263000</v>
          </cell>
          <cell r="G1234">
            <v>263000</v>
          </cell>
          <cell r="H1234">
            <v>263000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 t="str">
            <v>근원직경에의한식재</v>
          </cell>
          <cell r="B1235" t="str">
            <v>R15</v>
          </cell>
          <cell r="C1235">
            <v>0.3</v>
          </cell>
          <cell r="D1235" t="str">
            <v>주</v>
          </cell>
          <cell r="E1235">
            <v>73847</v>
          </cell>
          <cell r="F1235">
            <v>22154</v>
          </cell>
          <cell r="G1235">
            <v>0</v>
          </cell>
          <cell r="H1235">
            <v>0</v>
          </cell>
          <cell r="I1235">
            <v>73847</v>
          </cell>
          <cell r="J1235">
            <v>22154</v>
          </cell>
          <cell r="K1235">
            <v>0</v>
          </cell>
          <cell r="L1235">
            <v>0</v>
          </cell>
          <cell r="M1235" t="str">
            <v>N.106</v>
          </cell>
        </row>
        <row r="1236">
          <cell r="A1236" t="str">
            <v>계</v>
          </cell>
          <cell r="F1236">
            <v>285154</v>
          </cell>
          <cell r="H1236">
            <v>263000</v>
          </cell>
          <cell r="J1236">
            <v>22154</v>
          </cell>
          <cell r="L1236">
            <v>0</v>
          </cell>
        </row>
        <row r="1237">
          <cell r="A1237" t="str">
            <v>No.52호표 청단풍</v>
          </cell>
          <cell r="B1237" t="str">
            <v>H2.5×R8</v>
          </cell>
          <cell r="C1237">
            <v>1</v>
          </cell>
          <cell r="D1237" t="str">
            <v>주</v>
          </cell>
          <cell r="M1237" t="str">
            <v>S00981</v>
          </cell>
        </row>
        <row r="1238">
          <cell r="A1238" t="str">
            <v>청단풍</v>
          </cell>
          <cell r="B1238" t="str">
            <v>H2.5×R8</v>
          </cell>
          <cell r="C1238">
            <v>1</v>
          </cell>
          <cell r="D1238" t="str">
            <v>주</v>
          </cell>
          <cell r="E1238">
            <v>73300</v>
          </cell>
          <cell r="F1238">
            <v>73300</v>
          </cell>
          <cell r="G1238">
            <v>73300</v>
          </cell>
          <cell r="H1238">
            <v>73300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A1239" t="str">
            <v>근원직경에의한식재</v>
          </cell>
          <cell r="B1239" t="str">
            <v>R8</v>
          </cell>
          <cell r="C1239">
            <v>1</v>
          </cell>
          <cell r="D1239" t="str">
            <v>주</v>
          </cell>
          <cell r="E1239">
            <v>31358</v>
          </cell>
          <cell r="F1239">
            <v>31358</v>
          </cell>
          <cell r="G1239">
            <v>0</v>
          </cell>
          <cell r="H1239">
            <v>0</v>
          </cell>
          <cell r="I1239">
            <v>31358</v>
          </cell>
          <cell r="J1239">
            <v>31358</v>
          </cell>
          <cell r="K1239">
            <v>0</v>
          </cell>
          <cell r="L1239">
            <v>0</v>
          </cell>
          <cell r="M1239" t="str">
            <v>N.104</v>
          </cell>
        </row>
        <row r="1240">
          <cell r="A1240" t="str">
            <v>계</v>
          </cell>
          <cell r="F1240">
            <v>104658</v>
          </cell>
          <cell r="H1240">
            <v>73300</v>
          </cell>
          <cell r="J1240">
            <v>31358</v>
          </cell>
          <cell r="L1240">
            <v>0</v>
          </cell>
        </row>
        <row r="1242">
          <cell r="A1242" t="str">
            <v>No.53호표 산딸나무</v>
          </cell>
          <cell r="B1242" t="str">
            <v>H2.5×R7</v>
          </cell>
          <cell r="C1242">
            <v>1</v>
          </cell>
          <cell r="D1242" t="str">
            <v>주</v>
          </cell>
          <cell r="M1242" t="str">
            <v>S00982</v>
          </cell>
        </row>
        <row r="1243">
          <cell r="A1243" t="str">
            <v>산딸나무</v>
          </cell>
          <cell r="B1243" t="str">
            <v>H2.5×R7</v>
          </cell>
          <cell r="C1243">
            <v>1</v>
          </cell>
          <cell r="D1243" t="str">
            <v>주</v>
          </cell>
          <cell r="E1243">
            <v>50800</v>
          </cell>
          <cell r="F1243">
            <v>50800</v>
          </cell>
          <cell r="G1243">
            <v>50800</v>
          </cell>
          <cell r="H1243">
            <v>50800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 t="str">
            <v>근원직경에의한식재</v>
          </cell>
          <cell r="B1244" t="str">
            <v>R7</v>
          </cell>
          <cell r="C1244">
            <v>1</v>
          </cell>
          <cell r="D1244" t="str">
            <v>주</v>
          </cell>
          <cell r="E1244">
            <v>31358</v>
          </cell>
          <cell r="F1244">
            <v>31358</v>
          </cell>
          <cell r="G1244">
            <v>0</v>
          </cell>
          <cell r="H1244">
            <v>0</v>
          </cell>
          <cell r="I1244">
            <v>31358</v>
          </cell>
          <cell r="J1244">
            <v>31358</v>
          </cell>
          <cell r="K1244">
            <v>0</v>
          </cell>
          <cell r="L1244">
            <v>0</v>
          </cell>
          <cell r="M1244" t="str">
            <v>N.104</v>
          </cell>
        </row>
        <row r="1245">
          <cell r="A1245" t="str">
            <v>계</v>
          </cell>
          <cell r="F1245">
            <v>82158</v>
          </cell>
          <cell r="H1245">
            <v>50800</v>
          </cell>
          <cell r="J1245">
            <v>31358</v>
          </cell>
          <cell r="L1245">
            <v>0</v>
          </cell>
        </row>
        <row r="1247">
          <cell r="A1247" t="str">
            <v>No.54호표 회양목</v>
          </cell>
          <cell r="B1247" t="str">
            <v>H0.3×W0.3</v>
          </cell>
          <cell r="C1247">
            <v>1</v>
          </cell>
          <cell r="D1247" t="str">
            <v>주</v>
          </cell>
          <cell r="M1247" t="str">
            <v>S0103</v>
          </cell>
        </row>
        <row r="1248">
          <cell r="A1248" t="str">
            <v>회양목</v>
          </cell>
          <cell r="B1248" t="str">
            <v>H0.3×W0.3</v>
          </cell>
          <cell r="C1248">
            <v>1</v>
          </cell>
          <cell r="D1248" t="str">
            <v>주</v>
          </cell>
          <cell r="E1248">
            <v>2700</v>
          </cell>
          <cell r="F1248">
            <v>2700</v>
          </cell>
          <cell r="G1248">
            <v>2700</v>
          </cell>
          <cell r="H1248">
            <v>2700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A1249" t="str">
            <v>관목류식재</v>
          </cell>
          <cell r="B1249" t="str">
            <v>H0.3∼0.7</v>
          </cell>
          <cell r="C1249">
            <v>1</v>
          </cell>
          <cell r="D1249" t="str">
            <v>주</v>
          </cell>
          <cell r="E1249">
            <v>2630</v>
          </cell>
          <cell r="F1249">
            <v>2630</v>
          </cell>
          <cell r="G1249">
            <v>0</v>
          </cell>
          <cell r="H1249">
            <v>0</v>
          </cell>
          <cell r="I1249">
            <v>2630</v>
          </cell>
          <cell r="J1249">
            <v>2630</v>
          </cell>
          <cell r="K1249">
            <v>0</v>
          </cell>
          <cell r="L1249">
            <v>0</v>
          </cell>
          <cell r="M1249" t="str">
            <v>N.109</v>
          </cell>
        </row>
        <row r="1250">
          <cell r="A1250" t="str">
            <v>계</v>
          </cell>
          <cell r="F1250">
            <v>5330</v>
          </cell>
          <cell r="H1250">
            <v>2700</v>
          </cell>
          <cell r="J1250">
            <v>2630</v>
          </cell>
          <cell r="L1250">
            <v>0</v>
          </cell>
        </row>
        <row r="1252">
          <cell r="A1252" t="str">
            <v>No.55호표 광나무</v>
          </cell>
          <cell r="B1252" t="str">
            <v>H1.2×W0.4</v>
          </cell>
          <cell r="C1252">
            <v>1</v>
          </cell>
          <cell r="D1252" t="str">
            <v>주</v>
          </cell>
          <cell r="M1252" t="str">
            <v>S0107</v>
          </cell>
        </row>
        <row r="1253">
          <cell r="A1253" t="str">
            <v>광나무</v>
          </cell>
          <cell r="B1253" t="str">
            <v>H1.2×W0.4</v>
          </cell>
          <cell r="C1253">
            <v>1</v>
          </cell>
          <cell r="D1253" t="str">
            <v>주</v>
          </cell>
          <cell r="E1253">
            <v>2800</v>
          </cell>
          <cell r="F1253">
            <v>2800</v>
          </cell>
          <cell r="G1253">
            <v>2800</v>
          </cell>
          <cell r="H1253">
            <v>2800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A1254" t="str">
            <v>관목류식재(H1.2-1.5M)</v>
          </cell>
          <cell r="C1254">
            <v>1</v>
          </cell>
          <cell r="D1254" t="str">
            <v>주</v>
          </cell>
          <cell r="E1254">
            <v>7484</v>
          </cell>
          <cell r="F1254">
            <v>7484</v>
          </cell>
          <cell r="G1254">
            <v>0</v>
          </cell>
          <cell r="H1254">
            <v>0</v>
          </cell>
          <cell r="I1254">
            <v>7484</v>
          </cell>
          <cell r="J1254">
            <v>7484</v>
          </cell>
          <cell r="K1254">
            <v>0</v>
          </cell>
          <cell r="L1254">
            <v>0</v>
          </cell>
          <cell r="M1254" t="str">
            <v>N.108</v>
          </cell>
        </row>
        <row r="1255">
          <cell r="A1255" t="str">
            <v>계</v>
          </cell>
          <cell r="F1255">
            <v>10284</v>
          </cell>
          <cell r="H1255">
            <v>2800</v>
          </cell>
          <cell r="J1255">
            <v>7484</v>
          </cell>
          <cell r="L1255">
            <v>0</v>
          </cell>
        </row>
        <row r="1260">
          <cell r="A1260" t="str">
            <v>No.56호표 눈주목</v>
          </cell>
          <cell r="B1260" t="str">
            <v>H0.4×W0.4</v>
          </cell>
          <cell r="C1260">
            <v>1</v>
          </cell>
          <cell r="D1260" t="str">
            <v>주</v>
          </cell>
          <cell r="M1260" t="str">
            <v>S0110</v>
          </cell>
        </row>
        <row r="1261">
          <cell r="A1261" t="str">
            <v>눈주목</v>
          </cell>
          <cell r="B1261" t="str">
            <v>H0.4×W0.4</v>
          </cell>
          <cell r="C1261">
            <v>1</v>
          </cell>
          <cell r="D1261" t="str">
            <v>주</v>
          </cell>
          <cell r="E1261">
            <v>13000</v>
          </cell>
          <cell r="F1261">
            <v>13000</v>
          </cell>
          <cell r="G1261">
            <v>13000</v>
          </cell>
          <cell r="H1261">
            <v>13000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</row>
        <row r="1262">
          <cell r="A1262" t="str">
            <v>관목류식재</v>
          </cell>
          <cell r="B1262" t="str">
            <v>H0.3∼0.7</v>
          </cell>
          <cell r="C1262">
            <v>1</v>
          </cell>
          <cell r="D1262" t="str">
            <v>주</v>
          </cell>
          <cell r="E1262">
            <v>2630</v>
          </cell>
          <cell r="F1262">
            <v>2630</v>
          </cell>
          <cell r="G1262">
            <v>0</v>
          </cell>
          <cell r="H1262">
            <v>0</v>
          </cell>
          <cell r="I1262">
            <v>2630</v>
          </cell>
          <cell r="J1262">
            <v>2630</v>
          </cell>
          <cell r="K1262">
            <v>0</v>
          </cell>
          <cell r="L1262">
            <v>0</v>
          </cell>
          <cell r="M1262" t="str">
            <v>N.109</v>
          </cell>
        </row>
        <row r="1263">
          <cell r="A1263" t="str">
            <v>계</v>
          </cell>
          <cell r="F1263">
            <v>15630</v>
          </cell>
          <cell r="H1263">
            <v>13000</v>
          </cell>
          <cell r="J1263">
            <v>2630</v>
          </cell>
          <cell r="L1263">
            <v>0</v>
          </cell>
        </row>
        <row r="1265">
          <cell r="A1265" t="str">
            <v>No.57호표 산철쭉</v>
          </cell>
          <cell r="B1265" t="str">
            <v>H0.3×W0.4</v>
          </cell>
          <cell r="C1265">
            <v>1</v>
          </cell>
          <cell r="D1265" t="str">
            <v>주</v>
          </cell>
          <cell r="M1265" t="str">
            <v>S01103</v>
          </cell>
        </row>
        <row r="1266">
          <cell r="A1266" t="str">
            <v>산철쭉</v>
          </cell>
          <cell r="B1266" t="str">
            <v>H0.3×W0.4</v>
          </cell>
          <cell r="C1266">
            <v>1</v>
          </cell>
          <cell r="D1266" t="str">
            <v>주</v>
          </cell>
          <cell r="E1266">
            <v>1600</v>
          </cell>
          <cell r="F1266">
            <v>1600</v>
          </cell>
          <cell r="G1266">
            <v>1600</v>
          </cell>
          <cell r="H1266">
            <v>1600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A1267" t="str">
            <v>관목류식재</v>
          </cell>
          <cell r="B1267" t="str">
            <v>H0.3∼0.7</v>
          </cell>
          <cell r="C1267">
            <v>1</v>
          </cell>
          <cell r="D1267" t="str">
            <v>주</v>
          </cell>
          <cell r="E1267">
            <v>2630</v>
          </cell>
          <cell r="F1267">
            <v>2630</v>
          </cell>
          <cell r="G1267">
            <v>0</v>
          </cell>
          <cell r="H1267">
            <v>0</v>
          </cell>
          <cell r="I1267">
            <v>2630</v>
          </cell>
          <cell r="J1267">
            <v>2630</v>
          </cell>
          <cell r="K1267">
            <v>0</v>
          </cell>
          <cell r="L1267">
            <v>0</v>
          </cell>
          <cell r="M1267" t="str">
            <v>N.109</v>
          </cell>
        </row>
        <row r="1268">
          <cell r="A1268" t="str">
            <v>계</v>
          </cell>
          <cell r="F1268">
            <v>4230</v>
          </cell>
          <cell r="H1268">
            <v>1600</v>
          </cell>
          <cell r="J1268">
            <v>2630</v>
          </cell>
          <cell r="L1268">
            <v>0</v>
          </cell>
        </row>
        <row r="1270">
          <cell r="A1270" t="str">
            <v>No.58호표 백철쭉</v>
          </cell>
          <cell r="B1270" t="str">
            <v>H0.3×W0.4</v>
          </cell>
          <cell r="C1270">
            <v>1</v>
          </cell>
          <cell r="D1270" t="str">
            <v>주</v>
          </cell>
          <cell r="M1270" t="str">
            <v>S01104</v>
          </cell>
        </row>
        <row r="1271">
          <cell r="A1271" t="str">
            <v>백철쭉</v>
          </cell>
          <cell r="B1271" t="str">
            <v>H0.3×R0.4</v>
          </cell>
          <cell r="C1271">
            <v>1</v>
          </cell>
          <cell r="D1271" t="str">
            <v>주</v>
          </cell>
          <cell r="E1271">
            <v>1900</v>
          </cell>
          <cell r="F1271">
            <v>1900</v>
          </cell>
          <cell r="G1271">
            <v>1900</v>
          </cell>
          <cell r="H1271">
            <v>1900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A1272" t="str">
            <v>관목류식재</v>
          </cell>
          <cell r="B1272" t="str">
            <v>H0.3∼0.7</v>
          </cell>
          <cell r="C1272">
            <v>1</v>
          </cell>
          <cell r="D1272" t="str">
            <v>주</v>
          </cell>
          <cell r="E1272">
            <v>2630</v>
          </cell>
          <cell r="F1272">
            <v>2630</v>
          </cell>
          <cell r="G1272">
            <v>0</v>
          </cell>
          <cell r="H1272">
            <v>0</v>
          </cell>
          <cell r="I1272">
            <v>2630</v>
          </cell>
          <cell r="J1272">
            <v>2630</v>
          </cell>
          <cell r="K1272">
            <v>0</v>
          </cell>
          <cell r="L1272">
            <v>0</v>
          </cell>
          <cell r="M1272" t="str">
            <v>N.109</v>
          </cell>
        </row>
        <row r="1273">
          <cell r="A1273" t="str">
            <v>계</v>
          </cell>
          <cell r="F1273">
            <v>4530</v>
          </cell>
          <cell r="H1273">
            <v>1900</v>
          </cell>
          <cell r="J1273">
            <v>2630</v>
          </cell>
          <cell r="L1273">
            <v>0</v>
          </cell>
        </row>
        <row r="1275">
          <cell r="A1275" t="str">
            <v>No.59호표 영산홍</v>
          </cell>
          <cell r="B1275" t="str">
            <v>H0.3×W0.3</v>
          </cell>
          <cell r="C1275">
            <v>1</v>
          </cell>
          <cell r="D1275" t="str">
            <v>주</v>
          </cell>
          <cell r="M1275" t="str">
            <v>S011041</v>
          </cell>
        </row>
        <row r="1276">
          <cell r="A1276" t="str">
            <v>영산홍</v>
          </cell>
          <cell r="B1276" t="str">
            <v>H0.3×W0.3</v>
          </cell>
          <cell r="C1276">
            <v>1</v>
          </cell>
          <cell r="D1276" t="str">
            <v>주</v>
          </cell>
          <cell r="E1276">
            <v>1880</v>
          </cell>
          <cell r="F1276">
            <v>1880</v>
          </cell>
          <cell r="G1276">
            <v>1880</v>
          </cell>
          <cell r="H1276">
            <v>1880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A1277" t="str">
            <v>관목류식재</v>
          </cell>
          <cell r="B1277" t="str">
            <v>H0.3∼0.7</v>
          </cell>
          <cell r="C1277">
            <v>1</v>
          </cell>
          <cell r="D1277" t="str">
            <v>주</v>
          </cell>
          <cell r="E1277">
            <v>2630</v>
          </cell>
          <cell r="F1277">
            <v>2630</v>
          </cell>
          <cell r="G1277">
            <v>0</v>
          </cell>
          <cell r="H1277">
            <v>0</v>
          </cell>
          <cell r="I1277">
            <v>2630</v>
          </cell>
          <cell r="J1277">
            <v>2630</v>
          </cell>
          <cell r="K1277">
            <v>0</v>
          </cell>
          <cell r="L1277">
            <v>0</v>
          </cell>
          <cell r="M1277" t="str">
            <v>N.109</v>
          </cell>
        </row>
        <row r="1278">
          <cell r="A1278" t="str">
            <v>계</v>
          </cell>
          <cell r="F1278">
            <v>4510</v>
          </cell>
          <cell r="H1278">
            <v>1880</v>
          </cell>
          <cell r="J1278">
            <v>2630</v>
          </cell>
          <cell r="L1278">
            <v>0</v>
          </cell>
        </row>
        <row r="1283">
          <cell r="A1283" t="str">
            <v>No.60호표 꽃창포</v>
          </cell>
          <cell r="B1283" t="str">
            <v>2-3분얼</v>
          </cell>
          <cell r="C1283">
            <v>1</v>
          </cell>
          <cell r="D1283" t="str">
            <v>본</v>
          </cell>
          <cell r="M1283" t="str">
            <v>S01105</v>
          </cell>
        </row>
        <row r="1284">
          <cell r="A1284" t="str">
            <v>꽃창포</v>
          </cell>
          <cell r="B1284" t="str">
            <v>2~3분얼</v>
          </cell>
          <cell r="C1284">
            <v>1</v>
          </cell>
          <cell r="D1284" t="str">
            <v>본</v>
          </cell>
          <cell r="E1284">
            <v>2200</v>
          </cell>
          <cell r="F1284">
            <v>2200</v>
          </cell>
          <cell r="G1284">
            <v>2200</v>
          </cell>
          <cell r="H1284">
            <v>2200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A1285" t="str">
            <v>조 경 공</v>
          </cell>
          <cell r="C1285">
            <v>2.8500000000000001E-3</v>
          </cell>
          <cell r="D1285" t="str">
            <v>인</v>
          </cell>
          <cell r="E1285">
            <v>60423</v>
          </cell>
          <cell r="F1285">
            <v>172</v>
          </cell>
          <cell r="G1285">
            <v>0</v>
          </cell>
          <cell r="H1285">
            <v>0</v>
          </cell>
          <cell r="I1285">
            <v>60423</v>
          </cell>
          <cell r="J1285">
            <v>172</v>
          </cell>
          <cell r="K1285">
            <v>0</v>
          </cell>
          <cell r="L1285">
            <v>0</v>
          </cell>
        </row>
        <row r="1286">
          <cell r="A1286" t="str">
            <v>계</v>
          </cell>
          <cell r="F1286">
            <v>2372</v>
          </cell>
          <cell r="H1286">
            <v>2200</v>
          </cell>
          <cell r="J1286">
            <v>172</v>
          </cell>
          <cell r="L1286">
            <v>0</v>
          </cell>
        </row>
        <row r="1288">
          <cell r="A1288" t="str">
            <v>No.61호표 능소화</v>
          </cell>
          <cell r="B1288" t="str">
            <v>L×2.0m×R2</v>
          </cell>
          <cell r="C1288">
            <v>1</v>
          </cell>
          <cell r="D1288" t="str">
            <v>본</v>
          </cell>
          <cell r="M1288" t="str">
            <v>S01106</v>
          </cell>
        </row>
        <row r="1289">
          <cell r="A1289" t="str">
            <v>능소화</v>
          </cell>
          <cell r="B1289" t="str">
            <v>L×2.0m×R2</v>
          </cell>
          <cell r="C1289">
            <v>1</v>
          </cell>
          <cell r="D1289" t="str">
            <v>주</v>
          </cell>
          <cell r="E1289">
            <v>22600</v>
          </cell>
          <cell r="F1289">
            <v>22600</v>
          </cell>
          <cell r="G1289">
            <v>22600</v>
          </cell>
          <cell r="H1289">
            <v>22600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A1290" t="str">
            <v>조 경 공</v>
          </cell>
          <cell r="C1290">
            <v>2.8500000000000001E-3</v>
          </cell>
          <cell r="D1290" t="str">
            <v>인</v>
          </cell>
          <cell r="E1290">
            <v>60423</v>
          </cell>
          <cell r="F1290">
            <v>172</v>
          </cell>
          <cell r="G1290">
            <v>0</v>
          </cell>
          <cell r="H1290">
            <v>0</v>
          </cell>
          <cell r="I1290">
            <v>60423</v>
          </cell>
          <cell r="J1290">
            <v>172</v>
          </cell>
          <cell r="K1290">
            <v>0</v>
          </cell>
          <cell r="L1290">
            <v>0</v>
          </cell>
        </row>
        <row r="1291">
          <cell r="A1291" t="str">
            <v>계</v>
          </cell>
          <cell r="F1291">
            <v>22772</v>
          </cell>
          <cell r="H1291">
            <v>22600</v>
          </cell>
          <cell r="J1291">
            <v>172</v>
          </cell>
          <cell r="L1291">
            <v>0</v>
          </cell>
        </row>
        <row r="1293">
          <cell r="A1293" t="str">
            <v>No.62호표 사사</v>
          </cell>
          <cell r="B1293" t="str">
            <v>4치포트</v>
          </cell>
          <cell r="C1293">
            <v>1</v>
          </cell>
          <cell r="D1293" t="str">
            <v>본</v>
          </cell>
          <cell r="M1293" t="str">
            <v>S01107</v>
          </cell>
        </row>
        <row r="1294">
          <cell r="A1294" t="str">
            <v>사사</v>
          </cell>
          <cell r="B1294" t="str">
            <v>4치포트</v>
          </cell>
          <cell r="C1294">
            <v>1</v>
          </cell>
          <cell r="D1294" t="str">
            <v>본</v>
          </cell>
          <cell r="E1294">
            <v>2500</v>
          </cell>
          <cell r="F1294">
            <v>2500</v>
          </cell>
          <cell r="G1294">
            <v>2500</v>
          </cell>
          <cell r="H1294">
            <v>2500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</row>
        <row r="1295">
          <cell r="A1295" t="str">
            <v>조 경 공</v>
          </cell>
          <cell r="C1295">
            <v>2.8500000000000001E-3</v>
          </cell>
          <cell r="D1295" t="str">
            <v>인</v>
          </cell>
          <cell r="E1295">
            <v>60423</v>
          </cell>
          <cell r="F1295">
            <v>172</v>
          </cell>
          <cell r="G1295">
            <v>0</v>
          </cell>
          <cell r="H1295">
            <v>0</v>
          </cell>
          <cell r="I1295">
            <v>60423</v>
          </cell>
          <cell r="J1295">
            <v>172</v>
          </cell>
          <cell r="K1295">
            <v>0</v>
          </cell>
          <cell r="L1295">
            <v>0</v>
          </cell>
        </row>
        <row r="1296">
          <cell r="A1296" t="str">
            <v>계</v>
          </cell>
          <cell r="F1296">
            <v>2672</v>
          </cell>
          <cell r="H1296">
            <v>2500</v>
          </cell>
          <cell r="J1296">
            <v>172</v>
          </cell>
          <cell r="L1296">
            <v>0</v>
          </cell>
        </row>
        <row r="1298">
          <cell r="A1298" t="str">
            <v>No.63호표 붓꽃</v>
          </cell>
          <cell r="B1298" t="str">
            <v>7~10분얼</v>
          </cell>
          <cell r="C1298">
            <v>1</v>
          </cell>
          <cell r="D1298" t="str">
            <v>본</v>
          </cell>
          <cell r="M1298" t="str">
            <v>S01108</v>
          </cell>
        </row>
        <row r="1299">
          <cell r="A1299" t="str">
            <v>붓꽃</v>
          </cell>
          <cell r="B1299" t="str">
            <v>7~10분얼</v>
          </cell>
          <cell r="C1299">
            <v>1</v>
          </cell>
          <cell r="D1299" t="str">
            <v>본</v>
          </cell>
          <cell r="E1299">
            <v>2300</v>
          </cell>
          <cell r="F1299">
            <v>2300</v>
          </cell>
          <cell r="G1299">
            <v>2300</v>
          </cell>
          <cell r="H1299">
            <v>2300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A1300" t="str">
            <v>조 경 공</v>
          </cell>
          <cell r="C1300">
            <v>2.8500000000000001E-3</v>
          </cell>
          <cell r="D1300" t="str">
            <v>인</v>
          </cell>
          <cell r="E1300">
            <v>60423</v>
          </cell>
          <cell r="F1300">
            <v>172</v>
          </cell>
          <cell r="G1300">
            <v>0</v>
          </cell>
          <cell r="H1300">
            <v>0</v>
          </cell>
          <cell r="I1300">
            <v>60423</v>
          </cell>
          <cell r="J1300">
            <v>172</v>
          </cell>
          <cell r="K1300">
            <v>0</v>
          </cell>
          <cell r="L1300">
            <v>0</v>
          </cell>
        </row>
        <row r="1301">
          <cell r="A1301" t="str">
            <v>계</v>
          </cell>
          <cell r="F1301">
            <v>2472</v>
          </cell>
          <cell r="H1301">
            <v>2300</v>
          </cell>
          <cell r="J1301">
            <v>172</v>
          </cell>
          <cell r="L1301">
            <v>0</v>
          </cell>
        </row>
        <row r="1306">
          <cell r="A1306" t="str">
            <v>No.64호표 상록패랭이</v>
          </cell>
          <cell r="B1306" t="str">
            <v>3치포트</v>
          </cell>
          <cell r="C1306">
            <v>1</v>
          </cell>
          <cell r="D1306" t="str">
            <v>본</v>
          </cell>
          <cell r="M1306" t="str">
            <v>S01109</v>
          </cell>
        </row>
        <row r="1307">
          <cell r="A1307" t="str">
            <v>상록패랭이</v>
          </cell>
          <cell r="B1307" t="str">
            <v>3치포트</v>
          </cell>
          <cell r="C1307">
            <v>1</v>
          </cell>
          <cell r="D1307" t="str">
            <v>본</v>
          </cell>
          <cell r="E1307">
            <v>2200</v>
          </cell>
          <cell r="F1307">
            <v>2200</v>
          </cell>
          <cell r="G1307">
            <v>2200</v>
          </cell>
          <cell r="H1307">
            <v>2200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A1308" t="str">
            <v>조 경 공</v>
          </cell>
          <cell r="C1308">
            <v>2.8500000000000001E-3</v>
          </cell>
          <cell r="D1308" t="str">
            <v>인</v>
          </cell>
          <cell r="E1308">
            <v>60423</v>
          </cell>
          <cell r="F1308">
            <v>172</v>
          </cell>
          <cell r="G1308">
            <v>0</v>
          </cell>
          <cell r="H1308">
            <v>0</v>
          </cell>
          <cell r="I1308">
            <v>60423</v>
          </cell>
          <cell r="J1308">
            <v>172</v>
          </cell>
          <cell r="K1308">
            <v>0</v>
          </cell>
          <cell r="L1308">
            <v>0</v>
          </cell>
        </row>
        <row r="1309">
          <cell r="A1309" t="str">
            <v>계</v>
          </cell>
          <cell r="F1309">
            <v>2372</v>
          </cell>
          <cell r="H1309">
            <v>2200</v>
          </cell>
          <cell r="J1309">
            <v>172</v>
          </cell>
          <cell r="L1309">
            <v>0</v>
          </cell>
        </row>
        <row r="1311">
          <cell r="A1311" t="str">
            <v>No.65호표 구절초</v>
          </cell>
          <cell r="B1311" t="str">
            <v>3치포트</v>
          </cell>
          <cell r="C1311">
            <v>1</v>
          </cell>
          <cell r="D1311" t="str">
            <v>본</v>
          </cell>
          <cell r="M1311" t="str">
            <v>S011091</v>
          </cell>
        </row>
        <row r="1312">
          <cell r="A1312" t="str">
            <v>구절초</v>
          </cell>
          <cell r="B1312" t="str">
            <v>3치포트</v>
          </cell>
          <cell r="C1312">
            <v>1</v>
          </cell>
          <cell r="D1312" t="str">
            <v>본</v>
          </cell>
          <cell r="E1312">
            <v>1400</v>
          </cell>
          <cell r="F1312">
            <v>1400</v>
          </cell>
          <cell r="G1312">
            <v>1400</v>
          </cell>
          <cell r="H1312">
            <v>1400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A1313" t="str">
            <v>조 경 공</v>
          </cell>
          <cell r="C1313">
            <v>2.8500000000000001E-3</v>
          </cell>
          <cell r="D1313" t="str">
            <v>인</v>
          </cell>
          <cell r="E1313">
            <v>60423</v>
          </cell>
          <cell r="F1313">
            <v>172</v>
          </cell>
          <cell r="G1313">
            <v>0</v>
          </cell>
          <cell r="H1313">
            <v>0</v>
          </cell>
          <cell r="I1313">
            <v>60423</v>
          </cell>
          <cell r="J1313">
            <v>172</v>
          </cell>
          <cell r="K1313">
            <v>0</v>
          </cell>
          <cell r="L1313">
            <v>0</v>
          </cell>
        </row>
        <row r="1314">
          <cell r="A1314" t="str">
            <v>계</v>
          </cell>
          <cell r="F1314">
            <v>1572</v>
          </cell>
          <cell r="H1314">
            <v>1400</v>
          </cell>
          <cell r="J1314">
            <v>172</v>
          </cell>
          <cell r="L1314">
            <v>0</v>
          </cell>
        </row>
        <row r="1316">
          <cell r="A1316" t="str">
            <v>No.66호표 지주목(이각)</v>
          </cell>
          <cell r="B1316" t="str">
            <v>H1200</v>
          </cell>
          <cell r="C1316">
            <v>0</v>
          </cell>
          <cell r="D1316" t="str">
            <v>조</v>
          </cell>
          <cell r="M1316" t="str">
            <v>SSA0009</v>
          </cell>
        </row>
        <row r="1317">
          <cell r="A1317" t="str">
            <v>육송원목(소나무)</v>
          </cell>
          <cell r="B1317" t="str">
            <v>말구 6cmx180cm</v>
          </cell>
          <cell r="C1317">
            <v>9.5999999999999992E-3</v>
          </cell>
          <cell r="D1317" t="str">
            <v>㎥</v>
          </cell>
          <cell r="E1317">
            <v>225000</v>
          </cell>
          <cell r="F1317">
            <v>2160</v>
          </cell>
          <cell r="G1317">
            <v>225000</v>
          </cell>
          <cell r="H1317">
            <v>2160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</row>
        <row r="1318">
          <cell r="A1318" t="str">
            <v>녹화마대</v>
          </cell>
          <cell r="B1318" t="str">
            <v>#100</v>
          </cell>
          <cell r="C1318">
            <v>1.256</v>
          </cell>
          <cell r="D1318" t="str">
            <v>M</v>
          </cell>
          <cell r="E1318">
            <v>110.5</v>
          </cell>
          <cell r="F1318">
            <v>138</v>
          </cell>
          <cell r="G1318">
            <v>110.5</v>
          </cell>
          <cell r="H1318">
            <v>138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</row>
        <row r="1319">
          <cell r="A1319" t="str">
            <v>마닐라로프</v>
          </cell>
          <cell r="B1319" t="str">
            <v>6MM</v>
          </cell>
          <cell r="C1319">
            <v>0.71299999999999997</v>
          </cell>
          <cell r="D1319" t="str">
            <v>M</v>
          </cell>
          <cell r="E1319">
            <v>100</v>
          </cell>
          <cell r="F1319">
            <v>71</v>
          </cell>
          <cell r="G1319">
            <v>100</v>
          </cell>
          <cell r="H1319">
            <v>71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</row>
        <row r="1320">
          <cell r="A1320" t="str">
            <v>철못</v>
          </cell>
          <cell r="B1320" t="str">
            <v>N75   75x3.25M/M 25KG/상자</v>
          </cell>
          <cell r="C1320">
            <v>0.02</v>
          </cell>
          <cell r="D1320" t="str">
            <v>KG</v>
          </cell>
          <cell r="E1320">
            <v>536</v>
          </cell>
          <cell r="F1320">
            <v>10</v>
          </cell>
          <cell r="G1320">
            <v>536</v>
          </cell>
          <cell r="H1320">
            <v>10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</row>
        <row r="1321">
          <cell r="A1321" t="str">
            <v>원목박피 말구직경(9.0㎝)</v>
          </cell>
          <cell r="C1321">
            <v>4</v>
          </cell>
          <cell r="D1321" t="str">
            <v>M</v>
          </cell>
          <cell r="E1321">
            <v>204</v>
          </cell>
          <cell r="F1321">
            <v>816</v>
          </cell>
          <cell r="G1321">
            <v>0</v>
          </cell>
          <cell r="H1321">
            <v>0</v>
          </cell>
          <cell r="I1321">
            <v>204</v>
          </cell>
          <cell r="J1321">
            <v>816</v>
          </cell>
          <cell r="K1321">
            <v>0</v>
          </cell>
          <cell r="L1321">
            <v>0</v>
          </cell>
          <cell r="M1321" t="str">
            <v>N.110</v>
          </cell>
        </row>
        <row r="1322">
          <cell r="A1322" t="str">
            <v>계</v>
          </cell>
          <cell r="F1322">
            <v>3195</v>
          </cell>
          <cell r="H1322">
            <v>2379</v>
          </cell>
          <cell r="J1322">
            <v>816</v>
          </cell>
          <cell r="L1322">
            <v>0</v>
          </cell>
        </row>
        <row r="1329">
          <cell r="A1329" t="str">
            <v>No.67호표 지주목(삼발이소형)</v>
          </cell>
          <cell r="B1329" t="str">
            <v>H1700</v>
          </cell>
          <cell r="C1329">
            <v>0</v>
          </cell>
          <cell r="D1329" t="str">
            <v>조</v>
          </cell>
          <cell r="M1329" t="str">
            <v>SSA0010</v>
          </cell>
        </row>
        <row r="1330">
          <cell r="A1330" t="str">
            <v>육송원목(소나무)</v>
          </cell>
          <cell r="B1330" t="str">
            <v>말구 6cmx180cm</v>
          </cell>
          <cell r="C1330">
            <v>1.6299999999999999E-2</v>
          </cell>
          <cell r="D1330" t="str">
            <v>㎥</v>
          </cell>
          <cell r="E1330">
            <v>225000</v>
          </cell>
          <cell r="F1330">
            <v>3667</v>
          </cell>
          <cell r="G1330">
            <v>225000</v>
          </cell>
          <cell r="H1330">
            <v>3667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A1331" t="str">
            <v>녹화마대</v>
          </cell>
          <cell r="B1331" t="str">
            <v>#100</v>
          </cell>
          <cell r="C1331">
            <v>1.256</v>
          </cell>
          <cell r="D1331" t="str">
            <v>M</v>
          </cell>
          <cell r="E1331">
            <v>110.5</v>
          </cell>
          <cell r="F1331">
            <v>138</v>
          </cell>
          <cell r="G1331">
            <v>110.5</v>
          </cell>
          <cell r="H1331">
            <v>138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A1332" t="str">
            <v>마닐라로프</v>
          </cell>
          <cell r="B1332" t="str">
            <v>6MM</v>
          </cell>
          <cell r="C1332">
            <v>11.16</v>
          </cell>
          <cell r="D1332" t="str">
            <v>M</v>
          </cell>
          <cell r="E1332">
            <v>100</v>
          </cell>
          <cell r="F1332">
            <v>1116</v>
          </cell>
          <cell r="G1332">
            <v>100</v>
          </cell>
          <cell r="H1332">
            <v>1116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A1333" t="str">
            <v>보통철선</v>
          </cell>
          <cell r="B1333" t="str">
            <v>#8  4.0M/M  10.1M/KG</v>
          </cell>
          <cell r="C1333">
            <v>0.28199999999999997</v>
          </cell>
          <cell r="D1333" t="str">
            <v>㎏</v>
          </cell>
          <cell r="E1333">
            <v>485</v>
          </cell>
          <cell r="F1333">
            <v>136</v>
          </cell>
          <cell r="G1333">
            <v>485</v>
          </cell>
          <cell r="H1333">
            <v>136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A1334" t="str">
            <v>철못</v>
          </cell>
          <cell r="B1334" t="str">
            <v>N50   50x2.64M/M 25KG/상자</v>
          </cell>
          <cell r="C1334">
            <v>1.6E-2</v>
          </cell>
          <cell r="D1334" t="str">
            <v>KG</v>
          </cell>
          <cell r="E1334">
            <v>584</v>
          </cell>
          <cell r="F1334">
            <v>9</v>
          </cell>
          <cell r="G1334">
            <v>584</v>
          </cell>
          <cell r="H1334">
            <v>9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A1335" t="str">
            <v>원목박피 말구직경(9.0㎝)</v>
          </cell>
          <cell r="C1335">
            <v>6.6</v>
          </cell>
          <cell r="D1335" t="str">
            <v>M</v>
          </cell>
          <cell r="E1335">
            <v>204</v>
          </cell>
          <cell r="F1335">
            <v>1346</v>
          </cell>
          <cell r="G1335">
            <v>0</v>
          </cell>
          <cell r="H1335">
            <v>0</v>
          </cell>
          <cell r="I1335">
            <v>204</v>
          </cell>
          <cell r="J1335">
            <v>1346</v>
          </cell>
          <cell r="K1335">
            <v>0</v>
          </cell>
          <cell r="L1335">
            <v>0</v>
          </cell>
          <cell r="M1335" t="str">
            <v>N.110</v>
          </cell>
        </row>
        <row r="1336">
          <cell r="A1336" t="str">
            <v>계</v>
          </cell>
          <cell r="F1336">
            <v>6412</v>
          </cell>
          <cell r="H1336">
            <v>5066</v>
          </cell>
          <cell r="J1336">
            <v>1346</v>
          </cell>
          <cell r="L1336">
            <v>0</v>
          </cell>
        </row>
        <row r="1338">
          <cell r="A1338" t="str">
            <v>No.68호표 지주목(삼발이대형)</v>
          </cell>
          <cell r="B1338" t="str">
            <v>H2700</v>
          </cell>
          <cell r="C1338">
            <v>0</v>
          </cell>
          <cell r="D1338" t="str">
            <v>조</v>
          </cell>
          <cell r="M1338" t="str">
            <v>SSA0011</v>
          </cell>
        </row>
        <row r="1339">
          <cell r="A1339" t="str">
            <v>육송원목(소나무)</v>
          </cell>
          <cell r="B1339" t="str">
            <v>말구 6cmx180cm</v>
          </cell>
          <cell r="C1339">
            <v>2.3900000000000001E-2</v>
          </cell>
          <cell r="D1339" t="str">
            <v>㎥</v>
          </cell>
          <cell r="E1339">
            <v>225000</v>
          </cell>
          <cell r="F1339">
            <v>5377</v>
          </cell>
          <cell r="G1339">
            <v>225000</v>
          </cell>
          <cell r="H1339">
            <v>5377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A1340" t="str">
            <v>녹화테이프</v>
          </cell>
          <cell r="B1340" t="str">
            <v>15㎝ x10ｍ</v>
          </cell>
          <cell r="C1340">
            <v>0.97199999999999998</v>
          </cell>
          <cell r="D1340" t="str">
            <v>M</v>
          </cell>
          <cell r="E1340">
            <v>1105</v>
          </cell>
          <cell r="F1340">
            <v>1074</v>
          </cell>
          <cell r="G1340">
            <v>1105</v>
          </cell>
          <cell r="H1340">
            <v>1074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A1341" t="str">
            <v>고무튜브</v>
          </cell>
          <cell r="B1341" t="str">
            <v>T1.6,W30</v>
          </cell>
          <cell r="C1341">
            <v>0.03</v>
          </cell>
          <cell r="D1341" t="str">
            <v>M</v>
          </cell>
          <cell r="E1341">
            <v>5000</v>
          </cell>
          <cell r="F1341">
            <v>150</v>
          </cell>
          <cell r="G1341">
            <v>5000</v>
          </cell>
          <cell r="H1341">
            <v>150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A1342" t="str">
            <v>녹화끈</v>
          </cell>
          <cell r="B1342" t="str">
            <v>6㎜x150(180)ｍ</v>
          </cell>
          <cell r="C1342">
            <v>0.57099999999999995</v>
          </cell>
          <cell r="D1342" t="str">
            <v>M</v>
          </cell>
          <cell r="E1342">
            <v>52.8</v>
          </cell>
          <cell r="F1342">
            <v>30</v>
          </cell>
          <cell r="G1342">
            <v>52.8</v>
          </cell>
          <cell r="H1342">
            <v>30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A1343" t="str">
            <v>원목박피 말구직경(9.0㎝)</v>
          </cell>
          <cell r="C1343">
            <v>8.1</v>
          </cell>
          <cell r="D1343" t="str">
            <v>M</v>
          </cell>
          <cell r="E1343">
            <v>204</v>
          </cell>
          <cell r="F1343">
            <v>1652</v>
          </cell>
          <cell r="G1343">
            <v>0</v>
          </cell>
          <cell r="H1343">
            <v>0</v>
          </cell>
          <cell r="I1343">
            <v>204</v>
          </cell>
          <cell r="J1343">
            <v>1652</v>
          </cell>
          <cell r="K1343">
            <v>0</v>
          </cell>
          <cell r="L1343">
            <v>0</v>
          </cell>
          <cell r="M1343" t="str">
            <v>N.110</v>
          </cell>
        </row>
        <row r="1344">
          <cell r="A1344" t="str">
            <v>계</v>
          </cell>
          <cell r="F1344">
            <v>8283</v>
          </cell>
          <cell r="H1344">
            <v>6631</v>
          </cell>
          <cell r="J1344">
            <v>1652</v>
          </cell>
          <cell r="L1344">
            <v>0</v>
          </cell>
        </row>
        <row r="1346">
          <cell r="A1346" t="str">
            <v>No.69호표 대나무지주목(연계형)</v>
          </cell>
          <cell r="C1346">
            <v>1</v>
          </cell>
          <cell r="D1346" t="str">
            <v>조</v>
          </cell>
          <cell r="M1346" t="str">
            <v>SSA0012</v>
          </cell>
        </row>
        <row r="1347">
          <cell r="A1347" t="str">
            <v>대나무</v>
          </cell>
          <cell r="C1347">
            <v>2.41</v>
          </cell>
          <cell r="D1347" t="str">
            <v>M</v>
          </cell>
          <cell r="E1347">
            <v>2800</v>
          </cell>
          <cell r="F1347">
            <v>6748</v>
          </cell>
          <cell r="G1347">
            <v>2800</v>
          </cell>
          <cell r="H1347">
            <v>6748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A1348" t="str">
            <v>녹화마대</v>
          </cell>
          <cell r="B1348" t="str">
            <v>#100</v>
          </cell>
          <cell r="C1348">
            <v>1.38</v>
          </cell>
          <cell r="D1348" t="str">
            <v>M</v>
          </cell>
          <cell r="E1348">
            <v>110.5</v>
          </cell>
          <cell r="F1348">
            <v>152</v>
          </cell>
          <cell r="G1348">
            <v>110.5</v>
          </cell>
          <cell r="H1348">
            <v>152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A1349" t="str">
            <v>녹화끈</v>
          </cell>
          <cell r="B1349" t="str">
            <v>6㎜x150(180)ｍ</v>
          </cell>
          <cell r="C1349">
            <v>5.9</v>
          </cell>
          <cell r="D1349" t="str">
            <v>M</v>
          </cell>
          <cell r="E1349">
            <v>52.8</v>
          </cell>
          <cell r="F1349">
            <v>311</v>
          </cell>
          <cell r="G1349">
            <v>52.8</v>
          </cell>
          <cell r="H1349">
            <v>311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계</v>
          </cell>
          <cell r="F1350">
            <v>7211</v>
          </cell>
          <cell r="H1350">
            <v>7211</v>
          </cell>
          <cell r="J1350">
            <v>0</v>
          </cell>
          <cell r="L1350">
            <v>0</v>
          </cell>
        </row>
        <row r="1352">
          <cell r="A1352" t="str">
            <v>No.70호표 사각지주목</v>
          </cell>
          <cell r="B1352" t="str">
            <v>가로수용</v>
          </cell>
          <cell r="C1352">
            <v>1</v>
          </cell>
          <cell r="D1352" t="str">
            <v>조</v>
          </cell>
          <cell r="M1352" t="str">
            <v>SSA0013</v>
          </cell>
        </row>
        <row r="1353">
          <cell r="A1353" t="str">
            <v>육송원목(소나무)</v>
          </cell>
          <cell r="B1353" t="str">
            <v>말구 6cmx180cm</v>
          </cell>
          <cell r="C1353">
            <v>2.1100000000000001E-2</v>
          </cell>
          <cell r="D1353" t="str">
            <v>M3</v>
          </cell>
          <cell r="E1353">
            <v>225000</v>
          </cell>
          <cell r="F1353">
            <v>4747</v>
          </cell>
          <cell r="G1353">
            <v>225000</v>
          </cell>
          <cell r="H1353">
            <v>4747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A1354" t="str">
            <v>녹화마대</v>
          </cell>
          <cell r="B1354" t="str">
            <v>#100</v>
          </cell>
          <cell r="C1354">
            <v>1.256</v>
          </cell>
          <cell r="D1354" t="str">
            <v>M</v>
          </cell>
          <cell r="E1354">
            <v>110.5</v>
          </cell>
          <cell r="F1354">
            <v>138</v>
          </cell>
          <cell r="G1354">
            <v>110.5</v>
          </cell>
          <cell r="H1354">
            <v>138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마닐라로프</v>
          </cell>
          <cell r="B1355" t="str">
            <v>6MM</v>
          </cell>
          <cell r="C1355">
            <v>11.16</v>
          </cell>
          <cell r="D1355" t="str">
            <v>M</v>
          </cell>
          <cell r="E1355">
            <v>100</v>
          </cell>
          <cell r="F1355">
            <v>1116</v>
          </cell>
          <cell r="G1355">
            <v>100</v>
          </cell>
          <cell r="H1355">
            <v>1116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A1356" t="str">
            <v>원목박피 말구직경(9.0㎝)</v>
          </cell>
          <cell r="C1356">
            <v>8.5</v>
          </cell>
          <cell r="D1356" t="str">
            <v>m</v>
          </cell>
          <cell r="E1356">
            <v>204</v>
          </cell>
          <cell r="F1356">
            <v>1734</v>
          </cell>
          <cell r="G1356">
            <v>0</v>
          </cell>
          <cell r="H1356">
            <v>0</v>
          </cell>
          <cell r="I1356">
            <v>204</v>
          </cell>
          <cell r="J1356">
            <v>1734</v>
          </cell>
          <cell r="K1356">
            <v>0</v>
          </cell>
          <cell r="L1356">
            <v>0</v>
          </cell>
          <cell r="M1356" t="str">
            <v>N.110</v>
          </cell>
        </row>
        <row r="1357">
          <cell r="A1357" t="str">
            <v>볼트</v>
          </cell>
          <cell r="B1357" t="str">
            <v>M10, L=120</v>
          </cell>
          <cell r="C1357">
            <v>8</v>
          </cell>
          <cell r="D1357" t="str">
            <v>EA</v>
          </cell>
          <cell r="E1357">
            <v>77</v>
          </cell>
          <cell r="F1357">
            <v>616</v>
          </cell>
          <cell r="G1357">
            <v>77</v>
          </cell>
          <cell r="H1357">
            <v>616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</row>
        <row r="1358">
          <cell r="A1358" t="str">
            <v>너트</v>
          </cell>
          <cell r="B1358" t="str">
            <v>M10</v>
          </cell>
          <cell r="C1358">
            <v>8</v>
          </cell>
          <cell r="D1358" t="str">
            <v>EA</v>
          </cell>
          <cell r="E1358">
            <v>13.9</v>
          </cell>
          <cell r="F1358">
            <v>111</v>
          </cell>
          <cell r="G1358">
            <v>13.9</v>
          </cell>
          <cell r="H1358">
            <v>111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</row>
        <row r="1359">
          <cell r="A1359" t="str">
            <v>와샤</v>
          </cell>
          <cell r="B1359" t="str">
            <v>M10</v>
          </cell>
          <cell r="C1359">
            <v>8</v>
          </cell>
          <cell r="D1359" t="str">
            <v>EA</v>
          </cell>
          <cell r="E1359">
            <v>7.67</v>
          </cell>
          <cell r="F1359">
            <v>61</v>
          </cell>
          <cell r="G1359">
            <v>7.67</v>
          </cell>
          <cell r="H1359">
            <v>61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</row>
        <row r="1360">
          <cell r="A1360" t="str">
            <v>알루미늄못</v>
          </cell>
          <cell r="B1360" t="str">
            <v>3"</v>
          </cell>
          <cell r="C1360">
            <v>6</v>
          </cell>
          <cell r="D1360" t="str">
            <v>EA</v>
          </cell>
          <cell r="E1360">
            <v>2.8</v>
          </cell>
          <cell r="F1360">
            <v>16</v>
          </cell>
          <cell r="G1360">
            <v>2.8</v>
          </cell>
          <cell r="H1360">
            <v>16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A1361" t="str">
            <v>계</v>
          </cell>
          <cell r="F1361">
            <v>8539</v>
          </cell>
          <cell r="H1361">
            <v>6805</v>
          </cell>
          <cell r="J1361">
            <v>1734</v>
          </cell>
          <cell r="L1361">
            <v>0</v>
          </cell>
        </row>
        <row r="1363">
          <cell r="A1363" t="str">
            <v>No.71호표 소형고압블럭포설</v>
          </cell>
          <cell r="B1363" t="str">
            <v>인력</v>
          </cell>
          <cell r="C1363">
            <v>1</v>
          </cell>
          <cell r="D1363" t="str">
            <v>㎡</v>
          </cell>
          <cell r="M1363" t="str">
            <v>SX0001</v>
          </cell>
        </row>
        <row r="1364">
          <cell r="A1364" t="str">
            <v>특별인부</v>
          </cell>
          <cell r="C1364">
            <v>3.1E-2</v>
          </cell>
          <cell r="D1364" t="str">
            <v>인</v>
          </cell>
          <cell r="E1364">
            <v>55970</v>
          </cell>
          <cell r="F1364">
            <v>1735</v>
          </cell>
          <cell r="G1364">
            <v>0</v>
          </cell>
          <cell r="H1364">
            <v>0</v>
          </cell>
          <cell r="I1364">
            <v>55970</v>
          </cell>
          <cell r="J1364">
            <v>1735</v>
          </cell>
          <cell r="K1364">
            <v>0</v>
          </cell>
          <cell r="L1364">
            <v>0</v>
          </cell>
        </row>
        <row r="1365">
          <cell r="A1365" t="str">
            <v>보통인부</v>
          </cell>
          <cell r="C1365">
            <v>9.1999999999999998E-2</v>
          </cell>
          <cell r="D1365" t="str">
            <v>인</v>
          </cell>
          <cell r="E1365">
            <v>40922</v>
          </cell>
          <cell r="F1365">
            <v>3764</v>
          </cell>
          <cell r="G1365">
            <v>0</v>
          </cell>
          <cell r="H1365">
            <v>0</v>
          </cell>
          <cell r="I1365">
            <v>40922</v>
          </cell>
          <cell r="J1365">
            <v>3764</v>
          </cell>
          <cell r="K1365">
            <v>0</v>
          </cell>
          <cell r="L1365">
            <v>0</v>
          </cell>
        </row>
        <row r="1366">
          <cell r="A1366" t="str">
            <v>기구손료</v>
          </cell>
          <cell r="B1366" t="str">
            <v>노무비의 5%</v>
          </cell>
          <cell r="C1366">
            <v>1</v>
          </cell>
          <cell r="D1366" t="str">
            <v>식</v>
          </cell>
          <cell r="E1366">
            <v>0</v>
          </cell>
          <cell r="F1366">
            <v>274</v>
          </cell>
          <cell r="G1366">
            <v>0</v>
          </cell>
          <cell r="H1366">
            <v>0</v>
          </cell>
          <cell r="I1366">
            <v>0</v>
          </cell>
          <cell r="J1366">
            <v>274</v>
          </cell>
          <cell r="K1366">
            <v>0</v>
          </cell>
          <cell r="L1366">
            <v>0</v>
          </cell>
        </row>
        <row r="1367">
          <cell r="A1367" t="str">
            <v>계</v>
          </cell>
          <cell r="F1367">
            <v>5773</v>
          </cell>
          <cell r="H1367">
            <v>0</v>
          </cell>
          <cell r="J1367">
            <v>5773</v>
          </cell>
          <cell r="L1367">
            <v>0</v>
          </cell>
        </row>
        <row r="1369">
          <cell r="A1369" t="str">
            <v>No.72호표 모래깔기및펴기</v>
          </cell>
          <cell r="C1369">
            <v>1</v>
          </cell>
          <cell r="D1369" t="str">
            <v>㎥</v>
          </cell>
          <cell r="M1369" t="str">
            <v>SX0002</v>
          </cell>
        </row>
        <row r="1370">
          <cell r="A1370" t="str">
            <v>보통인부</v>
          </cell>
          <cell r="C1370">
            <v>1.4999999999999999E-2</v>
          </cell>
          <cell r="D1370" t="str">
            <v>인</v>
          </cell>
          <cell r="E1370">
            <v>40922</v>
          </cell>
          <cell r="F1370">
            <v>613</v>
          </cell>
          <cell r="G1370">
            <v>0</v>
          </cell>
          <cell r="H1370">
            <v>0</v>
          </cell>
          <cell r="I1370">
            <v>40922</v>
          </cell>
          <cell r="J1370">
            <v>613</v>
          </cell>
          <cell r="K1370">
            <v>0</v>
          </cell>
          <cell r="L1370">
            <v>0</v>
          </cell>
        </row>
        <row r="1371">
          <cell r="A1371" t="str">
            <v>강모래(광주)</v>
          </cell>
          <cell r="B1371" t="str">
            <v>시내도착도</v>
          </cell>
          <cell r="C1371">
            <v>1.06</v>
          </cell>
          <cell r="D1371" t="str">
            <v>M3</v>
          </cell>
          <cell r="E1371">
            <v>11000</v>
          </cell>
          <cell r="F1371">
            <v>11660</v>
          </cell>
          <cell r="G1371">
            <v>11000</v>
          </cell>
          <cell r="H1371">
            <v>11660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</row>
        <row r="1372">
          <cell r="A1372" t="str">
            <v>계</v>
          </cell>
          <cell r="F1372">
            <v>12273</v>
          </cell>
          <cell r="H1372">
            <v>11660</v>
          </cell>
          <cell r="J1372">
            <v>613</v>
          </cell>
          <cell r="L1372">
            <v>0</v>
          </cell>
        </row>
        <row r="1375">
          <cell r="A1375" t="str">
            <v>No.73호표 잡석다짐(기계+인력)</v>
          </cell>
          <cell r="B1375" t="str">
            <v>로라+인력</v>
          </cell>
          <cell r="C1375">
            <v>1</v>
          </cell>
          <cell r="D1375" t="str">
            <v>㎥</v>
          </cell>
          <cell r="M1375" t="str">
            <v>SX0003</v>
          </cell>
        </row>
        <row r="1376">
          <cell r="A1376" t="str">
            <v>쇄석자갈(서울)</v>
          </cell>
          <cell r="B1376" t="str">
            <v>#467 40-5mm (한강    ,채취장상차도)</v>
          </cell>
          <cell r="C1376">
            <v>1.04</v>
          </cell>
          <cell r="D1376" t="str">
            <v>㎥</v>
          </cell>
          <cell r="E1376">
            <v>7700</v>
          </cell>
          <cell r="F1376">
            <v>8008</v>
          </cell>
          <cell r="G1376">
            <v>7700</v>
          </cell>
          <cell r="H1376">
            <v>8008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A1377" t="str">
            <v>보조기층부설및 다짐</v>
          </cell>
          <cell r="C1377">
            <v>1</v>
          </cell>
          <cell r="D1377" t="str">
            <v>M3</v>
          </cell>
          <cell r="E1377">
            <v>2354</v>
          </cell>
          <cell r="F1377">
            <v>2354</v>
          </cell>
          <cell r="G1377">
            <v>336</v>
          </cell>
          <cell r="H1377">
            <v>336</v>
          </cell>
          <cell r="I1377">
            <v>1443</v>
          </cell>
          <cell r="J1377">
            <v>1443</v>
          </cell>
          <cell r="K1377">
            <v>575</v>
          </cell>
          <cell r="L1377">
            <v>575</v>
          </cell>
          <cell r="M1377" t="str">
            <v>#.1</v>
          </cell>
        </row>
        <row r="1378">
          <cell r="A1378" t="str">
            <v>보조기층다짐(THK20㎝)</v>
          </cell>
          <cell r="B1378" t="str">
            <v>5-8TON타이어로라</v>
          </cell>
          <cell r="C1378">
            <v>1</v>
          </cell>
          <cell r="E1378">
            <v>107</v>
          </cell>
          <cell r="F1378">
            <v>107</v>
          </cell>
          <cell r="G1378">
            <v>10</v>
          </cell>
          <cell r="H1378">
            <v>10</v>
          </cell>
          <cell r="I1378">
            <v>66</v>
          </cell>
          <cell r="J1378">
            <v>66</v>
          </cell>
          <cell r="K1378">
            <v>31</v>
          </cell>
          <cell r="L1378">
            <v>31</v>
          </cell>
        </row>
        <row r="1379">
          <cell r="A1379" t="str">
            <v>계</v>
          </cell>
          <cell r="F1379">
            <v>10469</v>
          </cell>
          <cell r="H1379">
            <v>8354</v>
          </cell>
          <cell r="J1379">
            <v>1509</v>
          </cell>
          <cell r="L1379">
            <v>606</v>
          </cell>
        </row>
        <row r="1381">
          <cell r="A1381" t="str">
            <v>No.74호표 잡석다짐(인력)</v>
          </cell>
          <cell r="C1381">
            <v>1</v>
          </cell>
          <cell r="D1381" t="str">
            <v>㎥</v>
          </cell>
          <cell r="M1381" t="str">
            <v>SX00031</v>
          </cell>
        </row>
        <row r="1382">
          <cell r="A1382" t="str">
            <v>쇄석자갈(장성)</v>
          </cell>
          <cell r="B1382" t="str">
            <v>#57  25-5mm (시내도착도)</v>
          </cell>
          <cell r="C1382">
            <v>1</v>
          </cell>
          <cell r="D1382" t="str">
            <v>M3</v>
          </cell>
          <cell r="E1382">
            <v>8500</v>
          </cell>
          <cell r="F1382">
            <v>8500</v>
          </cell>
          <cell r="G1382">
            <v>8500</v>
          </cell>
          <cell r="H1382">
            <v>8500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</row>
        <row r="1383">
          <cell r="A1383" t="str">
            <v>보통인부</v>
          </cell>
          <cell r="C1383">
            <v>0.65</v>
          </cell>
          <cell r="D1383" t="str">
            <v>인</v>
          </cell>
          <cell r="E1383">
            <v>40922</v>
          </cell>
          <cell r="F1383">
            <v>26599</v>
          </cell>
          <cell r="G1383">
            <v>0</v>
          </cell>
          <cell r="H1383">
            <v>0</v>
          </cell>
          <cell r="I1383">
            <v>40922</v>
          </cell>
          <cell r="J1383">
            <v>26599</v>
          </cell>
          <cell r="K1383">
            <v>0</v>
          </cell>
          <cell r="L1383">
            <v>0</v>
          </cell>
        </row>
        <row r="1384">
          <cell r="A1384" t="str">
            <v>계</v>
          </cell>
          <cell r="F1384">
            <v>35099</v>
          </cell>
          <cell r="H1384">
            <v>8500</v>
          </cell>
          <cell r="J1384">
            <v>26599</v>
          </cell>
          <cell r="L1384">
            <v>0</v>
          </cell>
        </row>
        <row r="1386">
          <cell r="A1386" t="str">
            <v>No.75호표 점토벽돌평깔기</v>
          </cell>
          <cell r="C1386">
            <v>1</v>
          </cell>
          <cell r="D1386" t="str">
            <v>㎡</v>
          </cell>
          <cell r="M1386" t="str">
            <v>SX0004</v>
          </cell>
        </row>
        <row r="1387">
          <cell r="A1387" t="str">
            <v>특별인부</v>
          </cell>
          <cell r="C1387">
            <v>3.1E-2</v>
          </cell>
          <cell r="D1387" t="str">
            <v>인</v>
          </cell>
          <cell r="E1387">
            <v>55970</v>
          </cell>
          <cell r="F1387">
            <v>1735</v>
          </cell>
          <cell r="G1387">
            <v>0</v>
          </cell>
          <cell r="H1387">
            <v>0</v>
          </cell>
          <cell r="I1387">
            <v>55970</v>
          </cell>
          <cell r="J1387">
            <v>1735</v>
          </cell>
          <cell r="K1387">
            <v>0</v>
          </cell>
          <cell r="L1387">
            <v>0</v>
          </cell>
        </row>
        <row r="1388">
          <cell r="A1388" t="str">
            <v>보통인부</v>
          </cell>
          <cell r="C1388">
            <v>9.1999999999999998E-2</v>
          </cell>
          <cell r="D1388" t="str">
            <v>인</v>
          </cell>
          <cell r="E1388">
            <v>40922</v>
          </cell>
          <cell r="F1388">
            <v>3764</v>
          </cell>
          <cell r="G1388">
            <v>0</v>
          </cell>
          <cell r="H1388">
            <v>0</v>
          </cell>
          <cell r="I1388">
            <v>40922</v>
          </cell>
          <cell r="J1388">
            <v>3764</v>
          </cell>
          <cell r="K1388">
            <v>0</v>
          </cell>
          <cell r="L1388">
            <v>0</v>
          </cell>
        </row>
        <row r="1389">
          <cell r="A1389" t="str">
            <v>계</v>
          </cell>
          <cell r="F1389">
            <v>5499</v>
          </cell>
          <cell r="H1389">
            <v>0</v>
          </cell>
          <cell r="J1389">
            <v>5499</v>
          </cell>
          <cell r="L1389">
            <v>0</v>
          </cell>
        </row>
        <row r="1391">
          <cell r="A1391" t="str">
            <v>No.76호표 마사토포설및다짐</v>
          </cell>
          <cell r="B1391" t="str">
            <v>THK200</v>
          </cell>
          <cell r="C1391">
            <v>1</v>
          </cell>
          <cell r="D1391" t="str">
            <v>㎡</v>
          </cell>
          <cell r="M1391" t="str">
            <v>SX0005</v>
          </cell>
        </row>
        <row r="1392">
          <cell r="A1392" t="str">
            <v>보통인부</v>
          </cell>
          <cell r="C1392">
            <v>0.03</v>
          </cell>
          <cell r="D1392" t="str">
            <v>인</v>
          </cell>
          <cell r="E1392">
            <v>40922</v>
          </cell>
          <cell r="F1392">
            <v>1227</v>
          </cell>
          <cell r="G1392">
            <v>0</v>
          </cell>
          <cell r="H1392">
            <v>0</v>
          </cell>
          <cell r="I1392">
            <v>40922</v>
          </cell>
          <cell r="J1392">
            <v>1227</v>
          </cell>
          <cell r="K1392">
            <v>0</v>
          </cell>
          <cell r="L1392">
            <v>0</v>
          </cell>
        </row>
        <row r="1393">
          <cell r="A1393" t="str">
            <v>계</v>
          </cell>
          <cell r="F1393">
            <v>1227</v>
          </cell>
          <cell r="H1393">
            <v>0</v>
          </cell>
          <cell r="J1393">
            <v>1227</v>
          </cell>
          <cell r="L1393">
            <v>0</v>
          </cell>
        </row>
        <row r="1395">
          <cell r="A1395" t="str">
            <v>No.77호표 자갈부설(D40)</v>
          </cell>
          <cell r="C1395">
            <v>0</v>
          </cell>
          <cell r="D1395" t="str">
            <v>㎥</v>
          </cell>
          <cell r="M1395" t="str">
            <v>SX0007</v>
          </cell>
        </row>
        <row r="1396">
          <cell r="A1396" t="str">
            <v>보통인부</v>
          </cell>
          <cell r="C1396">
            <v>0.13</v>
          </cell>
          <cell r="D1396" t="str">
            <v>인</v>
          </cell>
          <cell r="E1396">
            <v>40922</v>
          </cell>
          <cell r="F1396">
            <v>5319</v>
          </cell>
          <cell r="G1396">
            <v>0</v>
          </cell>
          <cell r="H1396">
            <v>0</v>
          </cell>
          <cell r="I1396">
            <v>40922</v>
          </cell>
          <cell r="J1396">
            <v>5319</v>
          </cell>
          <cell r="K1396">
            <v>0</v>
          </cell>
          <cell r="L1396">
            <v>0</v>
          </cell>
        </row>
        <row r="1397">
          <cell r="A1397" t="str">
            <v>계</v>
          </cell>
          <cell r="F1397">
            <v>5319</v>
          </cell>
          <cell r="H1397">
            <v>0</v>
          </cell>
          <cell r="J1397">
            <v>5319</v>
          </cell>
          <cell r="L1397">
            <v>0</v>
          </cell>
        </row>
        <row r="1398">
          <cell r="A1398" t="str">
            <v>No.78호표 레미콘타설(무근)</v>
          </cell>
          <cell r="C1398">
            <v>1</v>
          </cell>
          <cell r="D1398" t="str">
            <v>㎥</v>
          </cell>
          <cell r="M1398" t="str">
            <v>SX0008</v>
          </cell>
        </row>
        <row r="1399">
          <cell r="A1399" t="str">
            <v>보통인부</v>
          </cell>
          <cell r="C1399">
            <v>0.27</v>
          </cell>
          <cell r="D1399" t="str">
            <v>인</v>
          </cell>
          <cell r="E1399">
            <v>40922</v>
          </cell>
          <cell r="F1399">
            <v>11048</v>
          </cell>
          <cell r="G1399">
            <v>0</v>
          </cell>
          <cell r="H1399">
            <v>0</v>
          </cell>
          <cell r="I1399">
            <v>40922</v>
          </cell>
          <cell r="J1399">
            <v>11048</v>
          </cell>
          <cell r="K1399">
            <v>0</v>
          </cell>
          <cell r="L1399">
            <v>0</v>
          </cell>
        </row>
        <row r="1400">
          <cell r="A1400" t="str">
            <v>콘크리트공</v>
          </cell>
          <cell r="C1400">
            <v>0.15</v>
          </cell>
          <cell r="D1400" t="str">
            <v>인</v>
          </cell>
          <cell r="E1400">
            <v>68884</v>
          </cell>
          <cell r="F1400">
            <v>10332</v>
          </cell>
          <cell r="G1400">
            <v>0</v>
          </cell>
          <cell r="H1400">
            <v>0</v>
          </cell>
          <cell r="I1400">
            <v>68884</v>
          </cell>
          <cell r="J1400">
            <v>10332</v>
          </cell>
          <cell r="K1400">
            <v>0</v>
          </cell>
          <cell r="L1400">
            <v>0</v>
          </cell>
        </row>
        <row r="1401">
          <cell r="A1401" t="str">
            <v>계</v>
          </cell>
          <cell r="F1401">
            <v>21380</v>
          </cell>
          <cell r="H1401">
            <v>0</v>
          </cell>
          <cell r="J1401">
            <v>21380</v>
          </cell>
          <cell r="L1401">
            <v>0</v>
          </cell>
        </row>
        <row r="1403">
          <cell r="A1403" t="str">
            <v>No.79호표 거푸집 (합판)</v>
          </cell>
          <cell r="B1403" t="str">
            <v>1회</v>
          </cell>
          <cell r="C1403">
            <v>1</v>
          </cell>
          <cell r="D1403" t="str">
            <v>㎡</v>
          </cell>
          <cell r="M1403" t="str">
            <v>SX0009</v>
          </cell>
        </row>
        <row r="1404">
          <cell r="A1404" t="str">
            <v>철못</v>
          </cell>
          <cell r="B1404" t="str">
            <v>N75   75x3.25M/M 25KG/상자</v>
          </cell>
          <cell r="C1404">
            <v>0.2</v>
          </cell>
          <cell r="D1404" t="str">
            <v>KG</v>
          </cell>
          <cell r="E1404">
            <v>536</v>
          </cell>
          <cell r="F1404">
            <v>107</v>
          </cell>
          <cell r="G1404">
            <v>536</v>
          </cell>
          <cell r="H1404">
            <v>107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</row>
        <row r="1405">
          <cell r="A1405" t="str">
            <v>내수합판</v>
          </cell>
          <cell r="B1405" t="str">
            <v>12 x1210x2420㎜ (1급T-I)</v>
          </cell>
          <cell r="C1405">
            <v>1.03</v>
          </cell>
          <cell r="D1405" t="str">
            <v>㎡</v>
          </cell>
          <cell r="E1405">
            <v>5139</v>
          </cell>
          <cell r="F1405">
            <v>5293</v>
          </cell>
          <cell r="G1405">
            <v>5139</v>
          </cell>
          <cell r="H1405">
            <v>5293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</row>
        <row r="1406">
          <cell r="A1406" t="str">
            <v>미송각재</v>
          </cell>
          <cell r="B1406" t="str">
            <v>3.6ｍ x 4.5cm x 4.5cm (상품)</v>
          </cell>
          <cell r="C1406">
            <v>3.7999999999999999E-2</v>
          </cell>
          <cell r="D1406" t="str">
            <v>M3</v>
          </cell>
          <cell r="E1406">
            <v>329341</v>
          </cell>
          <cell r="F1406">
            <v>12514</v>
          </cell>
          <cell r="G1406">
            <v>329341</v>
          </cell>
          <cell r="H1406">
            <v>12514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</row>
        <row r="1407">
          <cell r="A1407" t="str">
            <v>보통철선</v>
          </cell>
          <cell r="B1407" t="str">
            <v>#8  4.0M/M  10.1M/KG</v>
          </cell>
          <cell r="C1407">
            <v>0.28999999999999998</v>
          </cell>
          <cell r="D1407" t="str">
            <v>㎏</v>
          </cell>
          <cell r="E1407">
            <v>485</v>
          </cell>
          <cell r="F1407">
            <v>140</v>
          </cell>
          <cell r="G1407">
            <v>485</v>
          </cell>
          <cell r="H1407">
            <v>140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</row>
        <row r="1408">
          <cell r="A1408" t="str">
            <v>중유</v>
          </cell>
          <cell r="B1408" t="str">
            <v>저유황(1.0%) B-B</v>
          </cell>
          <cell r="C1408">
            <v>0.19</v>
          </cell>
          <cell r="D1408" t="str">
            <v>ℓ</v>
          </cell>
          <cell r="E1408">
            <v>304</v>
          </cell>
          <cell r="F1408">
            <v>57</v>
          </cell>
          <cell r="G1408">
            <v>304</v>
          </cell>
          <cell r="H1408">
            <v>57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</row>
        <row r="1409">
          <cell r="A1409" t="str">
            <v>형틀목공</v>
          </cell>
          <cell r="C1409">
            <v>0.28000000000000003</v>
          </cell>
          <cell r="D1409" t="str">
            <v>인</v>
          </cell>
          <cell r="E1409">
            <v>71251</v>
          </cell>
          <cell r="F1409">
            <v>19950</v>
          </cell>
          <cell r="G1409">
            <v>0</v>
          </cell>
          <cell r="H1409">
            <v>0</v>
          </cell>
          <cell r="I1409">
            <v>71251</v>
          </cell>
          <cell r="J1409">
            <v>19950</v>
          </cell>
          <cell r="K1409">
            <v>0</v>
          </cell>
          <cell r="L1409">
            <v>0</v>
          </cell>
        </row>
        <row r="1410">
          <cell r="A1410" t="str">
            <v>보통인부</v>
          </cell>
          <cell r="C1410">
            <v>0.23</v>
          </cell>
          <cell r="D1410" t="str">
            <v>인</v>
          </cell>
          <cell r="E1410">
            <v>40922</v>
          </cell>
          <cell r="F1410">
            <v>9412</v>
          </cell>
          <cell r="G1410">
            <v>0</v>
          </cell>
          <cell r="H1410">
            <v>0</v>
          </cell>
          <cell r="I1410">
            <v>40922</v>
          </cell>
          <cell r="J1410">
            <v>9412</v>
          </cell>
          <cell r="K1410">
            <v>0</v>
          </cell>
          <cell r="L1410">
            <v>0</v>
          </cell>
        </row>
        <row r="1411">
          <cell r="A1411" t="str">
            <v>고재처리</v>
          </cell>
          <cell r="B1411" t="str">
            <v>합판,각재의-30%</v>
          </cell>
          <cell r="C1411">
            <v>1</v>
          </cell>
          <cell r="D1411" t="str">
            <v>식</v>
          </cell>
          <cell r="E1411">
            <v>0</v>
          </cell>
          <cell r="F1411">
            <v>-5342</v>
          </cell>
          <cell r="G1411">
            <v>0</v>
          </cell>
          <cell r="H1411">
            <v>-5342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A1412" t="str">
            <v>계</v>
          </cell>
          <cell r="F1412">
            <v>42131</v>
          </cell>
          <cell r="H1412">
            <v>12769</v>
          </cell>
          <cell r="J1412">
            <v>29362</v>
          </cell>
          <cell r="L1412">
            <v>0</v>
          </cell>
        </row>
        <row r="1414">
          <cell r="A1414" t="str">
            <v>No.80호표 거푸집 (합판)</v>
          </cell>
          <cell r="B1414" t="str">
            <v>6회</v>
          </cell>
          <cell r="C1414">
            <v>1</v>
          </cell>
          <cell r="D1414" t="str">
            <v>㎡</v>
          </cell>
          <cell r="M1414" t="str">
            <v>SX0011</v>
          </cell>
        </row>
        <row r="1415">
          <cell r="A1415" t="str">
            <v>거푸집(합판1회)</v>
          </cell>
          <cell r="B1415" t="str">
            <v>재료비의34.7%</v>
          </cell>
          <cell r="C1415">
            <v>0</v>
          </cell>
          <cell r="E1415">
            <v>0</v>
          </cell>
          <cell r="F1415">
            <v>4430</v>
          </cell>
          <cell r="G1415">
            <v>0</v>
          </cell>
          <cell r="H1415">
            <v>4430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A1416" t="str">
            <v>거푸집(합판1회)</v>
          </cell>
          <cell r="B1416" t="str">
            <v>노무비의32.0%</v>
          </cell>
          <cell r="C1416">
            <v>0</v>
          </cell>
          <cell r="E1416">
            <v>0</v>
          </cell>
          <cell r="F1416">
            <v>9395</v>
          </cell>
          <cell r="G1416">
            <v>0</v>
          </cell>
          <cell r="H1416">
            <v>0</v>
          </cell>
          <cell r="I1416">
            <v>0</v>
          </cell>
          <cell r="J1416">
            <v>9395</v>
          </cell>
          <cell r="K1416">
            <v>0</v>
          </cell>
          <cell r="L1416">
            <v>0</v>
          </cell>
        </row>
        <row r="1417">
          <cell r="A1417" t="str">
            <v>계</v>
          </cell>
          <cell r="F1417">
            <v>13825</v>
          </cell>
          <cell r="H1417">
            <v>4430</v>
          </cell>
          <cell r="J1417">
            <v>9395</v>
          </cell>
          <cell r="L1417">
            <v>0</v>
          </cell>
        </row>
        <row r="1421">
          <cell r="A1421" t="str">
            <v>No.81호표 경계석설치</v>
          </cell>
          <cell r="B1421" t="str">
            <v>150×150×L1000</v>
          </cell>
          <cell r="C1421">
            <v>1</v>
          </cell>
          <cell r="D1421" t="str">
            <v>M</v>
          </cell>
          <cell r="M1421" t="str">
            <v>SX0012</v>
          </cell>
        </row>
        <row r="1422">
          <cell r="A1422" t="str">
            <v>특별인부</v>
          </cell>
          <cell r="C1422">
            <v>5.2999999999999999E-2</v>
          </cell>
          <cell r="D1422" t="str">
            <v>인</v>
          </cell>
          <cell r="E1422">
            <v>55970</v>
          </cell>
          <cell r="F1422">
            <v>2966</v>
          </cell>
          <cell r="G1422">
            <v>0</v>
          </cell>
          <cell r="H1422">
            <v>0</v>
          </cell>
          <cell r="I1422">
            <v>55970</v>
          </cell>
          <cell r="J1422">
            <v>2966</v>
          </cell>
          <cell r="K1422">
            <v>0</v>
          </cell>
          <cell r="L1422">
            <v>0</v>
          </cell>
        </row>
        <row r="1423">
          <cell r="A1423" t="str">
            <v>보통인부</v>
          </cell>
          <cell r="C1423">
            <v>7.0999999999999994E-2</v>
          </cell>
          <cell r="D1423" t="str">
            <v>인</v>
          </cell>
          <cell r="E1423">
            <v>40922</v>
          </cell>
          <cell r="F1423">
            <v>2905</v>
          </cell>
          <cell r="G1423">
            <v>0</v>
          </cell>
          <cell r="H1423">
            <v>0</v>
          </cell>
          <cell r="I1423">
            <v>40922</v>
          </cell>
          <cell r="J1423">
            <v>2905</v>
          </cell>
          <cell r="K1423">
            <v>0</v>
          </cell>
          <cell r="L1423">
            <v>0</v>
          </cell>
        </row>
        <row r="1424">
          <cell r="A1424" t="str">
            <v>계</v>
          </cell>
          <cell r="F1424">
            <v>5871</v>
          </cell>
          <cell r="H1424">
            <v>0</v>
          </cell>
          <cell r="J1424">
            <v>5871</v>
          </cell>
          <cell r="L1424">
            <v>0</v>
          </cell>
        </row>
        <row r="1426">
          <cell r="A1426" t="str">
            <v>No.82호표 레미콘타설(소형구조물)</v>
          </cell>
          <cell r="C1426">
            <v>1</v>
          </cell>
          <cell r="D1426" t="str">
            <v>㎥</v>
          </cell>
          <cell r="M1426" t="str">
            <v>SX0013</v>
          </cell>
        </row>
        <row r="1427">
          <cell r="A1427" t="str">
            <v>보통인부</v>
          </cell>
          <cell r="C1427">
            <v>0.42</v>
          </cell>
          <cell r="D1427" t="str">
            <v>인</v>
          </cell>
          <cell r="E1427">
            <v>40922</v>
          </cell>
          <cell r="F1427">
            <v>17187</v>
          </cell>
          <cell r="G1427">
            <v>0</v>
          </cell>
          <cell r="H1427">
            <v>0</v>
          </cell>
          <cell r="I1427">
            <v>40922</v>
          </cell>
          <cell r="J1427">
            <v>17187</v>
          </cell>
          <cell r="K1427">
            <v>0</v>
          </cell>
          <cell r="L1427">
            <v>0</v>
          </cell>
        </row>
        <row r="1428">
          <cell r="A1428" t="str">
            <v>콘크리트공</v>
          </cell>
          <cell r="C1428">
            <v>0.24</v>
          </cell>
          <cell r="D1428" t="str">
            <v>인</v>
          </cell>
          <cell r="E1428">
            <v>68884</v>
          </cell>
          <cell r="F1428">
            <v>16532</v>
          </cell>
          <cell r="G1428">
            <v>0</v>
          </cell>
          <cell r="H1428">
            <v>0</v>
          </cell>
          <cell r="I1428">
            <v>68884</v>
          </cell>
          <cell r="J1428">
            <v>16532</v>
          </cell>
          <cell r="K1428">
            <v>0</v>
          </cell>
          <cell r="L1428">
            <v>0</v>
          </cell>
        </row>
        <row r="1429">
          <cell r="A1429" t="str">
            <v>계</v>
          </cell>
          <cell r="F1429">
            <v>33719</v>
          </cell>
          <cell r="H1429">
            <v>0</v>
          </cell>
          <cell r="J1429">
            <v>33719</v>
          </cell>
          <cell r="L1429">
            <v>0</v>
          </cell>
        </row>
        <row r="1431">
          <cell r="A1431" t="str">
            <v>No.83호표 점토벽돌치장쌓기</v>
          </cell>
          <cell r="B1431" t="str">
            <v>0.5B</v>
          </cell>
          <cell r="C1431">
            <v>1</v>
          </cell>
          <cell r="D1431" t="str">
            <v>㎡</v>
          </cell>
          <cell r="M1431" t="str">
            <v>SX0014</v>
          </cell>
        </row>
        <row r="1432">
          <cell r="A1432" t="str">
            <v>치장벽돌공</v>
          </cell>
          <cell r="C1432">
            <v>0.22</v>
          </cell>
          <cell r="D1432" t="str">
            <v>인</v>
          </cell>
          <cell r="E1432">
            <v>62612</v>
          </cell>
          <cell r="F1432">
            <v>13774</v>
          </cell>
          <cell r="G1432">
            <v>0</v>
          </cell>
          <cell r="H1432">
            <v>0</v>
          </cell>
          <cell r="I1432">
            <v>62612</v>
          </cell>
          <cell r="J1432">
            <v>13774</v>
          </cell>
          <cell r="K1432">
            <v>0</v>
          </cell>
          <cell r="L1432">
            <v>0</v>
          </cell>
        </row>
        <row r="1433">
          <cell r="A1433" t="str">
            <v>보통인부</v>
          </cell>
          <cell r="C1433">
            <v>0.11</v>
          </cell>
          <cell r="D1433" t="str">
            <v>인</v>
          </cell>
          <cell r="E1433">
            <v>40922</v>
          </cell>
          <cell r="F1433">
            <v>4501</v>
          </cell>
          <cell r="G1433">
            <v>0</v>
          </cell>
          <cell r="H1433">
            <v>0</v>
          </cell>
          <cell r="I1433">
            <v>40922</v>
          </cell>
          <cell r="J1433">
            <v>4501</v>
          </cell>
          <cell r="K1433">
            <v>0</v>
          </cell>
          <cell r="L1433">
            <v>0</v>
          </cell>
        </row>
        <row r="1434">
          <cell r="A1434" t="str">
            <v>줄 눈 공</v>
          </cell>
          <cell r="C1434">
            <v>6.8000000000000005E-2</v>
          </cell>
          <cell r="D1434" t="str">
            <v>인</v>
          </cell>
          <cell r="E1434">
            <v>60197</v>
          </cell>
          <cell r="F1434">
            <v>4093</v>
          </cell>
          <cell r="G1434">
            <v>0</v>
          </cell>
          <cell r="H1434">
            <v>0</v>
          </cell>
          <cell r="I1434">
            <v>60197</v>
          </cell>
          <cell r="J1434">
            <v>4093</v>
          </cell>
          <cell r="K1434">
            <v>0</v>
          </cell>
          <cell r="L1434">
            <v>0</v>
          </cell>
        </row>
        <row r="1435">
          <cell r="A1435" t="str">
            <v>계</v>
          </cell>
          <cell r="F1435">
            <v>22368</v>
          </cell>
          <cell r="H1435">
            <v>0</v>
          </cell>
          <cell r="J1435">
            <v>22368</v>
          </cell>
          <cell r="L1435">
            <v>0</v>
          </cell>
        </row>
        <row r="1437">
          <cell r="A1437" t="str">
            <v>No.84호표 철근가공및조립</v>
          </cell>
          <cell r="B1437" t="str">
            <v>간단</v>
          </cell>
          <cell r="C1437">
            <v>1</v>
          </cell>
          <cell r="D1437" t="str">
            <v>TON</v>
          </cell>
          <cell r="M1437" t="str">
            <v>SX0015</v>
          </cell>
        </row>
        <row r="1438">
          <cell r="A1438" t="str">
            <v>보통철선</v>
          </cell>
          <cell r="B1438" t="str">
            <v>#20 0.9M/M 200.4M/KG</v>
          </cell>
          <cell r="C1438">
            <v>5.0999999999999996</v>
          </cell>
          <cell r="D1438" t="str">
            <v>㎏</v>
          </cell>
          <cell r="E1438">
            <v>531</v>
          </cell>
          <cell r="F1438">
            <v>2708</v>
          </cell>
          <cell r="G1438">
            <v>531</v>
          </cell>
          <cell r="H1438">
            <v>2708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A1439" t="str">
            <v>철 근 공</v>
          </cell>
          <cell r="C1439">
            <v>2.61</v>
          </cell>
          <cell r="D1439" t="str">
            <v>인</v>
          </cell>
          <cell r="E1439">
            <v>73192</v>
          </cell>
          <cell r="F1439">
            <v>191031</v>
          </cell>
          <cell r="G1439">
            <v>0</v>
          </cell>
          <cell r="H1439">
            <v>0</v>
          </cell>
          <cell r="I1439">
            <v>73192</v>
          </cell>
          <cell r="J1439">
            <v>191031</v>
          </cell>
          <cell r="K1439">
            <v>0</v>
          </cell>
          <cell r="L1439">
            <v>0</v>
          </cell>
        </row>
        <row r="1440">
          <cell r="A1440" t="str">
            <v>보통인부</v>
          </cell>
          <cell r="C1440">
            <v>1.44</v>
          </cell>
          <cell r="D1440" t="str">
            <v>인</v>
          </cell>
          <cell r="E1440">
            <v>40922</v>
          </cell>
          <cell r="F1440">
            <v>58927</v>
          </cell>
          <cell r="G1440">
            <v>0</v>
          </cell>
          <cell r="H1440">
            <v>0</v>
          </cell>
          <cell r="I1440">
            <v>40922</v>
          </cell>
          <cell r="J1440">
            <v>58927</v>
          </cell>
          <cell r="K1440">
            <v>0</v>
          </cell>
          <cell r="L1440">
            <v>0</v>
          </cell>
        </row>
        <row r="1441">
          <cell r="A1441" t="str">
            <v>기구손료</v>
          </cell>
          <cell r="B1441" t="str">
            <v>노무비의2%</v>
          </cell>
          <cell r="C1441">
            <v>1</v>
          </cell>
          <cell r="D1441" t="str">
            <v>식</v>
          </cell>
          <cell r="E1441">
            <v>0</v>
          </cell>
          <cell r="F1441">
            <v>4999</v>
          </cell>
          <cell r="G1441">
            <v>0</v>
          </cell>
          <cell r="H1441">
            <v>0</v>
          </cell>
          <cell r="I1441">
            <v>0</v>
          </cell>
          <cell r="J1441">
            <v>4999</v>
          </cell>
          <cell r="K1441">
            <v>0</v>
          </cell>
          <cell r="L1441">
            <v>0</v>
          </cell>
        </row>
        <row r="1442">
          <cell r="A1442" t="str">
            <v>계</v>
          </cell>
          <cell r="F1442">
            <v>257665</v>
          </cell>
          <cell r="H1442">
            <v>2708</v>
          </cell>
          <cell r="J1442">
            <v>254957</v>
          </cell>
          <cell r="L1442">
            <v>0</v>
          </cell>
        </row>
        <row r="1444">
          <cell r="A1444" t="str">
            <v>No.85호표 시멘트액체방수(2차)</v>
          </cell>
          <cell r="C1444">
            <v>1</v>
          </cell>
          <cell r="D1444" t="str">
            <v>㎡</v>
          </cell>
          <cell r="M1444" t="str">
            <v>SX0016</v>
          </cell>
        </row>
        <row r="1445">
          <cell r="A1445" t="str">
            <v>시멘트</v>
          </cell>
          <cell r="B1445" t="str">
            <v>관급</v>
          </cell>
          <cell r="C1445">
            <v>13.44</v>
          </cell>
          <cell r="D1445" t="str">
            <v>KG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A1446" t="str">
            <v>모래(인천)</v>
          </cell>
          <cell r="B1446" t="str">
            <v>세척사(시내도착도)</v>
          </cell>
          <cell r="C1446">
            <v>0.02</v>
          </cell>
          <cell r="D1446" t="str">
            <v>M3</v>
          </cell>
          <cell r="E1446">
            <v>12000</v>
          </cell>
          <cell r="F1446">
            <v>240</v>
          </cell>
          <cell r="G1446">
            <v>12000</v>
          </cell>
          <cell r="H1446">
            <v>240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A1447" t="str">
            <v>SUPERMIX</v>
          </cell>
          <cell r="B1447" t="str">
            <v>모르터방수제  20kg/통</v>
          </cell>
          <cell r="C1447">
            <v>0.3</v>
          </cell>
          <cell r="D1447" t="str">
            <v>㎏</v>
          </cell>
          <cell r="E1447">
            <v>4500</v>
          </cell>
          <cell r="F1447">
            <v>1350</v>
          </cell>
          <cell r="G1447">
            <v>4500</v>
          </cell>
          <cell r="H1447">
            <v>1350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A1448" t="str">
            <v>스톱모르터N</v>
          </cell>
          <cell r="B1448" t="str">
            <v>시멘트방수용모르터(완결제) 30kg/포</v>
          </cell>
          <cell r="C1448">
            <v>1</v>
          </cell>
          <cell r="D1448" t="str">
            <v>㎏</v>
          </cell>
          <cell r="E1448">
            <v>400</v>
          </cell>
          <cell r="F1448">
            <v>400</v>
          </cell>
          <cell r="G1448">
            <v>400</v>
          </cell>
          <cell r="H1448">
            <v>400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A1449" t="str">
            <v>방 수 공</v>
          </cell>
          <cell r="C1449">
            <v>0.1</v>
          </cell>
          <cell r="D1449" t="str">
            <v>인</v>
          </cell>
          <cell r="E1449">
            <v>56597</v>
          </cell>
          <cell r="F1449">
            <v>5659</v>
          </cell>
          <cell r="G1449">
            <v>0</v>
          </cell>
          <cell r="H1449">
            <v>0</v>
          </cell>
          <cell r="I1449">
            <v>56597</v>
          </cell>
          <cell r="J1449">
            <v>5659</v>
          </cell>
          <cell r="K1449">
            <v>0</v>
          </cell>
          <cell r="L1449">
            <v>0</v>
          </cell>
        </row>
        <row r="1450">
          <cell r="A1450" t="str">
            <v>보통인부</v>
          </cell>
          <cell r="C1450">
            <v>0.08</v>
          </cell>
          <cell r="D1450" t="str">
            <v>인</v>
          </cell>
          <cell r="E1450">
            <v>40922</v>
          </cell>
          <cell r="F1450">
            <v>3273</v>
          </cell>
          <cell r="G1450">
            <v>0</v>
          </cell>
          <cell r="H1450">
            <v>0</v>
          </cell>
          <cell r="I1450">
            <v>40922</v>
          </cell>
          <cell r="J1450">
            <v>3273</v>
          </cell>
          <cell r="K1450">
            <v>0</v>
          </cell>
          <cell r="L1450">
            <v>0</v>
          </cell>
        </row>
        <row r="1451">
          <cell r="A1451" t="str">
            <v>계</v>
          </cell>
          <cell r="F1451">
            <v>10922</v>
          </cell>
          <cell r="H1451">
            <v>1990</v>
          </cell>
          <cell r="J1451">
            <v>8932</v>
          </cell>
          <cell r="L1451">
            <v>0</v>
          </cell>
        </row>
        <row r="1453">
          <cell r="A1453" t="str">
            <v>No.86호표 붙임몰탈</v>
          </cell>
          <cell r="B1453" t="str">
            <v>인력,1:3</v>
          </cell>
          <cell r="C1453">
            <v>1</v>
          </cell>
          <cell r="D1453" t="str">
            <v>㎥</v>
          </cell>
          <cell r="M1453" t="str">
            <v>SX0017</v>
          </cell>
        </row>
        <row r="1454">
          <cell r="A1454" t="str">
            <v>시멘트</v>
          </cell>
          <cell r="B1454" t="str">
            <v>관급</v>
          </cell>
          <cell r="C1454">
            <v>510</v>
          </cell>
          <cell r="D1454" t="str">
            <v>KG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</row>
        <row r="1455">
          <cell r="A1455" t="str">
            <v>강모래(서울,경기)</v>
          </cell>
          <cell r="B1455" t="str">
            <v>채취장상차도</v>
          </cell>
          <cell r="C1455">
            <v>1.1000000000000001</v>
          </cell>
          <cell r="D1455" t="str">
            <v>M3</v>
          </cell>
          <cell r="E1455">
            <v>11000</v>
          </cell>
          <cell r="F1455">
            <v>12100</v>
          </cell>
          <cell r="G1455">
            <v>11000</v>
          </cell>
          <cell r="H1455">
            <v>12100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</row>
        <row r="1456">
          <cell r="A1456" t="str">
            <v>보통인부</v>
          </cell>
          <cell r="C1456">
            <v>1</v>
          </cell>
          <cell r="D1456" t="str">
            <v>인</v>
          </cell>
          <cell r="E1456">
            <v>40922</v>
          </cell>
          <cell r="F1456">
            <v>40922</v>
          </cell>
          <cell r="G1456">
            <v>0</v>
          </cell>
          <cell r="H1456">
            <v>0</v>
          </cell>
          <cell r="I1456">
            <v>40922</v>
          </cell>
          <cell r="J1456">
            <v>40922</v>
          </cell>
          <cell r="K1456">
            <v>0</v>
          </cell>
          <cell r="L1456">
            <v>0</v>
          </cell>
        </row>
        <row r="1457">
          <cell r="A1457" t="str">
            <v>시멘트운반</v>
          </cell>
          <cell r="C1457">
            <v>12.75</v>
          </cell>
          <cell r="D1457" t="str">
            <v>포</v>
          </cell>
          <cell r="E1457">
            <v>356</v>
          </cell>
          <cell r="F1457">
            <v>4539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356</v>
          </cell>
          <cell r="L1457">
            <v>4539</v>
          </cell>
          <cell r="M1457" t="str">
            <v>N.116</v>
          </cell>
        </row>
        <row r="1458">
          <cell r="A1458" t="str">
            <v>계</v>
          </cell>
          <cell r="F1458">
            <v>57561</v>
          </cell>
          <cell r="H1458">
            <v>12100</v>
          </cell>
          <cell r="J1458">
            <v>40922</v>
          </cell>
          <cell r="L1458">
            <v>4539</v>
          </cell>
        </row>
        <row r="1460">
          <cell r="A1460" t="str">
            <v>No.87호표 방수모르터</v>
          </cell>
          <cell r="B1460" t="str">
            <v>1:3</v>
          </cell>
          <cell r="C1460">
            <v>1</v>
          </cell>
          <cell r="D1460" t="str">
            <v>㎥</v>
          </cell>
          <cell r="M1460" t="str">
            <v>SX0018</v>
          </cell>
        </row>
        <row r="1461">
          <cell r="A1461" t="str">
            <v>시멘트</v>
          </cell>
          <cell r="B1461" t="str">
            <v>관급</v>
          </cell>
          <cell r="C1461">
            <v>510</v>
          </cell>
          <cell r="D1461" t="str">
            <v>KG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</row>
        <row r="1462">
          <cell r="A1462" t="str">
            <v>강모래(광주)</v>
          </cell>
          <cell r="B1462" t="str">
            <v>시내도착도</v>
          </cell>
          <cell r="C1462">
            <v>1.1000000000000001</v>
          </cell>
          <cell r="D1462" t="str">
            <v>M3</v>
          </cell>
          <cell r="E1462">
            <v>11000</v>
          </cell>
          <cell r="F1462">
            <v>12100</v>
          </cell>
          <cell r="G1462">
            <v>11000</v>
          </cell>
          <cell r="H1462">
            <v>12100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</row>
        <row r="1463">
          <cell r="A1463" t="str">
            <v>보통인부</v>
          </cell>
          <cell r="C1463">
            <v>1.2</v>
          </cell>
          <cell r="D1463" t="str">
            <v>인</v>
          </cell>
          <cell r="E1463">
            <v>40922</v>
          </cell>
          <cell r="F1463">
            <v>49106</v>
          </cell>
          <cell r="G1463">
            <v>0</v>
          </cell>
          <cell r="H1463">
            <v>0</v>
          </cell>
          <cell r="I1463">
            <v>40922</v>
          </cell>
          <cell r="J1463">
            <v>49106</v>
          </cell>
          <cell r="K1463">
            <v>0</v>
          </cell>
          <cell r="L1463">
            <v>0</v>
          </cell>
        </row>
        <row r="1464">
          <cell r="A1464" t="str">
            <v>SUPERMIX</v>
          </cell>
          <cell r="B1464" t="str">
            <v>모르터방수제  20kg/통</v>
          </cell>
          <cell r="C1464">
            <v>13.6</v>
          </cell>
          <cell r="D1464" t="str">
            <v>㎏</v>
          </cell>
          <cell r="E1464">
            <v>4500</v>
          </cell>
          <cell r="F1464">
            <v>61200</v>
          </cell>
          <cell r="G1464">
            <v>4500</v>
          </cell>
          <cell r="H1464">
            <v>61200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계</v>
          </cell>
          <cell r="F1465">
            <v>122406</v>
          </cell>
          <cell r="H1465">
            <v>73300</v>
          </cell>
          <cell r="J1465">
            <v>49106</v>
          </cell>
          <cell r="L1465">
            <v>0</v>
          </cell>
        </row>
        <row r="1467">
          <cell r="A1467" t="str">
            <v>No.88호표 보호몰탈(하부)</v>
          </cell>
          <cell r="B1467" t="str">
            <v>T=30M/M</v>
          </cell>
          <cell r="C1467">
            <v>1</v>
          </cell>
          <cell r="D1467" t="str">
            <v>M2</v>
          </cell>
          <cell r="M1467" t="str">
            <v>SX0019</v>
          </cell>
        </row>
        <row r="1468">
          <cell r="A1468" t="str">
            <v>모르터</v>
          </cell>
          <cell r="B1468" t="str">
            <v>1 : 3</v>
          </cell>
          <cell r="C1468">
            <v>0.03</v>
          </cell>
          <cell r="D1468" t="str">
            <v>㎥</v>
          </cell>
          <cell r="E1468">
            <v>53022</v>
          </cell>
          <cell r="F1468">
            <v>1590</v>
          </cell>
          <cell r="G1468">
            <v>12100</v>
          </cell>
          <cell r="H1468">
            <v>363</v>
          </cell>
          <cell r="I1468">
            <v>40922</v>
          </cell>
          <cell r="J1468">
            <v>1227</v>
          </cell>
          <cell r="K1468">
            <v>0</v>
          </cell>
          <cell r="L1468">
            <v>0</v>
          </cell>
          <cell r="M1468" t="str">
            <v>N.117</v>
          </cell>
        </row>
        <row r="1469">
          <cell r="A1469" t="str">
            <v>미 장 공</v>
          </cell>
          <cell r="C1469">
            <v>0.05</v>
          </cell>
          <cell r="D1469" t="str">
            <v>인</v>
          </cell>
          <cell r="E1469">
            <v>67451</v>
          </cell>
          <cell r="F1469">
            <v>3372</v>
          </cell>
          <cell r="G1469">
            <v>0</v>
          </cell>
          <cell r="H1469">
            <v>0</v>
          </cell>
          <cell r="I1469">
            <v>67451</v>
          </cell>
          <cell r="J1469">
            <v>3372</v>
          </cell>
          <cell r="K1469">
            <v>0</v>
          </cell>
          <cell r="L1469">
            <v>0</v>
          </cell>
        </row>
        <row r="1470">
          <cell r="A1470" t="str">
            <v>보통인부</v>
          </cell>
          <cell r="C1470">
            <v>0.05</v>
          </cell>
          <cell r="D1470" t="str">
            <v>인</v>
          </cell>
          <cell r="E1470">
            <v>40922</v>
          </cell>
          <cell r="F1470">
            <v>2046</v>
          </cell>
          <cell r="G1470">
            <v>0</v>
          </cell>
          <cell r="H1470">
            <v>0</v>
          </cell>
          <cell r="I1470">
            <v>40922</v>
          </cell>
          <cell r="J1470">
            <v>2046</v>
          </cell>
          <cell r="K1470">
            <v>0</v>
          </cell>
          <cell r="L1470">
            <v>0</v>
          </cell>
        </row>
        <row r="1471">
          <cell r="A1471" t="str">
            <v>계</v>
          </cell>
          <cell r="F1471">
            <v>7008</v>
          </cell>
          <cell r="H1471">
            <v>363</v>
          </cell>
          <cell r="J1471">
            <v>6645</v>
          </cell>
          <cell r="L1471">
            <v>0</v>
          </cell>
        </row>
        <row r="1473">
          <cell r="A1473" t="str">
            <v>No.89호표 보호몰탈(벽체)</v>
          </cell>
          <cell r="B1473" t="str">
            <v>T=24M/M</v>
          </cell>
          <cell r="C1473">
            <v>1</v>
          </cell>
          <cell r="D1473" t="str">
            <v>M2</v>
          </cell>
          <cell r="M1473" t="str">
            <v>SX020</v>
          </cell>
        </row>
        <row r="1474">
          <cell r="A1474" t="str">
            <v>모르터</v>
          </cell>
          <cell r="B1474" t="str">
            <v>1 : 3</v>
          </cell>
          <cell r="C1474">
            <v>5.7499999999999999E-3</v>
          </cell>
          <cell r="D1474" t="str">
            <v>㎥</v>
          </cell>
          <cell r="E1474">
            <v>53022</v>
          </cell>
          <cell r="F1474">
            <v>304</v>
          </cell>
          <cell r="G1474">
            <v>12100</v>
          </cell>
          <cell r="H1474">
            <v>69</v>
          </cell>
          <cell r="I1474">
            <v>40922</v>
          </cell>
          <cell r="J1474">
            <v>235</v>
          </cell>
          <cell r="K1474">
            <v>0</v>
          </cell>
          <cell r="L1474">
            <v>0</v>
          </cell>
          <cell r="M1474" t="str">
            <v>N.117</v>
          </cell>
        </row>
        <row r="1475">
          <cell r="A1475" t="str">
            <v>보통인부</v>
          </cell>
          <cell r="C1475">
            <v>0.05</v>
          </cell>
          <cell r="D1475" t="str">
            <v>인</v>
          </cell>
          <cell r="E1475">
            <v>40922</v>
          </cell>
          <cell r="F1475">
            <v>2046</v>
          </cell>
          <cell r="G1475">
            <v>0</v>
          </cell>
          <cell r="H1475">
            <v>0</v>
          </cell>
          <cell r="I1475">
            <v>40922</v>
          </cell>
          <cell r="J1475">
            <v>2046</v>
          </cell>
          <cell r="K1475">
            <v>0</v>
          </cell>
          <cell r="L1475">
            <v>0</v>
          </cell>
        </row>
        <row r="1476">
          <cell r="A1476" t="str">
            <v>계</v>
          </cell>
          <cell r="F1476">
            <v>2350</v>
          </cell>
          <cell r="H1476">
            <v>69</v>
          </cell>
          <cell r="J1476">
            <v>2281</v>
          </cell>
          <cell r="L1476">
            <v>0</v>
          </cell>
        </row>
        <row r="1478">
          <cell r="A1478" t="str">
            <v>No.90호표 화강석판석붙임</v>
          </cell>
          <cell r="B1478" t="str">
            <v>벽,건식</v>
          </cell>
          <cell r="C1478">
            <v>1</v>
          </cell>
          <cell r="D1478" t="str">
            <v>㎡</v>
          </cell>
          <cell r="M1478" t="str">
            <v>SX021</v>
          </cell>
        </row>
        <row r="1479">
          <cell r="A1479" t="str">
            <v>석    공</v>
          </cell>
          <cell r="C1479">
            <v>0.43</v>
          </cell>
          <cell r="D1479" t="str">
            <v>인</v>
          </cell>
          <cell r="E1479">
            <v>78296</v>
          </cell>
          <cell r="F1479">
            <v>33667</v>
          </cell>
          <cell r="G1479">
            <v>0</v>
          </cell>
          <cell r="H1479">
            <v>0</v>
          </cell>
          <cell r="I1479">
            <v>78296</v>
          </cell>
          <cell r="J1479">
            <v>33667</v>
          </cell>
          <cell r="K1479">
            <v>0</v>
          </cell>
          <cell r="L1479">
            <v>0</v>
          </cell>
        </row>
        <row r="1480">
          <cell r="A1480" t="str">
            <v>보통인부</v>
          </cell>
          <cell r="C1480">
            <v>0.35</v>
          </cell>
          <cell r="D1480" t="str">
            <v>인</v>
          </cell>
          <cell r="E1480">
            <v>40922</v>
          </cell>
          <cell r="F1480">
            <v>14322</v>
          </cell>
          <cell r="G1480">
            <v>0</v>
          </cell>
          <cell r="H1480">
            <v>0</v>
          </cell>
          <cell r="I1480">
            <v>40922</v>
          </cell>
          <cell r="J1480">
            <v>14322</v>
          </cell>
          <cell r="K1480">
            <v>0</v>
          </cell>
          <cell r="L1480">
            <v>0</v>
          </cell>
        </row>
        <row r="1481">
          <cell r="A1481" t="str">
            <v>계</v>
          </cell>
          <cell r="F1481">
            <v>47989</v>
          </cell>
          <cell r="H1481">
            <v>0</v>
          </cell>
          <cell r="J1481">
            <v>47989</v>
          </cell>
          <cell r="L1481">
            <v>0</v>
          </cell>
        </row>
        <row r="1483">
          <cell r="A1483" t="str">
            <v>No.91호표 화강석판석붙임</v>
          </cell>
          <cell r="B1483" t="str">
            <v>벽,습식</v>
          </cell>
          <cell r="C1483">
            <v>1</v>
          </cell>
          <cell r="D1483" t="str">
            <v>M2</v>
          </cell>
          <cell r="M1483" t="str">
            <v>SX022</v>
          </cell>
        </row>
        <row r="1484">
          <cell r="A1484" t="str">
            <v>황동선</v>
          </cell>
          <cell r="B1484" t="str">
            <v>3종</v>
          </cell>
          <cell r="C1484">
            <v>2.25</v>
          </cell>
          <cell r="D1484" t="str">
            <v>KG</v>
          </cell>
          <cell r="E1484">
            <v>3740</v>
          </cell>
          <cell r="F1484">
            <v>8415</v>
          </cell>
          <cell r="G1484">
            <v>3740</v>
          </cell>
          <cell r="H1484">
            <v>8415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</row>
        <row r="1485">
          <cell r="A1485" t="str">
            <v>석    공</v>
          </cell>
          <cell r="C1485">
            <v>0.56999999999999995</v>
          </cell>
          <cell r="D1485" t="str">
            <v>인</v>
          </cell>
          <cell r="E1485">
            <v>78296</v>
          </cell>
          <cell r="F1485">
            <v>44628</v>
          </cell>
          <cell r="G1485">
            <v>0</v>
          </cell>
          <cell r="H1485">
            <v>0</v>
          </cell>
          <cell r="I1485">
            <v>78296</v>
          </cell>
          <cell r="J1485">
            <v>44628</v>
          </cell>
          <cell r="K1485">
            <v>0</v>
          </cell>
          <cell r="L1485">
            <v>0</v>
          </cell>
        </row>
        <row r="1486">
          <cell r="A1486" t="str">
            <v>보통인부</v>
          </cell>
          <cell r="C1486">
            <v>0.46</v>
          </cell>
          <cell r="D1486" t="str">
            <v>인</v>
          </cell>
          <cell r="E1486">
            <v>40922</v>
          </cell>
          <cell r="F1486">
            <v>18824</v>
          </cell>
          <cell r="G1486">
            <v>0</v>
          </cell>
          <cell r="H1486">
            <v>0</v>
          </cell>
          <cell r="I1486">
            <v>40922</v>
          </cell>
          <cell r="J1486">
            <v>18824</v>
          </cell>
          <cell r="K1486">
            <v>0</v>
          </cell>
          <cell r="L1486">
            <v>0</v>
          </cell>
        </row>
        <row r="1487">
          <cell r="A1487" t="str">
            <v>계</v>
          </cell>
          <cell r="F1487">
            <v>71867</v>
          </cell>
          <cell r="H1487">
            <v>8415</v>
          </cell>
          <cell r="J1487">
            <v>63452</v>
          </cell>
          <cell r="L1487">
            <v>0</v>
          </cell>
        </row>
        <row r="1490">
          <cell r="A1490" t="str">
            <v>No.92호표 마름돌설치</v>
          </cell>
          <cell r="C1490">
            <v>1</v>
          </cell>
          <cell r="D1490" t="str">
            <v>M3</v>
          </cell>
          <cell r="M1490" t="str">
            <v>SX023</v>
          </cell>
        </row>
        <row r="1491">
          <cell r="A1491" t="str">
            <v>석    공</v>
          </cell>
          <cell r="C1491">
            <v>3.9</v>
          </cell>
          <cell r="D1491" t="str">
            <v>인</v>
          </cell>
          <cell r="E1491">
            <v>78296</v>
          </cell>
          <cell r="F1491">
            <v>305354</v>
          </cell>
          <cell r="G1491">
            <v>0</v>
          </cell>
          <cell r="H1491">
            <v>0</v>
          </cell>
          <cell r="I1491">
            <v>78296</v>
          </cell>
          <cell r="J1491">
            <v>305354</v>
          </cell>
          <cell r="K1491">
            <v>0</v>
          </cell>
          <cell r="L1491">
            <v>0</v>
          </cell>
        </row>
        <row r="1492">
          <cell r="A1492" t="str">
            <v>보통인부</v>
          </cell>
          <cell r="C1492">
            <v>6</v>
          </cell>
          <cell r="D1492" t="str">
            <v>인</v>
          </cell>
          <cell r="E1492">
            <v>40922</v>
          </cell>
          <cell r="F1492">
            <v>245532</v>
          </cell>
          <cell r="G1492">
            <v>0</v>
          </cell>
          <cell r="H1492">
            <v>0</v>
          </cell>
          <cell r="I1492">
            <v>40922</v>
          </cell>
          <cell r="J1492">
            <v>245532</v>
          </cell>
          <cell r="K1492">
            <v>0</v>
          </cell>
          <cell r="L1492">
            <v>0</v>
          </cell>
        </row>
        <row r="1493">
          <cell r="A1493" t="str">
            <v>계</v>
          </cell>
          <cell r="F1493">
            <v>550886</v>
          </cell>
          <cell r="H1493">
            <v>0</v>
          </cell>
          <cell r="J1493">
            <v>550886</v>
          </cell>
          <cell r="L1493">
            <v>0</v>
          </cell>
        </row>
        <row r="1495">
          <cell r="A1495" t="str">
            <v>No.93호표 시멘트벽돌쌓기</v>
          </cell>
          <cell r="C1495">
            <v>1</v>
          </cell>
          <cell r="D1495" t="str">
            <v>천매</v>
          </cell>
          <cell r="M1495" t="str">
            <v>SX024</v>
          </cell>
        </row>
        <row r="1496">
          <cell r="A1496" t="str">
            <v>모르터</v>
          </cell>
          <cell r="B1496" t="str">
            <v>1 : 3</v>
          </cell>
          <cell r="C1496">
            <v>0.25</v>
          </cell>
          <cell r="D1496" t="str">
            <v>㎥</v>
          </cell>
          <cell r="E1496">
            <v>53022</v>
          </cell>
          <cell r="F1496">
            <v>13255</v>
          </cell>
          <cell r="G1496">
            <v>12100</v>
          </cell>
          <cell r="H1496">
            <v>3025</v>
          </cell>
          <cell r="I1496">
            <v>40922</v>
          </cell>
          <cell r="J1496">
            <v>10230</v>
          </cell>
          <cell r="K1496">
            <v>0</v>
          </cell>
          <cell r="L1496">
            <v>0</v>
          </cell>
          <cell r="M1496" t="str">
            <v>N.117</v>
          </cell>
        </row>
        <row r="1497">
          <cell r="A1497" t="str">
            <v>조 적 공</v>
          </cell>
          <cell r="C1497">
            <v>2.0699999999999998</v>
          </cell>
          <cell r="D1497" t="str">
            <v>인</v>
          </cell>
          <cell r="E1497">
            <v>66461</v>
          </cell>
          <cell r="F1497">
            <v>137574</v>
          </cell>
          <cell r="G1497">
            <v>0</v>
          </cell>
          <cell r="H1497">
            <v>0</v>
          </cell>
          <cell r="I1497">
            <v>66461</v>
          </cell>
          <cell r="J1497">
            <v>137574</v>
          </cell>
          <cell r="K1497">
            <v>0</v>
          </cell>
          <cell r="L1497">
            <v>0</v>
          </cell>
        </row>
        <row r="1498">
          <cell r="A1498" t="str">
            <v>보통인부</v>
          </cell>
          <cell r="C1498">
            <v>1.1499999999999999</v>
          </cell>
          <cell r="D1498" t="str">
            <v>인</v>
          </cell>
          <cell r="E1498">
            <v>40922</v>
          </cell>
          <cell r="F1498">
            <v>47060</v>
          </cell>
          <cell r="G1498">
            <v>0</v>
          </cell>
          <cell r="H1498">
            <v>0</v>
          </cell>
          <cell r="I1498">
            <v>40922</v>
          </cell>
          <cell r="J1498">
            <v>47060</v>
          </cell>
          <cell r="K1498">
            <v>0</v>
          </cell>
          <cell r="L1498">
            <v>0</v>
          </cell>
        </row>
        <row r="1499">
          <cell r="A1499" t="str">
            <v>계</v>
          </cell>
          <cell r="F1499">
            <v>197889</v>
          </cell>
          <cell r="H1499">
            <v>3025</v>
          </cell>
          <cell r="J1499">
            <v>194864</v>
          </cell>
          <cell r="L1499">
            <v>0</v>
          </cell>
        </row>
        <row r="1501">
          <cell r="A1501" t="str">
            <v>No.94호표 잡철물제작설치(각종)</v>
          </cell>
          <cell r="B1501" t="str">
            <v>복잡</v>
          </cell>
          <cell r="C1501">
            <v>1</v>
          </cell>
          <cell r="D1501" t="str">
            <v>TON</v>
          </cell>
          <cell r="M1501" t="str">
            <v>SX025</v>
          </cell>
        </row>
        <row r="1502">
          <cell r="A1502" t="str">
            <v>잡철물 제작설치(각종)</v>
          </cell>
          <cell r="B1502" t="str">
            <v>간 단x140%</v>
          </cell>
          <cell r="C1502">
            <v>0</v>
          </cell>
          <cell r="E1502">
            <v>0</v>
          </cell>
          <cell r="F1502">
            <v>4720808</v>
          </cell>
          <cell r="G1502">
            <v>0</v>
          </cell>
          <cell r="H1502">
            <v>1831832</v>
          </cell>
          <cell r="I1502">
            <v>0</v>
          </cell>
          <cell r="J1502">
            <v>2802823</v>
          </cell>
          <cell r="K1502">
            <v>0</v>
          </cell>
          <cell r="L1502">
            <v>86153</v>
          </cell>
        </row>
        <row r="1503">
          <cell r="A1503" t="str">
            <v>계</v>
          </cell>
          <cell r="F1503">
            <v>4720808</v>
          </cell>
          <cell r="H1503">
            <v>1831832</v>
          </cell>
          <cell r="J1503">
            <v>2802823</v>
          </cell>
          <cell r="L1503">
            <v>86153</v>
          </cell>
        </row>
        <row r="1513">
          <cell r="A1513" t="str">
            <v>No.95호표 잡철물제작설치(각종)</v>
          </cell>
          <cell r="B1513" t="str">
            <v>간단</v>
          </cell>
          <cell r="C1513">
            <v>1</v>
          </cell>
          <cell r="D1513" t="str">
            <v>TON</v>
          </cell>
          <cell r="M1513" t="str">
            <v>SX026</v>
          </cell>
        </row>
        <row r="1514">
          <cell r="A1514" t="str">
            <v>용접봉(연강용)</v>
          </cell>
          <cell r="B1514" t="str">
            <v>4.0㎜  KSE4303</v>
          </cell>
          <cell r="C1514">
            <v>18.48</v>
          </cell>
          <cell r="D1514" t="str">
            <v>KG</v>
          </cell>
          <cell r="E1514">
            <v>1120</v>
          </cell>
          <cell r="F1514">
            <v>20697</v>
          </cell>
          <cell r="G1514">
            <v>1120</v>
          </cell>
          <cell r="H1514">
            <v>20697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</row>
        <row r="1515">
          <cell r="A1515" t="str">
            <v>산 소</v>
          </cell>
          <cell r="B1515" t="str">
            <v>압축가스 99%</v>
          </cell>
          <cell r="C1515">
            <v>6300</v>
          </cell>
          <cell r="D1515" t="str">
            <v>ℓ</v>
          </cell>
          <cell r="E1515">
            <v>200</v>
          </cell>
          <cell r="F1515">
            <v>1260000</v>
          </cell>
          <cell r="G1515">
            <v>200</v>
          </cell>
          <cell r="H1515">
            <v>1260000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</row>
        <row r="1516">
          <cell r="A1516" t="str">
            <v>아세칠렌</v>
          </cell>
          <cell r="B1516" t="str">
            <v>98% (용접용) 1kg=853ℓ</v>
          </cell>
          <cell r="C1516">
            <v>2.8</v>
          </cell>
          <cell r="D1516" t="str">
            <v>㎏</v>
          </cell>
          <cell r="E1516">
            <v>8000</v>
          </cell>
          <cell r="F1516">
            <v>22400</v>
          </cell>
          <cell r="G1516">
            <v>8000</v>
          </cell>
          <cell r="H1516">
            <v>22400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</row>
        <row r="1517">
          <cell r="A1517" t="str">
            <v>산업용전력(을);하계이외</v>
          </cell>
          <cell r="B1517" t="str">
            <v>고압 A:전압3KV</v>
          </cell>
          <cell r="C1517">
            <v>126</v>
          </cell>
          <cell r="D1517" t="str">
            <v>KWH</v>
          </cell>
          <cell r="E1517">
            <v>42.5</v>
          </cell>
          <cell r="F1517">
            <v>5355</v>
          </cell>
          <cell r="G1517">
            <v>42.5</v>
          </cell>
          <cell r="H1517">
            <v>5355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</row>
        <row r="1518">
          <cell r="A1518" t="str">
            <v>철    공</v>
          </cell>
          <cell r="C1518">
            <v>27.65</v>
          </cell>
          <cell r="D1518" t="str">
            <v>인</v>
          </cell>
          <cell r="E1518">
            <v>63963</v>
          </cell>
          <cell r="F1518">
            <v>1768576</v>
          </cell>
          <cell r="G1518">
            <v>0</v>
          </cell>
          <cell r="H1518">
            <v>0</v>
          </cell>
          <cell r="I1518">
            <v>63963</v>
          </cell>
          <cell r="J1518">
            <v>1768576</v>
          </cell>
          <cell r="K1518">
            <v>0</v>
          </cell>
          <cell r="L1518">
            <v>0</v>
          </cell>
        </row>
        <row r="1519">
          <cell r="A1519" t="str">
            <v>보통인부</v>
          </cell>
          <cell r="C1519">
            <v>0.66</v>
          </cell>
          <cell r="D1519" t="str">
            <v>인</v>
          </cell>
          <cell r="E1519">
            <v>40922</v>
          </cell>
          <cell r="F1519">
            <v>27008</v>
          </cell>
          <cell r="G1519">
            <v>0</v>
          </cell>
          <cell r="H1519">
            <v>0</v>
          </cell>
          <cell r="I1519">
            <v>40922</v>
          </cell>
          <cell r="J1519">
            <v>27008</v>
          </cell>
          <cell r="K1519">
            <v>0</v>
          </cell>
          <cell r="L1519">
            <v>0</v>
          </cell>
        </row>
        <row r="1520">
          <cell r="A1520" t="str">
            <v>용 접 공(일 반)</v>
          </cell>
          <cell r="C1520">
            <v>2.6</v>
          </cell>
          <cell r="D1520" t="str">
            <v>인</v>
          </cell>
          <cell r="E1520">
            <v>63468</v>
          </cell>
          <cell r="F1520">
            <v>165016</v>
          </cell>
          <cell r="G1520">
            <v>0</v>
          </cell>
          <cell r="H1520">
            <v>0</v>
          </cell>
          <cell r="I1520">
            <v>63468</v>
          </cell>
          <cell r="J1520">
            <v>165016</v>
          </cell>
          <cell r="K1520">
            <v>0</v>
          </cell>
          <cell r="L1520">
            <v>0</v>
          </cell>
        </row>
        <row r="1521">
          <cell r="A1521" t="str">
            <v>특별인부</v>
          </cell>
          <cell r="C1521">
            <v>0.74</v>
          </cell>
          <cell r="D1521" t="str">
            <v>인</v>
          </cell>
          <cell r="E1521">
            <v>55970</v>
          </cell>
          <cell r="F1521">
            <v>41417</v>
          </cell>
          <cell r="G1521">
            <v>0</v>
          </cell>
          <cell r="H1521">
            <v>0</v>
          </cell>
          <cell r="I1521">
            <v>55970</v>
          </cell>
          <cell r="J1521">
            <v>41417</v>
          </cell>
          <cell r="K1521">
            <v>0</v>
          </cell>
          <cell r="L1521">
            <v>0</v>
          </cell>
        </row>
        <row r="1522">
          <cell r="A1522" t="str">
            <v>용접기 (교류)</v>
          </cell>
          <cell r="B1522" t="str">
            <v>200 AMP</v>
          </cell>
          <cell r="C1522">
            <v>20.83</v>
          </cell>
          <cell r="D1522" t="str">
            <v>HR</v>
          </cell>
          <cell r="E1522">
            <v>71</v>
          </cell>
          <cell r="F1522">
            <v>1478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71</v>
          </cell>
          <cell r="L1522">
            <v>1478</v>
          </cell>
        </row>
        <row r="1523">
          <cell r="A1523" t="str">
            <v>기계기구손료</v>
          </cell>
          <cell r="B1523" t="str">
            <v>노무비의3%</v>
          </cell>
          <cell r="C1523">
            <v>1</v>
          </cell>
          <cell r="D1523" t="str">
            <v>식</v>
          </cell>
          <cell r="E1523">
            <v>0</v>
          </cell>
          <cell r="F1523">
            <v>60060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60060</v>
          </cell>
        </row>
        <row r="1524">
          <cell r="A1524" t="str">
            <v>계</v>
          </cell>
          <cell r="F1524">
            <v>3372007</v>
          </cell>
          <cell r="H1524">
            <v>1308452</v>
          </cell>
          <cell r="J1524">
            <v>2002017</v>
          </cell>
          <cell r="L1524">
            <v>61538</v>
          </cell>
        </row>
        <row r="1526">
          <cell r="A1526" t="str">
            <v>No.96호표 자갈 깔기</v>
          </cell>
          <cell r="B1526" t="str">
            <v>D30-50</v>
          </cell>
          <cell r="C1526">
            <v>1</v>
          </cell>
          <cell r="D1526" t="str">
            <v>㎡</v>
          </cell>
          <cell r="M1526" t="str">
            <v>SX027</v>
          </cell>
        </row>
        <row r="1527">
          <cell r="A1527" t="str">
            <v>조 적 공</v>
          </cell>
          <cell r="C1527">
            <v>0.12</v>
          </cell>
          <cell r="D1527" t="str">
            <v>인</v>
          </cell>
          <cell r="E1527">
            <v>66461</v>
          </cell>
          <cell r="F1527">
            <v>7975</v>
          </cell>
          <cell r="G1527">
            <v>0</v>
          </cell>
          <cell r="H1527">
            <v>0</v>
          </cell>
          <cell r="I1527">
            <v>66461</v>
          </cell>
          <cell r="J1527">
            <v>7975</v>
          </cell>
          <cell r="K1527">
            <v>0</v>
          </cell>
          <cell r="L1527">
            <v>0</v>
          </cell>
        </row>
        <row r="1528">
          <cell r="A1528" t="str">
            <v>보통인부</v>
          </cell>
          <cell r="C1528">
            <v>0.04</v>
          </cell>
          <cell r="D1528" t="str">
            <v>인</v>
          </cell>
          <cell r="E1528">
            <v>40922</v>
          </cell>
          <cell r="F1528">
            <v>1636</v>
          </cell>
          <cell r="G1528">
            <v>0</v>
          </cell>
          <cell r="H1528">
            <v>0</v>
          </cell>
          <cell r="I1528">
            <v>40922</v>
          </cell>
          <cell r="J1528">
            <v>1636</v>
          </cell>
          <cell r="K1528">
            <v>0</v>
          </cell>
          <cell r="L1528">
            <v>0</v>
          </cell>
        </row>
        <row r="1529">
          <cell r="A1529" t="str">
            <v>계</v>
          </cell>
          <cell r="F1529">
            <v>9611</v>
          </cell>
          <cell r="H1529">
            <v>0</v>
          </cell>
          <cell r="J1529">
            <v>9611</v>
          </cell>
          <cell r="L1529">
            <v>0</v>
          </cell>
        </row>
        <row r="1531">
          <cell r="A1531" t="str">
            <v>No.97호표 자연석쌓기</v>
          </cell>
          <cell r="B1531" t="str">
            <v>30x50x40</v>
          </cell>
          <cell r="C1531">
            <v>1</v>
          </cell>
          <cell r="D1531" t="str">
            <v>TON</v>
          </cell>
          <cell r="M1531" t="str">
            <v>SX028</v>
          </cell>
        </row>
        <row r="1532">
          <cell r="A1532" t="str">
            <v>조 경 공</v>
          </cell>
          <cell r="C1532">
            <v>1.07</v>
          </cell>
          <cell r="D1532" t="str">
            <v>인</v>
          </cell>
          <cell r="E1532">
            <v>60423</v>
          </cell>
          <cell r="F1532">
            <v>64652</v>
          </cell>
          <cell r="G1532">
            <v>0</v>
          </cell>
          <cell r="H1532">
            <v>0</v>
          </cell>
          <cell r="I1532">
            <v>60423</v>
          </cell>
          <cell r="J1532">
            <v>64652</v>
          </cell>
          <cell r="K1532">
            <v>0</v>
          </cell>
          <cell r="L1532">
            <v>0</v>
          </cell>
        </row>
        <row r="1533">
          <cell r="A1533" t="str">
            <v>보통인부</v>
          </cell>
          <cell r="C1533">
            <v>0.39900000000000002</v>
          </cell>
          <cell r="D1533" t="str">
            <v>인</v>
          </cell>
          <cell r="E1533">
            <v>40922</v>
          </cell>
          <cell r="F1533">
            <v>16327</v>
          </cell>
          <cell r="G1533">
            <v>0</v>
          </cell>
          <cell r="H1533">
            <v>0</v>
          </cell>
          <cell r="I1533">
            <v>40922</v>
          </cell>
          <cell r="J1533">
            <v>16327</v>
          </cell>
          <cell r="K1533">
            <v>0</v>
          </cell>
          <cell r="L1533">
            <v>0</v>
          </cell>
        </row>
        <row r="1534">
          <cell r="A1534" t="str">
            <v>굴삭기(유압식백호우)</v>
          </cell>
          <cell r="B1534" t="str">
            <v>0.7 M3</v>
          </cell>
          <cell r="C1534">
            <v>0.53200000000000003</v>
          </cell>
          <cell r="D1534" t="str">
            <v>HR</v>
          </cell>
          <cell r="E1534">
            <v>43006.71</v>
          </cell>
          <cell r="F1534">
            <v>22878</v>
          </cell>
          <cell r="G1534">
            <v>7724.71</v>
          </cell>
          <cell r="H1534">
            <v>4109</v>
          </cell>
          <cell r="I1534">
            <v>18628</v>
          </cell>
          <cell r="J1534">
            <v>9910</v>
          </cell>
          <cell r="K1534">
            <v>16654</v>
          </cell>
          <cell r="L1534">
            <v>8859</v>
          </cell>
        </row>
        <row r="1535">
          <cell r="A1535" t="str">
            <v>계</v>
          </cell>
          <cell r="F1535">
            <v>103857</v>
          </cell>
          <cell r="H1535">
            <v>4109</v>
          </cell>
          <cell r="J1535">
            <v>90889</v>
          </cell>
          <cell r="L1535">
            <v>8859</v>
          </cell>
        </row>
        <row r="1536">
          <cell r="A1536" t="str">
            <v>No.98호표 자연석놓기</v>
          </cell>
          <cell r="B1536" t="str">
            <v>100×90×60</v>
          </cell>
          <cell r="C1536">
            <v>1</v>
          </cell>
          <cell r="D1536" t="str">
            <v>EA</v>
          </cell>
          <cell r="M1536" t="str">
            <v>SX029</v>
          </cell>
        </row>
        <row r="1537">
          <cell r="A1537" t="str">
            <v>스테시석</v>
          </cell>
          <cell r="B1537" t="str">
            <v>100x90x60cm</v>
          </cell>
          <cell r="C1537">
            <v>1</v>
          </cell>
          <cell r="D1537" t="str">
            <v>EA</v>
          </cell>
          <cell r="E1537">
            <v>250000</v>
          </cell>
          <cell r="F1537">
            <v>250000</v>
          </cell>
          <cell r="G1537">
            <v>250000</v>
          </cell>
          <cell r="H1537">
            <v>250000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조 경 공</v>
          </cell>
          <cell r="C1538">
            <v>1</v>
          </cell>
          <cell r="D1538" t="str">
            <v>인</v>
          </cell>
          <cell r="E1538">
            <v>60423</v>
          </cell>
          <cell r="F1538">
            <v>60423</v>
          </cell>
          <cell r="G1538">
            <v>0</v>
          </cell>
          <cell r="H1538">
            <v>0</v>
          </cell>
          <cell r="I1538">
            <v>60423</v>
          </cell>
          <cell r="J1538">
            <v>60423</v>
          </cell>
          <cell r="K1538">
            <v>0</v>
          </cell>
          <cell r="L1538">
            <v>0</v>
          </cell>
        </row>
        <row r="1539">
          <cell r="A1539" t="str">
            <v>굴삭기(유압식백호우)</v>
          </cell>
          <cell r="B1539" t="str">
            <v>0.7 M3</v>
          </cell>
          <cell r="C1539">
            <v>0.74</v>
          </cell>
          <cell r="D1539" t="str">
            <v>HR</v>
          </cell>
          <cell r="E1539">
            <v>43006.71</v>
          </cell>
          <cell r="F1539">
            <v>31823</v>
          </cell>
          <cell r="G1539">
            <v>7724.71</v>
          </cell>
          <cell r="H1539">
            <v>5716</v>
          </cell>
          <cell r="I1539">
            <v>18628</v>
          </cell>
          <cell r="J1539">
            <v>13784</v>
          </cell>
          <cell r="K1539">
            <v>16654</v>
          </cell>
          <cell r="L1539">
            <v>12323</v>
          </cell>
        </row>
        <row r="1540">
          <cell r="A1540" t="str">
            <v>계</v>
          </cell>
          <cell r="F1540">
            <v>342246</v>
          </cell>
          <cell r="H1540">
            <v>255716</v>
          </cell>
          <cell r="J1540">
            <v>74207</v>
          </cell>
          <cell r="L1540">
            <v>12323</v>
          </cell>
        </row>
        <row r="1542">
          <cell r="A1542" t="str">
            <v>No.99호표 흄관부설 및 접합 : 인력</v>
          </cell>
          <cell r="B1542" t="str">
            <v>ø300M/M , 칼라식</v>
          </cell>
          <cell r="C1542">
            <v>1</v>
          </cell>
          <cell r="D1542" t="str">
            <v>M</v>
          </cell>
          <cell r="M1542" t="str">
            <v>SX030</v>
          </cell>
        </row>
        <row r="1543">
          <cell r="A1543" t="str">
            <v>모르터</v>
          </cell>
          <cell r="B1543" t="str">
            <v>1 : 3</v>
          </cell>
          <cell r="C1543">
            <v>2.3E-3</v>
          </cell>
          <cell r="D1543" t="str">
            <v>㎥</v>
          </cell>
          <cell r="E1543">
            <v>53022</v>
          </cell>
          <cell r="F1543">
            <v>121</v>
          </cell>
          <cell r="G1543">
            <v>12100</v>
          </cell>
          <cell r="H1543">
            <v>27</v>
          </cell>
          <cell r="I1543">
            <v>40922</v>
          </cell>
          <cell r="J1543">
            <v>94</v>
          </cell>
          <cell r="K1543">
            <v>0</v>
          </cell>
          <cell r="L1543">
            <v>0</v>
          </cell>
          <cell r="M1543" t="str">
            <v>N.117</v>
          </cell>
        </row>
        <row r="1544">
          <cell r="A1544" t="str">
            <v>배 관 공</v>
          </cell>
          <cell r="C1544">
            <v>7.0000000000000007E-2</v>
          </cell>
          <cell r="D1544" t="str">
            <v>인</v>
          </cell>
          <cell r="E1544">
            <v>60590</v>
          </cell>
          <cell r="F1544">
            <v>4241</v>
          </cell>
          <cell r="G1544">
            <v>0</v>
          </cell>
          <cell r="H1544">
            <v>0</v>
          </cell>
          <cell r="I1544">
            <v>60590</v>
          </cell>
          <cell r="J1544">
            <v>4241</v>
          </cell>
          <cell r="K1544">
            <v>0</v>
          </cell>
          <cell r="L1544">
            <v>0</v>
          </cell>
        </row>
        <row r="1545">
          <cell r="A1545" t="str">
            <v>보통인부</v>
          </cell>
          <cell r="C1545">
            <v>0.38</v>
          </cell>
          <cell r="D1545" t="str">
            <v>인</v>
          </cell>
          <cell r="E1545">
            <v>40922</v>
          </cell>
          <cell r="F1545">
            <v>15550</v>
          </cell>
          <cell r="G1545">
            <v>0</v>
          </cell>
          <cell r="H1545">
            <v>0</v>
          </cell>
          <cell r="I1545">
            <v>40922</v>
          </cell>
          <cell r="J1545">
            <v>15550</v>
          </cell>
          <cell r="K1545">
            <v>0</v>
          </cell>
          <cell r="L1545">
            <v>0</v>
          </cell>
        </row>
        <row r="1546">
          <cell r="A1546" t="str">
            <v>계</v>
          </cell>
          <cell r="F1546">
            <v>19912</v>
          </cell>
          <cell r="H1546">
            <v>27</v>
          </cell>
          <cell r="J1546">
            <v>19885</v>
          </cell>
          <cell r="L1546">
            <v>0</v>
          </cell>
        </row>
        <row r="1548">
          <cell r="A1548" t="str">
            <v>No.100호표 콘크리트</v>
          </cell>
          <cell r="B1548" t="str">
            <v>25-180-8</v>
          </cell>
          <cell r="C1548">
            <v>1</v>
          </cell>
          <cell r="D1548" t="str">
            <v>㎥</v>
          </cell>
          <cell r="M1548" t="str">
            <v>SX031</v>
          </cell>
        </row>
        <row r="1549">
          <cell r="A1549" t="str">
            <v>보통시멘트</v>
          </cell>
          <cell r="B1549" t="str">
            <v>관급</v>
          </cell>
          <cell r="C1549">
            <v>245</v>
          </cell>
          <cell r="D1549" t="str">
            <v>KG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강모래(광주)</v>
          </cell>
          <cell r="B1550" t="str">
            <v>시내도착도</v>
          </cell>
          <cell r="C1550">
            <v>0.5</v>
          </cell>
          <cell r="D1550" t="str">
            <v>M3</v>
          </cell>
          <cell r="E1550">
            <v>11000</v>
          </cell>
          <cell r="F1550">
            <v>5500</v>
          </cell>
          <cell r="G1550">
            <v>11000</v>
          </cell>
          <cell r="H1550">
            <v>5500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</row>
        <row r="1551">
          <cell r="A1551" t="str">
            <v>자연자갈(광주)</v>
          </cell>
          <cell r="B1551" t="str">
            <v>#467 40-5mm (시내도착도)</v>
          </cell>
          <cell r="C1551">
            <v>0.72</v>
          </cell>
          <cell r="D1551" t="str">
            <v>M3</v>
          </cell>
          <cell r="E1551">
            <v>7500</v>
          </cell>
          <cell r="F1551">
            <v>5400</v>
          </cell>
          <cell r="G1551">
            <v>7500</v>
          </cell>
          <cell r="H1551">
            <v>5400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</row>
        <row r="1552">
          <cell r="A1552" t="str">
            <v>콘크리트공</v>
          </cell>
          <cell r="C1552">
            <v>0.87</v>
          </cell>
          <cell r="D1552" t="str">
            <v>인</v>
          </cell>
          <cell r="E1552">
            <v>68884</v>
          </cell>
          <cell r="F1552">
            <v>59929</v>
          </cell>
          <cell r="G1552">
            <v>0</v>
          </cell>
          <cell r="H1552">
            <v>0</v>
          </cell>
          <cell r="I1552">
            <v>68884</v>
          </cell>
          <cell r="J1552">
            <v>59929</v>
          </cell>
          <cell r="K1552">
            <v>0</v>
          </cell>
          <cell r="L1552">
            <v>0</v>
          </cell>
        </row>
        <row r="1553">
          <cell r="A1553" t="str">
            <v>보통인부</v>
          </cell>
          <cell r="C1553">
            <v>0.99</v>
          </cell>
          <cell r="D1553" t="str">
            <v>인</v>
          </cell>
          <cell r="E1553">
            <v>40922</v>
          </cell>
          <cell r="F1553">
            <v>40512</v>
          </cell>
          <cell r="G1553">
            <v>0</v>
          </cell>
          <cell r="H1553">
            <v>0</v>
          </cell>
          <cell r="I1553">
            <v>40922</v>
          </cell>
          <cell r="J1553">
            <v>40512</v>
          </cell>
          <cell r="K1553">
            <v>0</v>
          </cell>
          <cell r="L1553">
            <v>0</v>
          </cell>
        </row>
        <row r="1554">
          <cell r="A1554" t="str">
            <v>계</v>
          </cell>
          <cell r="F1554">
            <v>111341</v>
          </cell>
          <cell r="H1554">
            <v>10900</v>
          </cell>
          <cell r="J1554">
            <v>100441</v>
          </cell>
          <cell r="L1554">
            <v>0</v>
          </cell>
        </row>
        <row r="1559">
          <cell r="A1559" t="str">
            <v>No.101호표 콘크리트</v>
          </cell>
          <cell r="B1559" t="str">
            <v>40-160-8</v>
          </cell>
          <cell r="C1559">
            <v>1</v>
          </cell>
          <cell r="D1559" t="str">
            <v>㎥</v>
          </cell>
          <cell r="M1559" t="str">
            <v>SX032</v>
          </cell>
        </row>
        <row r="1560">
          <cell r="A1560" t="str">
            <v>보통시멘트</v>
          </cell>
          <cell r="B1560" t="str">
            <v>관급</v>
          </cell>
          <cell r="C1560">
            <v>211</v>
          </cell>
          <cell r="D1560" t="str">
            <v>KG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강모래(광주)</v>
          </cell>
          <cell r="B1561" t="str">
            <v>시내도착도</v>
          </cell>
          <cell r="C1561">
            <v>0.5</v>
          </cell>
          <cell r="D1561" t="str">
            <v>M3</v>
          </cell>
          <cell r="E1561">
            <v>11000</v>
          </cell>
          <cell r="F1561">
            <v>5500</v>
          </cell>
          <cell r="G1561">
            <v>11000</v>
          </cell>
          <cell r="H1561">
            <v>5500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자연자갈(서울)</v>
          </cell>
          <cell r="B1562" t="str">
            <v>#467 40-5mm (시내도착도)</v>
          </cell>
          <cell r="C1562">
            <v>0.73</v>
          </cell>
          <cell r="D1562" t="str">
            <v>M3</v>
          </cell>
          <cell r="E1562">
            <v>7500</v>
          </cell>
          <cell r="F1562">
            <v>5475</v>
          </cell>
          <cell r="G1562">
            <v>7500</v>
          </cell>
          <cell r="H1562">
            <v>5475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콘크리트공</v>
          </cell>
          <cell r="C1563">
            <v>0.85</v>
          </cell>
          <cell r="D1563" t="str">
            <v>인</v>
          </cell>
          <cell r="E1563">
            <v>68884</v>
          </cell>
          <cell r="F1563">
            <v>58551</v>
          </cell>
          <cell r="G1563">
            <v>0</v>
          </cell>
          <cell r="H1563">
            <v>0</v>
          </cell>
          <cell r="I1563">
            <v>68884</v>
          </cell>
          <cell r="J1563">
            <v>58551</v>
          </cell>
          <cell r="K1563">
            <v>0</v>
          </cell>
          <cell r="L1563">
            <v>0</v>
          </cell>
        </row>
        <row r="1564">
          <cell r="A1564" t="str">
            <v>보통인부</v>
          </cell>
          <cell r="C1564">
            <v>0.82</v>
          </cell>
          <cell r="D1564" t="str">
            <v>인</v>
          </cell>
          <cell r="E1564">
            <v>40922</v>
          </cell>
          <cell r="F1564">
            <v>33556</v>
          </cell>
          <cell r="G1564">
            <v>0</v>
          </cell>
          <cell r="H1564">
            <v>0</v>
          </cell>
          <cell r="I1564">
            <v>40922</v>
          </cell>
          <cell r="J1564">
            <v>33556</v>
          </cell>
          <cell r="K1564">
            <v>0</v>
          </cell>
          <cell r="L1564">
            <v>0</v>
          </cell>
        </row>
        <row r="1565">
          <cell r="A1565" t="str">
            <v>계</v>
          </cell>
          <cell r="F1565">
            <v>103082</v>
          </cell>
          <cell r="H1565">
            <v>10975</v>
          </cell>
          <cell r="J1565">
            <v>92107</v>
          </cell>
          <cell r="L1565">
            <v>0</v>
          </cell>
        </row>
        <row r="1567">
          <cell r="A1567" t="str">
            <v>No.102호표 인력비빔타설(소형)</v>
          </cell>
          <cell r="C1567">
            <v>1</v>
          </cell>
          <cell r="D1567" t="str">
            <v>M3</v>
          </cell>
          <cell r="M1567" t="str">
            <v>SX033</v>
          </cell>
        </row>
        <row r="1568">
          <cell r="A1568" t="str">
            <v>콘크리트공</v>
          </cell>
          <cell r="C1568">
            <v>1.29</v>
          </cell>
          <cell r="D1568" t="str">
            <v>인</v>
          </cell>
          <cell r="E1568">
            <v>68884</v>
          </cell>
          <cell r="F1568">
            <v>88860</v>
          </cell>
          <cell r="G1568">
            <v>0</v>
          </cell>
          <cell r="H1568">
            <v>0</v>
          </cell>
          <cell r="I1568">
            <v>68884</v>
          </cell>
          <cell r="J1568">
            <v>88860</v>
          </cell>
          <cell r="K1568">
            <v>0</v>
          </cell>
          <cell r="L1568">
            <v>0</v>
          </cell>
        </row>
        <row r="1569">
          <cell r="A1569" t="str">
            <v>보통인부</v>
          </cell>
          <cell r="C1569">
            <v>1.36</v>
          </cell>
          <cell r="D1569" t="str">
            <v>인</v>
          </cell>
          <cell r="E1569">
            <v>40922</v>
          </cell>
          <cell r="F1569">
            <v>55653</v>
          </cell>
          <cell r="G1569">
            <v>0</v>
          </cell>
          <cell r="H1569">
            <v>0</v>
          </cell>
          <cell r="I1569">
            <v>40922</v>
          </cell>
          <cell r="J1569">
            <v>55653</v>
          </cell>
          <cell r="K1569">
            <v>0</v>
          </cell>
          <cell r="L1569">
            <v>0</v>
          </cell>
        </row>
        <row r="1570">
          <cell r="A1570" t="str">
            <v>계</v>
          </cell>
          <cell r="F1570">
            <v>144513</v>
          </cell>
          <cell r="H1570">
            <v>0</v>
          </cell>
          <cell r="J1570">
            <v>144513</v>
          </cell>
          <cell r="L1570">
            <v>0</v>
          </cell>
        </row>
        <row r="1572">
          <cell r="A1572" t="str">
            <v>No.103호표 목재가공 및 조립</v>
          </cell>
          <cell r="B1572" t="str">
            <v>보통</v>
          </cell>
          <cell r="C1572">
            <v>1</v>
          </cell>
          <cell r="D1572" t="str">
            <v>㎥</v>
          </cell>
          <cell r="M1572" t="str">
            <v>SX034</v>
          </cell>
        </row>
        <row r="1573">
          <cell r="A1573" t="str">
            <v>건축목공</v>
          </cell>
          <cell r="C1573">
            <v>5.43</v>
          </cell>
          <cell r="D1573" t="str">
            <v>인</v>
          </cell>
          <cell r="E1573">
            <v>69086</v>
          </cell>
          <cell r="F1573">
            <v>375136</v>
          </cell>
          <cell r="G1573">
            <v>0</v>
          </cell>
          <cell r="H1573">
            <v>0</v>
          </cell>
          <cell r="I1573">
            <v>69086</v>
          </cell>
          <cell r="J1573">
            <v>375136</v>
          </cell>
          <cell r="K1573">
            <v>0</v>
          </cell>
          <cell r="L1573">
            <v>0</v>
          </cell>
        </row>
        <row r="1574">
          <cell r="A1574" t="str">
            <v>특별인부</v>
          </cell>
          <cell r="C1574">
            <v>1.59</v>
          </cell>
          <cell r="D1574" t="str">
            <v>인</v>
          </cell>
          <cell r="E1574">
            <v>55970</v>
          </cell>
          <cell r="F1574">
            <v>88992</v>
          </cell>
          <cell r="G1574">
            <v>0</v>
          </cell>
          <cell r="H1574">
            <v>0</v>
          </cell>
          <cell r="I1574">
            <v>55970</v>
          </cell>
          <cell r="J1574">
            <v>88992</v>
          </cell>
          <cell r="K1574">
            <v>0</v>
          </cell>
          <cell r="L1574">
            <v>0</v>
          </cell>
        </row>
        <row r="1575">
          <cell r="A1575" t="str">
            <v>보통인부</v>
          </cell>
          <cell r="C1575">
            <v>1.74</v>
          </cell>
          <cell r="D1575" t="str">
            <v>인</v>
          </cell>
          <cell r="E1575">
            <v>40922</v>
          </cell>
          <cell r="F1575">
            <v>71204</v>
          </cell>
          <cell r="G1575">
            <v>0</v>
          </cell>
          <cell r="H1575">
            <v>0</v>
          </cell>
          <cell r="I1575">
            <v>40922</v>
          </cell>
          <cell r="J1575">
            <v>71204</v>
          </cell>
          <cell r="K1575">
            <v>0</v>
          </cell>
          <cell r="L1575">
            <v>0</v>
          </cell>
        </row>
        <row r="1576">
          <cell r="A1576" t="str">
            <v>계</v>
          </cell>
          <cell r="F1576">
            <v>535332</v>
          </cell>
          <cell r="H1576">
            <v>0</v>
          </cell>
          <cell r="J1576">
            <v>535332</v>
          </cell>
          <cell r="L1576">
            <v>0</v>
          </cell>
        </row>
        <row r="1578">
          <cell r="A1578" t="str">
            <v>No.104호표 근원직경에의한식재</v>
          </cell>
          <cell r="B1578" t="str">
            <v>R8</v>
          </cell>
          <cell r="C1578">
            <v>1</v>
          </cell>
          <cell r="D1578" t="str">
            <v>주</v>
          </cell>
          <cell r="M1578" t="str">
            <v>SXZ01</v>
          </cell>
        </row>
        <row r="1579">
          <cell r="A1579" t="str">
            <v>조 경 공</v>
          </cell>
          <cell r="C1579">
            <v>0.37</v>
          </cell>
          <cell r="D1579" t="str">
            <v>인</v>
          </cell>
          <cell r="E1579">
            <v>60423</v>
          </cell>
          <cell r="F1579">
            <v>22356</v>
          </cell>
          <cell r="G1579">
            <v>0</v>
          </cell>
          <cell r="H1579">
            <v>0</v>
          </cell>
          <cell r="I1579">
            <v>60423</v>
          </cell>
          <cell r="J1579">
            <v>22356</v>
          </cell>
          <cell r="K1579">
            <v>0</v>
          </cell>
          <cell r="L1579">
            <v>0</v>
          </cell>
        </row>
        <row r="1580">
          <cell r="A1580" t="str">
            <v>보통인부</v>
          </cell>
          <cell r="C1580">
            <v>0.22</v>
          </cell>
          <cell r="D1580" t="str">
            <v>인</v>
          </cell>
          <cell r="E1580">
            <v>40922</v>
          </cell>
          <cell r="F1580">
            <v>9002</v>
          </cell>
          <cell r="G1580">
            <v>0</v>
          </cell>
          <cell r="H1580">
            <v>0</v>
          </cell>
          <cell r="I1580">
            <v>40922</v>
          </cell>
          <cell r="J1580">
            <v>9002</v>
          </cell>
          <cell r="K1580">
            <v>0</v>
          </cell>
          <cell r="L1580">
            <v>0</v>
          </cell>
        </row>
        <row r="1581">
          <cell r="A1581" t="str">
            <v>계</v>
          </cell>
          <cell r="F1581">
            <v>31358</v>
          </cell>
          <cell r="H1581">
            <v>0</v>
          </cell>
          <cell r="J1581">
            <v>31358</v>
          </cell>
          <cell r="L1581">
            <v>0</v>
          </cell>
        </row>
        <row r="1582">
          <cell r="A1582" t="str">
            <v>No.105호표 근원직경에의한식재</v>
          </cell>
          <cell r="B1582" t="str">
            <v>R10</v>
          </cell>
          <cell r="C1582">
            <v>1</v>
          </cell>
          <cell r="D1582" t="str">
            <v>주</v>
          </cell>
          <cell r="M1582" t="str">
            <v>SXZ02</v>
          </cell>
        </row>
        <row r="1583">
          <cell r="A1583" t="str">
            <v>조 경 공</v>
          </cell>
          <cell r="C1583">
            <v>0.51</v>
          </cell>
          <cell r="D1583" t="str">
            <v>인</v>
          </cell>
          <cell r="E1583">
            <v>60423</v>
          </cell>
          <cell r="F1583">
            <v>30815</v>
          </cell>
          <cell r="G1583">
            <v>0</v>
          </cell>
          <cell r="H1583">
            <v>0</v>
          </cell>
          <cell r="I1583">
            <v>60423</v>
          </cell>
          <cell r="J1583">
            <v>30815</v>
          </cell>
          <cell r="K1583">
            <v>0</v>
          </cell>
          <cell r="L1583">
            <v>0</v>
          </cell>
        </row>
        <row r="1584">
          <cell r="A1584" t="str">
            <v>보통인부</v>
          </cell>
          <cell r="C1584">
            <v>0.3</v>
          </cell>
          <cell r="D1584" t="str">
            <v>인</v>
          </cell>
          <cell r="E1584">
            <v>40922</v>
          </cell>
          <cell r="F1584">
            <v>12276</v>
          </cell>
          <cell r="G1584">
            <v>0</v>
          </cell>
          <cell r="H1584">
            <v>0</v>
          </cell>
          <cell r="I1584">
            <v>40922</v>
          </cell>
          <cell r="J1584">
            <v>12276</v>
          </cell>
          <cell r="K1584">
            <v>0</v>
          </cell>
          <cell r="L1584">
            <v>0</v>
          </cell>
        </row>
        <row r="1585">
          <cell r="A1585" t="str">
            <v>계</v>
          </cell>
          <cell r="F1585">
            <v>43091</v>
          </cell>
          <cell r="H1585">
            <v>0</v>
          </cell>
          <cell r="J1585">
            <v>43091</v>
          </cell>
          <cell r="L1585">
            <v>0</v>
          </cell>
        </row>
        <row r="1587">
          <cell r="A1587" t="str">
            <v>No.106호표 근원직경에의한식재</v>
          </cell>
          <cell r="B1587" t="str">
            <v>R15</v>
          </cell>
          <cell r="C1587">
            <v>1</v>
          </cell>
          <cell r="D1587" t="str">
            <v>주</v>
          </cell>
          <cell r="M1587" t="str">
            <v>SXZ03</v>
          </cell>
        </row>
        <row r="1588">
          <cell r="A1588" t="str">
            <v>조 경 공</v>
          </cell>
          <cell r="C1588">
            <v>0.87</v>
          </cell>
          <cell r="D1588" t="str">
            <v>인</v>
          </cell>
          <cell r="E1588">
            <v>60423</v>
          </cell>
          <cell r="F1588">
            <v>52568</v>
          </cell>
          <cell r="G1588">
            <v>0</v>
          </cell>
          <cell r="H1588">
            <v>0</v>
          </cell>
          <cell r="I1588">
            <v>60423</v>
          </cell>
          <cell r="J1588">
            <v>52568</v>
          </cell>
          <cell r="K1588">
            <v>0</v>
          </cell>
          <cell r="L1588">
            <v>0</v>
          </cell>
        </row>
        <row r="1589">
          <cell r="A1589" t="str">
            <v>보통인부</v>
          </cell>
          <cell r="C1589">
            <v>0.52</v>
          </cell>
          <cell r="D1589" t="str">
            <v>인</v>
          </cell>
          <cell r="E1589">
            <v>40922</v>
          </cell>
          <cell r="F1589">
            <v>21279</v>
          </cell>
          <cell r="G1589">
            <v>0</v>
          </cell>
          <cell r="H1589">
            <v>0</v>
          </cell>
          <cell r="I1589">
            <v>40922</v>
          </cell>
          <cell r="J1589">
            <v>21279</v>
          </cell>
          <cell r="K1589">
            <v>0</v>
          </cell>
          <cell r="L1589">
            <v>0</v>
          </cell>
        </row>
        <row r="1590">
          <cell r="A1590" t="str">
            <v>계</v>
          </cell>
          <cell r="F1590">
            <v>73847</v>
          </cell>
          <cell r="H1590">
            <v>0</v>
          </cell>
          <cell r="J1590">
            <v>73847</v>
          </cell>
          <cell r="L1590">
            <v>0</v>
          </cell>
        </row>
        <row r="1592">
          <cell r="A1592" t="str">
            <v>No.107호표 근원직경식재(지주목유)</v>
          </cell>
          <cell r="B1592" t="str">
            <v>R12CM</v>
          </cell>
          <cell r="C1592">
            <v>1</v>
          </cell>
          <cell r="D1592" t="str">
            <v>주</v>
          </cell>
          <cell r="M1592" t="str">
            <v>SXZ04</v>
          </cell>
        </row>
        <row r="1593">
          <cell r="A1593" t="str">
            <v>조 경 공</v>
          </cell>
          <cell r="C1593">
            <v>0.65</v>
          </cell>
          <cell r="D1593" t="str">
            <v>인</v>
          </cell>
          <cell r="E1593">
            <v>60423</v>
          </cell>
          <cell r="F1593">
            <v>39274</v>
          </cell>
          <cell r="G1593">
            <v>0</v>
          </cell>
          <cell r="H1593">
            <v>0</v>
          </cell>
          <cell r="I1593">
            <v>60423</v>
          </cell>
          <cell r="J1593">
            <v>39274</v>
          </cell>
          <cell r="K1593">
            <v>0</v>
          </cell>
          <cell r="L1593">
            <v>0</v>
          </cell>
        </row>
        <row r="1594">
          <cell r="A1594" t="str">
            <v>보통인부</v>
          </cell>
          <cell r="C1594">
            <v>0.39</v>
          </cell>
          <cell r="D1594" t="str">
            <v>인</v>
          </cell>
          <cell r="E1594">
            <v>40922</v>
          </cell>
          <cell r="F1594">
            <v>15959</v>
          </cell>
          <cell r="G1594">
            <v>0</v>
          </cell>
          <cell r="H1594">
            <v>0</v>
          </cell>
          <cell r="I1594">
            <v>40922</v>
          </cell>
          <cell r="J1594">
            <v>15959</v>
          </cell>
          <cell r="K1594">
            <v>0</v>
          </cell>
          <cell r="L1594">
            <v>0</v>
          </cell>
        </row>
        <row r="1595">
          <cell r="A1595" t="str">
            <v>계</v>
          </cell>
          <cell r="F1595">
            <v>55233</v>
          </cell>
          <cell r="H1595">
            <v>0</v>
          </cell>
          <cell r="J1595">
            <v>55233</v>
          </cell>
          <cell r="L1595">
            <v>0</v>
          </cell>
        </row>
        <row r="1597">
          <cell r="A1597" t="str">
            <v>No.108호표 관목류식재(H1.2-1.5M)</v>
          </cell>
          <cell r="C1597">
            <v>1</v>
          </cell>
          <cell r="D1597" t="str">
            <v>주</v>
          </cell>
          <cell r="M1597" t="str">
            <v>SXZ05</v>
          </cell>
        </row>
        <row r="1598">
          <cell r="A1598" t="str">
            <v>조 경 공</v>
          </cell>
          <cell r="C1598">
            <v>0.09</v>
          </cell>
          <cell r="D1598" t="str">
            <v>인</v>
          </cell>
          <cell r="E1598">
            <v>60423</v>
          </cell>
          <cell r="F1598">
            <v>5438</v>
          </cell>
          <cell r="G1598">
            <v>0</v>
          </cell>
          <cell r="H1598">
            <v>0</v>
          </cell>
          <cell r="I1598">
            <v>60423</v>
          </cell>
          <cell r="J1598">
            <v>5438</v>
          </cell>
          <cell r="K1598">
            <v>0</v>
          </cell>
          <cell r="L1598">
            <v>0</v>
          </cell>
        </row>
        <row r="1599">
          <cell r="A1599" t="str">
            <v>보통인부</v>
          </cell>
          <cell r="C1599">
            <v>0.05</v>
          </cell>
          <cell r="D1599" t="str">
            <v>인</v>
          </cell>
          <cell r="E1599">
            <v>40922</v>
          </cell>
          <cell r="F1599">
            <v>2046</v>
          </cell>
          <cell r="G1599">
            <v>0</v>
          </cell>
          <cell r="H1599">
            <v>0</v>
          </cell>
          <cell r="I1599">
            <v>40922</v>
          </cell>
          <cell r="J1599">
            <v>2046</v>
          </cell>
          <cell r="K1599">
            <v>0</v>
          </cell>
          <cell r="L1599">
            <v>0</v>
          </cell>
        </row>
        <row r="1600">
          <cell r="A1600" t="str">
            <v>계</v>
          </cell>
          <cell r="F1600">
            <v>7484</v>
          </cell>
          <cell r="H1600">
            <v>0</v>
          </cell>
          <cell r="J1600">
            <v>7484</v>
          </cell>
          <cell r="L1600">
            <v>0</v>
          </cell>
        </row>
        <row r="1605">
          <cell r="A1605" t="str">
            <v>No.109호표 관목류식재</v>
          </cell>
          <cell r="B1605" t="str">
            <v>H0.3∼0.7</v>
          </cell>
          <cell r="C1605">
            <v>1</v>
          </cell>
          <cell r="D1605" t="str">
            <v>주</v>
          </cell>
          <cell r="M1605" t="str">
            <v>SXZ06</v>
          </cell>
        </row>
        <row r="1606">
          <cell r="A1606" t="str">
            <v>조 경 공</v>
          </cell>
          <cell r="C1606">
            <v>0.03</v>
          </cell>
          <cell r="D1606" t="str">
            <v>인</v>
          </cell>
          <cell r="E1606">
            <v>60423</v>
          </cell>
          <cell r="F1606">
            <v>1812</v>
          </cell>
          <cell r="G1606">
            <v>0</v>
          </cell>
          <cell r="H1606">
            <v>0</v>
          </cell>
          <cell r="I1606">
            <v>60423</v>
          </cell>
          <cell r="J1606">
            <v>1812</v>
          </cell>
          <cell r="K1606">
            <v>0</v>
          </cell>
          <cell r="L1606">
            <v>0</v>
          </cell>
        </row>
        <row r="1607">
          <cell r="A1607" t="str">
            <v>보통인부</v>
          </cell>
          <cell r="C1607">
            <v>0.02</v>
          </cell>
          <cell r="D1607" t="str">
            <v>인</v>
          </cell>
          <cell r="E1607">
            <v>40922</v>
          </cell>
          <cell r="F1607">
            <v>818</v>
          </cell>
          <cell r="G1607">
            <v>0</v>
          </cell>
          <cell r="H1607">
            <v>0</v>
          </cell>
          <cell r="I1607">
            <v>40922</v>
          </cell>
          <cell r="J1607">
            <v>818</v>
          </cell>
          <cell r="K1607">
            <v>0</v>
          </cell>
          <cell r="L1607">
            <v>0</v>
          </cell>
        </row>
        <row r="1608">
          <cell r="A1608" t="str">
            <v>계</v>
          </cell>
          <cell r="F1608">
            <v>2630</v>
          </cell>
          <cell r="H1608">
            <v>0</v>
          </cell>
          <cell r="J1608">
            <v>2630</v>
          </cell>
          <cell r="L1608">
            <v>0</v>
          </cell>
        </row>
        <row r="1610">
          <cell r="A1610" t="str">
            <v>No.110호표 원목박피 말구직경(9.0㎝)</v>
          </cell>
          <cell r="C1610">
            <v>1</v>
          </cell>
          <cell r="D1610" t="str">
            <v>m</v>
          </cell>
          <cell r="M1610" t="str">
            <v>SXZ07</v>
          </cell>
        </row>
        <row r="1611">
          <cell r="A1611" t="str">
            <v>보통인부</v>
          </cell>
          <cell r="C1611">
            <v>5.0000000000000001E-3</v>
          </cell>
          <cell r="D1611" t="str">
            <v>인</v>
          </cell>
          <cell r="E1611">
            <v>40922</v>
          </cell>
          <cell r="F1611">
            <v>204</v>
          </cell>
          <cell r="G1611">
            <v>0</v>
          </cell>
          <cell r="H1611">
            <v>0</v>
          </cell>
          <cell r="I1611">
            <v>40922</v>
          </cell>
          <cell r="J1611">
            <v>204</v>
          </cell>
          <cell r="K1611">
            <v>0</v>
          </cell>
          <cell r="L1611">
            <v>0</v>
          </cell>
        </row>
        <row r="1612">
          <cell r="A1612" t="str">
            <v>계</v>
          </cell>
          <cell r="F1612">
            <v>204</v>
          </cell>
          <cell r="H1612">
            <v>0</v>
          </cell>
          <cell r="J1612">
            <v>204</v>
          </cell>
          <cell r="L1612">
            <v>0</v>
          </cell>
        </row>
        <row r="1614">
          <cell r="A1614" t="str">
            <v>No.111호표 수고에의한식재</v>
          </cell>
          <cell r="B1614" t="str">
            <v>H2.1∼2.5</v>
          </cell>
          <cell r="C1614">
            <v>1</v>
          </cell>
          <cell r="D1614" t="str">
            <v>주</v>
          </cell>
          <cell r="M1614" t="str">
            <v>SXZ08</v>
          </cell>
        </row>
        <row r="1615">
          <cell r="A1615" t="str">
            <v>조 경 공</v>
          </cell>
          <cell r="C1615">
            <v>0.15</v>
          </cell>
          <cell r="D1615" t="str">
            <v>인</v>
          </cell>
          <cell r="E1615">
            <v>60423</v>
          </cell>
          <cell r="F1615">
            <v>9063</v>
          </cell>
          <cell r="G1615">
            <v>0</v>
          </cell>
          <cell r="H1615">
            <v>0</v>
          </cell>
          <cell r="I1615">
            <v>60423</v>
          </cell>
          <cell r="J1615">
            <v>9063</v>
          </cell>
          <cell r="K1615">
            <v>0</v>
          </cell>
          <cell r="L1615">
            <v>0</v>
          </cell>
        </row>
        <row r="1616">
          <cell r="A1616" t="str">
            <v>보통인부</v>
          </cell>
          <cell r="C1616">
            <v>0.12</v>
          </cell>
          <cell r="D1616" t="str">
            <v>인</v>
          </cell>
          <cell r="E1616">
            <v>40922</v>
          </cell>
          <cell r="F1616">
            <v>4910</v>
          </cell>
          <cell r="G1616">
            <v>0</v>
          </cell>
          <cell r="H1616">
            <v>0</v>
          </cell>
          <cell r="I1616">
            <v>40922</v>
          </cell>
          <cell r="J1616">
            <v>4910</v>
          </cell>
          <cell r="K1616">
            <v>0</v>
          </cell>
          <cell r="L1616">
            <v>0</v>
          </cell>
        </row>
        <row r="1617">
          <cell r="A1617" t="str">
            <v>계</v>
          </cell>
          <cell r="F1617">
            <v>13973</v>
          </cell>
          <cell r="H1617">
            <v>0</v>
          </cell>
          <cell r="J1617">
            <v>13973</v>
          </cell>
          <cell r="L1617">
            <v>0</v>
          </cell>
        </row>
        <row r="1619">
          <cell r="A1619" t="str">
            <v>No.112호표 수고식재(H2.6-3.0M) 지주목유</v>
          </cell>
          <cell r="C1619">
            <v>1</v>
          </cell>
          <cell r="D1619" t="str">
            <v>주</v>
          </cell>
          <cell r="M1619" t="str">
            <v>SXZ09</v>
          </cell>
        </row>
        <row r="1620">
          <cell r="A1620" t="str">
            <v>조 경 공</v>
          </cell>
          <cell r="C1620">
            <v>0.19</v>
          </cell>
          <cell r="D1620" t="str">
            <v>인</v>
          </cell>
          <cell r="E1620">
            <v>60423</v>
          </cell>
          <cell r="F1620">
            <v>11480</v>
          </cell>
          <cell r="G1620">
            <v>0</v>
          </cell>
          <cell r="H1620">
            <v>0</v>
          </cell>
          <cell r="I1620">
            <v>60423</v>
          </cell>
          <cell r="J1620">
            <v>11480</v>
          </cell>
          <cell r="K1620">
            <v>0</v>
          </cell>
          <cell r="L1620">
            <v>0</v>
          </cell>
        </row>
        <row r="1621">
          <cell r="A1621" t="str">
            <v>보통인부</v>
          </cell>
          <cell r="C1621">
            <v>0.14000000000000001</v>
          </cell>
          <cell r="D1621" t="str">
            <v>인</v>
          </cell>
          <cell r="E1621">
            <v>40922</v>
          </cell>
          <cell r="F1621">
            <v>5729</v>
          </cell>
          <cell r="G1621">
            <v>0</v>
          </cell>
          <cell r="H1621">
            <v>0</v>
          </cell>
          <cell r="I1621">
            <v>40922</v>
          </cell>
          <cell r="J1621">
            <v>5729</v>
          </cell>
          <cell r="K1621">
            <v>0</v>
          </cell>
          <cell r="L1621">
            <v>0</v>
          </cell>
        </row>
        <row r="1622">
          <cell r="A1622" t="str">
            <v>계</v>
          </cell>
          <cell r="F1622">
            <v>17209</v>
          </cell>
          <cell r="H1622">
            <v>0</v>
          </cell>
          <cell r="J1622">
            <v>17209</v>
          </cell>
          <cell r="L1622">
            <v>0</v>
          </cell>
        </row>
        <row r="1624">
          <cell r="A1624" t="str">
            <v>No.113호표 수고식재(H3.6-4.0M) 지주목유</v>
          </cell>
          <cell r="C1624">
            <v>1</v>
          </cell>
          <cell r="D1624" t="str">
            <v>주</v>
          </cell>
          <cell r="M1624" t="str">
            <v>SXZ10</v>
          </cell>
        </row>
        <row r="1625">
          <cell r="A1625" t="str">
            <v>조 경 공</v>
          </cell>
          <cell r="C1625">
            <v>0.28999999999999998</v>
          </cell>
          <cell r="D1625" t="str">
            <v>인</v>
          </cell>
          <cell r="E1625">
            <v>60423</v>
          </cell>
          <cell r="F1625">
            <v>17522</v>
          </cell>
          <cell r="G1625">
            <v>0</v>
          </cell>
          <cell r="H1625">
            <v>0</v>
          </cell>
          <cell r="I1625">
            <v>60423</v>
          </cell>
          <cell r="J1625">
            <v>17522</v>
          </cell>
          <cell r="K1625">
            <v>0</v>
          </cell>
          <cell r="L1625">
            <v>0</v>
          </cell>
        </row>
        <row r="1626">
          <cell r="A1626" t="str">
            <v>보통인부</v>
          </cell>
          <cell r="C1626">
            <v>0.2</v>
          </cell>
          <cell r="D1626" t="str">
            <v>인</v>
          </cell>
          <cell r="E1626">
            <v>40922</v>
          </cell>
          <cell r="F1626">
            <v>8184</v>
          </cell>
          <cell r="G1626">
            <v>0</v>
          </cell>
          <cell r="H1626">
            <v>0</v>
          </cell>
          <cell r="I1626">
            <v>40922</v>
          </cell>
          <cell r="J1626">
            <v>8184</v>
          </cell>
          <cell r="K1626">
            <v>0</v>
          </cell>
          <cell r="L1626">
            <v>0</v>
          </cell>
        </row>
        <row r="1627">
          <cell r="A1627" t="str">
            <v>계</v>
          </cell>
          <cell r="F1627">
            <v>25706</v>
          </cell>
          <cell r="H1627">
            <v>0</v>
          </cell>
          <cell r="J1627">
            <v>25706</v>
          </cell>
          <cell r="L1627">
            <v>0</v>
          </cell>
        </row>
        <row r="1628">
          <cell r="A1628" t="str">
            <v>No.114호표 흉고직경식재(지주목유)</v>
          </cell>
          <cell r="B1628" t="str">
            <v>B12CM</v>
          </cell>
          <cell r="C1628">
            <v>1</v>
          </cell>
          <cell r="D1628" t="str">
            <v>주</v>
          </cell>
          <cell r="M1628" t="str">
            <v>SXZ11</v>
          </cell>
        </row>
        <row r="1629">
          <cell r="A1629" t="str">
            <v>조 경 공</v>
          </cell>
          <cell r="C1629">
            <v>0.86</v>
          </cell>
          <cell r="D1629" t="str">
            <v>인</v>
          </cell>
          <cell r="E1629">
            <v>60423</v>
          </cell>
          <cell r="F1629">
            <v>51963</v>
          </cell>
          <cell r="G1629">
            <v>0</v>
          </cell>
          <cell r="H1629">
            <v>0</v>
          </cell>
          <cell r="I1629">
            <v>60423</v>
          </cell>
          <cell r="J1629">
            <v>51963</v>
          </cell>
          <cell r="K1629">
            <v>0</v>
          </cell>
          <cell r="L1629">
            <v>0</v>
          </cell>
        </row>
        <row r="1630">
          <cell r="A1630" t="str">
            <v>보통인부</v>
          </cell>
          <cell r="C1630">
            <v>0.5</v>
          </cell>
          <cell r="D1630" t="str">
            <v>인</v>
          </cell>
          <cell r="E1630">
            <v>40922</v>
          </cell>
          <cell r="F1630">
            <v>20461</v>
          </cell>
          <cell r="G1630">
            <v>0</v>
          </cell>
          <cell r="H1630">
            <v>0</v>
          </cell>
          <cell r="I1630">
            <v>40922</v>
          </cell>
          <cell r="J1630">
            <v>20461</v>
          </cell>
          <cell r="K1630">
            <v>0</v>
          </cell>
          <cell r="L1630">
            <v>0</v>
          </cell>
        </row>
        <row r="1631">
          <cell r="A1631" t="str">
            <v>계</v>
          </cell>
          <cell r="F1631">
            <v>72424</v>
          </cell>
          <cell r="H1631">
            <v>0</v>
          </cell>
          <cell r="J1631">
            <v>72424</v>
          </cell>
          <cell r="L1631">
            <v>0</v>
          </cell>
        </row>
        <row r="1633">
          <cell r="A1633" t="str">
            <v>No.115호표 잔디식재</v>
          </cell>
          <cell r="C1633">
            <v>1</v>
          </cell>
          <cell r="D1633" t="str">
            <v>M2</v>
          </cell>
          <cell r="M1633" t="str">
            <v>SXZ12</v>
          </cell>
        </row>
        <row r="1634">
          <cell r="A1634" t="str">
            <v>보통인부</v>
          </cell>
          <cell r="C1634">
            <v>6.9000000000000006E-2</v>
          </cell>
          <cell r="D1634" t="str">
            <v>인</v>
          </cell>
          <cell r="E1634">
            <v>40922</v>
          </cell>
          <cell r="F1634">
            <v>2823</v>
          </cell>
          <cell r="G1634">
            <v>0</v>
          </cell>
          <cell r="H1634">
            <v>0</v>
          </cell>
          <cell r="I1634">
            <v>40922</v>
          </cell>
          <cell r="J1634">
            <v>2823</v>
          </cell>
          <cell r="K1634">
            <v>0</v>
          </cell>
          <cell r="L1634">
            <v>0</v>
          </cell>
        </row>
        <row r="1635">
          <cell r="A1635" t="str">
            <v>계</v>
          </cell>
          <cell r="F1635">
            <v>2823</v>
          </cell>
          <cell r="H1635">
            <v>0</v>
          </cell>
          <cell r="J1635">
            <v>2823</v>
          </cell>
          <cell r="L1635">
            <v>0</v>
          </cell>
        </row>
        <row r="1637">
          <cell r="A1637" t="str">
            <v>No.116호표 시멘트운반</v>
          </cell>
          <cell r="C1637">
            <v>1</v>
          </cell>
          <cell r="D1637" t="str">
            <v>포</v>
          </cell>
          <cell r="M1637" t="str">
            <v>SZ001</v>
          </cell>
        </row>
        <row r="1638">
          <cell r="A1638" t="str">
            <v>운반비</v>
          </cell>
          <cell r="C1638">
            <v>1</v>
          </cell>
          <cell r="D1638" t="str">
            <v>식</v>
          </cell>
          <cell r="E1638">
            <v>356</v>
          </cell>
          <cell r="F1638">
            <v>356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356</v>
          </cell>
          <cell r="L1638">
            <v>356</v>
          </cell>
        </row>
        <row r="1639">
          <cell r="A1639" t="str">
            <v>계</v>
          </cell>
          <cell r="F1639">
            <v>356</v>
          </cell>
          <cell r="H1639">
            <v>0</v>
          </cell>
          <cell r="J1639">
            <v>0</v>
          </cell>
          <cell r="L1639">
            <v>356</v>
          </cell>
        </row>
        <row r="1641">
          <cell r="A1641" t="str">
            <v>No.117호표 모르터</v>
          </cell>
          <cell r="B1641" t="str">
            <v>1 : 3</v>
          </cell>
          <cell r="C1641">
            <v>1</v>
          </cell>
          <cell r="D1641" t="str">
            <v>㎥</v>
          </cell>
          <cell r="M1641" t="str">
            <v>SZ002</v>
          </cell>
        </row>
        <row r="1642">
          <cell r="A1642" t="str">
            <v>보통시멘트</v>
          </cell>
          <cell r="B1642" t="str">
            <v>관급</v>
          </cell>
          <cell r="C1642">
            <v>510</v>
          </cell>
          <cell r="D1642" t="str">
            <v>KG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</row>
        <row r="1643">
          <cell r="A1643" t="str">
            <v>강모래(광주)</v>
          </cell>
          <cell r="B1643" t="str">
            <v>시내도착도</v>
          </cell>
          <cell r="C1643">
            <v>1.1000000000000001</v>
          </cell>
          <cell r="D1643" t="str">
            <v>M3</v>
          </cell>
          <cell r="E1643">
            <v>11000</v>
          </cell>
          <cell r="F1643">
            <v>12100</v>
          </cell>
          <cell r="G1643">
            <v>11000</v>
          </cell>
          <cell r="H1643">
            <v>12100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</row>
        <row r="1644">
          <cell r="A1644" t="str">
            <v>보통인부</v>
          </cell>
          <cell r="C1644">
            <v>1</v>
          </cell>
          <cell r="D1644" t="str">
            <v>인</v>
          </cell>
          <cell r="E1644">
            <v>40922</v>
          </cell>
          <cell r="F1644">
            <v>40922</v>
          </cell>
          <cell r="G1644">
            <v>0</v>
          </cell>
          <cell r="H1644">
            <v>0</v>
          </cell>
          <cell r="I1644">
            <v>40922</v>
          </cell>
          <cell r="J1644">
            <v>40922</v>
          </cell>
          <cell r="K1644">
            <v>0</v>
          </cell>
          <cell r="L1644">
            <v>0</v>
          </cell>
        </row>
        <row r="1645">
          <cell r="A1645" t="str">
            <v>계</v>
          </cell>
          <cell r="F1645">
            <v>53022</v>
          </cell>
          <cell r="H1645">
            <v>12100</v>
          </cell>
          <cell r="J1645">
            <v>40922</v>
          </cell>
          <cell r="L1645">
            <v>0</v>
          </cell>
        </row>
        <row r="1647">
          <cell r="A1647" t="str">
            <v>No.118호표 토목섬유감기,덮기</v>
          </cell>
          <cell r="C1647">
            <v>1</v>
          </cell>
          <cell r="D1647" t="str">
            <v>㎡</v>
          </cell>
          <cell r="M1647" t="str">
            <v>SZ004</v>
          </cell>
        </row>
        <row r="1648">
          <cell r="A1648" t="str">
            <v>SE.PP.FILTER MAT (부직포)</v>
          </cell>
          <cell r="B1648" t="str">
            <v>300g/㎡    SE300</v>
          </cell>
          <cell r="C1648">
            <v>1.1000000000000001</v>
          </cell>
          <cell r="D1648" t="str">
            <v>㎡</v>
          </cell>
          <cell r="E1648">
            <v>1100</v>
          </cell>
          <cell r="F1648">
            <v>1210</v>
          </cell>
          <cell r="G1648">
            <v>1100</v>
          </cell>
          <cell r="H1648">
            <v>1210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</row>
        <row r="1649">
          <cell r="A1649" t="str">
            <v>보통인부</v>
          </cell>
          <cell r="C1649">
            <v>0.03</v>
          </cell>
          <cell r="D1649" t="str">
            <v>인</v>
          </cell>
          <cell r="E1649">
            <v>40922</v>
          </cell>
          <cell r="F1649">
            <v>1227</v>
          </cell>
          <cell r="G1649">
            <v>0</v>
          </cell>
          <cell r="H1649">
            <v>0</v>
          </cell>
          <cell r="I1649">
            <v>40922</v>
          </cell>
          <cell r="J1649">
            <v>1227</v>
          </cell>
          <cell r="K1649">
            <v>0</v>
          </cell>
          <cell r="L1649">
            <v>0</v>
          </cell>
        </row>
        <row r="1650">
          <cell r="A1650" t="str">
            <v>계</v>
          </cell>
          <cell r="F1650">
            <v>2437</v>
          </cell>
          <cell r="H1650">
            <v>1210</v>
          </cell>
          <cell r="J1650">
            <v>1227</v>
          </cell>
          <cell r="L1650">
            <v>0</v>
          </cell>
        </row>
        <row r="1651">
          <cell r="A1651" t="str">
            <v>No.119호표 맹암거간선매설</v>
          </cell>
          <cell r="B1651" t="str">
            <v>D250</v>
          </cell>
          <cell r="C1651">
            <v>1</v>
          </cell>
          <cell r="D1651" t="str">
            <v>m</v>
          </cell>
          <cell r="M1651" t="str">
            <v>SZ0041</v>
          </cell>
        </row>
        <row r="1652">
          <cell r="A1652" t="str">
            <v>배 관 공</v>
          </cell>
          <cell r="C1652">
            <v>2.6499999999999999E-2</v>
          </cell>
          <cell r="D1652" t="str">
            <v>인</v>
          </cell>
          <cell r="E1652">
            <v>60590</v>
          </cell>
          <cell r="F1652">
            <v>1605</v>
          </cell>
          <cell r="G1652">
            <v>0</v>
          </cell>
          <cell r="H1652">
            <v>0</v>
          </cell>
          <cell r="I1652">
            <v>60590</v>
          </cell>
          <cell r="J1652">
            <v>1605</v>
          </cell>
          <cell r="K1652">
            <v>0</v>
          </cell>
          <cell r="L1652">
            <v>0</v>
          </cell>
        </row>
        <row r="1653">
          <cell r="A1653" t="str">
            <v>보통인부</v>
          </cell>
          <cell r="C1653">
            <v>3.9800000000000002E-2</v>
          </cell>
          <cell r="D1653" t="str">
            <v>인</v>
          </cell>
          <cell r="E1653">
            <v>40922</v>
          </cell>
          <cell r="F1653">
            <v>1628</v>
          </cell>
          <cell r="G1653">
            <v>0</v>
          </cell>
          <cell r="H1653">
            <v>0</v>
          </cell>
          <cell r="I1653">
            <v>40922</v>
          </cell>
          <cell r="J1653">
            <v>1628</v>
          </cell>
          <cell r="K1653">
            <v>0</v>
          </cell>
          <cell r="L1653">
            <v>0</v>
          </cell>
        </row>
        <row r="1654">
          <cell r="A1654" t="str">
            <v>계</v>
          </cell>
          <cell r="F1654">
            <v>3233</v>
          </cell>
          <cell r="H1654">
            <v>0</v>
          </cell>
          <cell r="J1654">
            <v>3233</v>
          </cell>
          <cell r="L1654">
            <v>0</v>
          </cell>
        </row>
        <row r="1656">
          <cell r="A1656" t="str">
            <v>No.120호표 맹암거간선매설</v>
          </cell>
          <cell r="B1656" t="str">
            <v>D150</v>
          </cell>
          <cell r="C1656">
            <v>1</v>
          </cell>
          <cell r="D1656" t="str">
            <v>m</v>
          </cell>
          <cell r="M1656" t="str">
            <v>SZ005</v>
          </cell>
        </row>
        <row r="1657">
          <cell r="A1657" t="str">
            <v>배 관 공</v>
          </cell>
          <cell r="C1657">
            <v>2.6499999999999999E-2</v>
          </cell>
          <cell r="D1657" t="str">
            <v>인</v>
          </cell>
          <cell r="E1657">
            <v>60590</v>
          </cell>
          <cell r="F1657">
            <v>1605</v>
          </cell>
          <cell r="G1657">
            <v>0</v>
          </cell>
          <cell r="H1657">
            <v>0</v>
          </cell>
          <cell r="I1657">
            <v>60590</v>
          </cell>
          <cell r="J1657">
            <v>1605</v>
          </cell>
          <cell r="K1657">
            <v>0</v>
          </cell>
          <cell r="L1657">
            <v>0</v>
          </cell>
        </row>
        <row r="1658">
          <cell r="A1658" t="str">
            <v>보통인부</v>
          </cell>
          <cell r="C1658">
            <v>3.9800000000000002E-2</v>
          </cell>
          <cell r="D1658" t="str">
            <v>인</v>
          </cell>
          <cell r="E1658">
            <v>40922</v>
          </cell>
          <cell r="F1658">
            <v>1628</v>
          </cell>
          <cell r="G1658">
            <v>0</v>
          </cell>
          <cell r="H1658">
            <v>0</v>
          </cell>
          <cell r="I1658">
            <v>40922</v>
          </cell>
          <cell r="J1658">
            <v>1628</v>
          </cell>
          <cell r="K1658">
            <v>0</v>
          </cell>
          <cell r="L1658">
            <v>0</v>
          </cell>
        </row>
        <row r="1659">
          <cell r="A1659" t="str">
            <v>계</v>
          </cell>
          <cell r="F1659">
            <v>3233</v>
          </cell>
          <cell r="H1659">
            <v>0</v>
          </cell>
          <cell r="J1659">
            <v>3233</v>
          </cell>
          <cell r="L1659">
            <v>0</v>
          </cell>
        </row>
        <row r="1661">
          <cell r="A1661" t="str">
            <v>No.121호표 맹암거지선매설</v>
          </cell>
          <cell r="B1661" t="str">
            <v>D100</v>
          </cell>
          <cell r="C1661">
            <v>1</v>
          </cell>
          <cell r="D1661" t="str">
            <v>m</v>
          </cell>
          <cell r="M1661" t="str">
            <v>SZ006</v>
          </cell>
        </row>
        <row r="1662">
          <cell r="A1662" t="str">
            <v>배 관 공</v>
          </cell>
          <cell r="C1662">
            <v>0.02</v>
          </cell>
          <cell r="D1662" t="str">
            <v>인</v>
          </cell>
          <cell r="E1662">
            <v>60590</v>
          </cell>
          <cell r="F1662">
            <v>1211</v>
          </cell>
          <cell r="G1662">
            <v>0</v>
          </cell>
          <cell r="H1662">
            <v>0</v>
          </cell>
          <cell r="I1662">
            <v>60590</v>
          </cell>
          <cell r="J1662">
            <v>1211</v>
          </cell>
          <cell r="K1662">
            <v>0</v>
          </cell>
          <cell r="L1662">
            <v>0</v>
          </cell>
        </row>
        <row r="1663">
          <cell r="A1663" t="str">
            <v>보통인부</v>
          </cell>
          <cell r="C1663">
            <v>0.03</v>
          </cell>
          <cell r="D1663" t="str">
            <v>인</v>
          </cell>
          <cell r="E1663">
            <v>40922</v>
          </cell>
          <cell r="F1663">
            <v>1227</v>
          </cell>
          <cell r="G1663">
            <v>0</v>
          </cell>
          <cell r="H1663">
            <v>0</v>
          </cell>
          <cell r="I1663">
            <v>40922</v>
          </cell>
          <cell r="J1663">
            <v>1227</v>
          </cell>
          <cell r="K1663">
            <v>0</v>
          </cell>
          <cell r="L1663">
            <v>0</v>
          </cell>
        </row>
        <row r="1664">
          <cell r="A1664" t="str">
            <v>계</v>
          </cell>
          <cell r="F1664">
            <v>2438</v>
          </cell>
          <cell r="H1664">
            <v>0</v>
          </cell>
          <cell r="J1664">
            <v>2438</v>
          </cell>
          <cell r="L1664">
            <v>0</v>
          </cell>
        </row>
        <row r="1666">
          <cell r="A1666" t="str">
            <v>No.122호표 아키스톤깔기</v>
          </cell>
          <cell r="B1666" t="str">
            <v>450x450x38</v>
          </cell>
          <cell r="C1666">
            <v>1</v>
          </cell>
          <cell r="D1666" t="str">
            <v>㎡</v>
          </cell>
          <cell r="M1666" t="str">
            <v>SZ007</v>
          </cell>
        </row>
        <row r="1667">
          <cell r="A1667" t="str">
            <v>석    공</v>
          </cell>
          <cell r="C1667">
            <v>0.1</v>
          </cell>
          <cell r="D1667" t="str">
            <v>인</v>
          </cell>
          <cell r="E1667">
            <v>78296</v>
          </cell>
          <cell r="F1667">
            <v>7829</v>
          </cell>
          <cell r="G1667">
            <v>0</v>
          </cell>
          <cell r="H1667">
            <v>0</v>
          </cell>
          <cell r="I1667">
            <v>78296</v>
          </cell>
          <cell r="J1667">
            <v>7829</v>
          </cell>
          <cell r="K1667">
            <v>0</v>
          </cell>
          <cell r="L1667">
            <v>0</v>
          </cell>
        </row>
        <row r="1668">
          <cell r="A1668" t="str">
            <v>보통인부</v>
          </cell>
          <cell r="C1668">
            <v>0.1</v>
          </cell>
          <cell r="D1668" t="str">
            <v>인</v>
          </cell>
          <cell r="E1668">
            <v>40922</v>
          </cell>
          <cell r="F1668">
            <v>4092</v>
          </cell>
          <cell r="G1668">
            <v>0</v>
          </cell>
          <cell r="H1668">
            <v>0</v>
          </cell>
          <cell r="I1668">
            <v>40922</v>
          </cell>
          <cell r="J1668">
            <v>4092</v>
          </cell>
          <cell r="K1668">
            <v>0</v>
          </cell>
          <cell r="L1668">
            <v>0</v>
          </cell>
        </row>
        <row r="1669">
          <cell r="A1669" t="str">
            <v>계</v>
          </cell>
          <cell r="F1669">
            <v>11921</v>
          </cell>
          <cell r="H1669">
            <v>0</v>
          </cell>
          <cell r="J1669">
            <v>11921</v>
          </cell>
          <cell r="L1669">
            <v>0</v>
          </cell>
        </row>
        <row r="1671">
          <cell r="A1671" t="str">
            <v>No.123호표 앵커볼트설치</v>
          </cell>
          <cell r="C1671">
            <v>1</v>
          </cell>
          <cell r="D1671" t="str">
            <v>개소</v>
          </cell>
          <cell r="M1671" t="str">
            <v>SZ008</v>
          </cell>
        </row>
        <row r="1672">
          <cell r="A1672" t="str">
            <v>철 골 공</v>
          </cell>
          <cell r="C1672">
            <v>0.08</v>
          </cell>
          <cell r="D1672" t="str">
            <v>인</v>
          </cell>
          <cell r="E1672">
            <v>67147</v>
          </cell>
          <cell r="F1672">
            <v>5371</v>
          </cell>
          <cell r="G1672">
            <v>0</v>
          </cell>
          <cell r="H1672">
            <v>0</v>
          </cell>
          <cell r="I1672">
            <v>67147</v>
          </cell>
          <cell r="J1672">
            <v>5371</v>
          </cell>
          <cell r="K1672">
            <v>0</v>
          </cell>
          <cell r="L1672">
            <v>0</v>
          </cell>
        </row>
        <row r="1673">
          <cell r="A1673" t="str">
            <v>계</v>
          </cell>
          <cell r="F1673">
            <v>5371</v>
          </cell>
          <cell r="H1673">
            <v>0</v>
          </cell>
          <cell r="J1673">
            <v>5371</v>
          </cell>
          <cell r="L1673">
            <v>0</v>
          </cell>
        </row>
        <row r="1674">
          <cell r="A1674" t="str">
            <v>No.124호표 터파기(인력)</v>
          </cell>
          <cell r="B1674" t="str">
            <v>토사</v>
          </cell>
          <cell r="C1674">
            <v>1</v>
          </cell>
          <cell r="D1674" t="str">
            <v>M3</v>
          </cell>
          <cell r="M1674" t="str">
            <v>ZX00</v>
          </cell>
        </row>
        <row r="1675">
          <cell r="A1675" t="str">
            <v>보통인부</v>
          </cell>
          <cell r="C1675">
            <v>0.2</v>
          </cell>
          <cell r="D1675" t="str">
            <v>인</v>
          </cell>
          <cell r="E1675">
            <v>40922</v>
          </cell>
          <cell r="F1675">
            <v>8184</v>
          </cell>
          <cell r="G1675">
            <v>0</v>
          </cell>
          <cell r="H1675">
            <v>0</v>
          </cell>
          <cell r="I1675">
            <v>40922</v>
          </cell>
          <cell r="J1675">
            <v>8184</v>
          </cell>
          <cell r="K1675">
            <v>0</v>
          </cell>
          <cell r="L1675">
            <v>0</v>
          </cell>
        </row>
        <row r="1676">
          <cell r="A1676" t="str">
            <v>작업반장</v>
          </cell>
          <cell r="C1676">
            <v>8.0000000000000002E-3</v>
          </cell>
          <cell r="D1676" t="str">
            <v>인</v>
          </cell>
          <cell r="E1676">
            <v>63904</v>
          </cell>
          <cell r="F1676">
            <v>511</v>
          </cell>
          <cell r="G1676">
            <v>0</v>
          </cell>
          <cell r="H1676">
            <v>0</v>
          </cell>
          <cell r="I1676">
            <v>63904</v>
          </cell>
          <cell r="J1676">
            <v>511</v>
          </cell>
          <cell r="K1676">
            <v>0</v>
          </cell>
          <cell r="L1676">
            <v>0</v>
          </cell>
        </row>
        <row r="1677">
          <cell r="A1677" t="str">
            <v>계</v>
          </cell>
          <cell r="F1677">
            <v>8695</v>
          </cell>
          <cell r="H1677">
            <v>0</v>
          </cell>
          <cell r="J1677">
            <v>8695</v>
          </cell>
          <cell r="L1677">
            <v>0</v>
          </cell>
        </row>
        <row r="1679">
          <cell r="A1679" t="str">
            <v>No.125호표 잔토처리(인력)</v>
          </cell>
          <cell r="B1679" t="str">
            <v>토사:0-1M</v>
          </cell>
          <cell r="C1679">
            <v>1</v>
          </cell>
          <cell r="D1679" t="str">
            <v>㎥</v>
          </cell>
          <cell r="M1679" t="str">
            <v>ZX030</v>
          </cell>
        </row>
        <row r="1680">
          <cell r="A1680" t="str">
            <v>보통인부</v>
          </cell>
          <cell r="C1680">
            <v>0.2</v>
          </cell>
          <cell r="D1680" t="str">
            <v>인</v>
          </cell>
          <cell r="E1680">
            <v>40922</v>
          </cell>
          <cell r="F1680">
            <v>8184</v>
          </cell>
          <cell r="G1680">
            <v>0</v>
          </cell>
          <cell r="H1680">
            <v>0</v>
          </cell>
          <cell r="I1680">
            <v>40922</v>
          </cell>
          <cell r="J1680">
            <v>8184</v>
          </cell>
          <cell r="K1680">
            <v>0</v>
          </cell>
          <cell r="L1680">
            <v>0</v>
          </cell>
        </row>
        <row r="1681">
          <cell r="A1681" t="str">
            <v>계</v>
          </cell>
          <cell r="F1681">
            <v>8184</v>
          </cell>
          <cell r="H1681">
            <v>0</v>
          </cell>
          <cell r="J1681">
            <v>8184</v>
          </cell>
          <cell r="L1681">
            <v>0</v>
          </cell>
        </row>
        <row r="1683">
          <cell r="A1683" t="str">
            <v>No.126호표 되메우고 다짐(인력)</v>
          </cell>
          <cell r="B1683" t="str">
            <v>토사</v>
          </cell>
          <cell r="C1683">
            <v>1</v>
          </cell>
          <cell r="D1683" t="str">
            <v>M3</v>
          </cell>
          <cell r="M1683" t="str">
            <v>ZX051</v>
          </cell>
        </row>
        <row r="1684">
          <cell r="A1684" t="str">
            <v>보통인부</v>
          </cell>
          <cell r="C1684">
            <v>0.21</v>
          </cell>
          <cell r="D1684" t="str">
            <v>인</v>
          </cell>
          <cell r="E1684">
            <v>40922</v>
          </cell>
          <cell r="F1684">
            <v>8593</v>
          </cell>
          <cell r="G1684">
            <v>0</v>
          </cell>
          <cell r="H1684">
            <v>0</v>
          </cell>
          <cell r="I1684">
            <v>40922</v>
          </cell>
          <cell r="J1684">
            <v>8593</v>
          </cell>
          <cell r="K1684">
            <v>0</v>
          </cell>
          <cell r="L1684">
            <v>0</v>
          </cell>
        </row>
        <row r="1685">
          <cell r="A1685" t="str">
            <v>작업반장</v>
          </cell>
          <cell r="C1685">
            <v>8.0000000000000002E-3</v>
          </cell>
          <cell r="D1685" t="str">
            <v>인</v>
          </cell>
          <cell r="E1685">
            <v>63904</v>
          </cell>
          <cell r="F1685">
            <v>511</v>
          </cell>
          <cell r="G1685">
            <v>0</v>
          </cell>
          <cell r="H1685">
            <v>0</v>
          </cell>
          <cell r="I1685">
            <v>63904</v>
          </cell>
          <cell r="J1685">
            <v>511</v>
          </cell>
          <cell r="K1685">
            <v>0</v>
          </cell>
          <cell r="L1685">
            <v>0</v>
          </cell>
        </row>
        <row r="1686">
          <cell r="A1686" t="str">
            <v>계</v>
          </cell>
          <cell r="F1686">
            <v>9104</v>
          </cell>
          <cell r="H1686">
            <v>0</v>
          </cell>
          <cell r="J1686">
            <v>9104</v>
          </cell>
          <cell r="L1686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일위대가"/>
      <sheetName val="한전일위"/>
      <sheetName val="입찰안"/>
      <sheetName val="산출내역서"/>
      <sheetName val="투찰내역"/>
      <sheetName val="BID"/>
      <sheetName val=" HIT-&gt;HMC 견적(3900)"/>
      <sheetName val="일위대가목록"/>
      <sheetName val="SG"/>
      <sheetName val="갑지"/>
      <sheetName val="현장관리비"/>
      <sheetName val="후다내역"/>
      <sheetName val="일위목록"/>
      <sheetName val="합계"/>
      <sheetName val="일위CODE"/>
      <sheetName val="요율"/>
      <sheetName val="실행철강하도"/>
      <sheetName val="간접비계산"/>
      <sheetName val="산수배수"/>
      <sheetName val="원가계산서"/>
      <sheetName val="관급자재"/>
      <sheetName val="단가"/>
      <sheetName val="Macro1"/>
      <sheetName val="#2_일위대가목록"/>
      <sheetName val="1공구산출내역서"/>
      <sheetName val="일  위  대  가  목  록"/>
      <sheetName val="금액결정"/>
      <sheetName val="일위산출"/>
      <sheetName val="1공구원가계산서"/>
      <sheetName val="1유리"/>
      <sheetName val="중기비"/>
      <sheetName val="노무비"/>
      <sheetName val="자재단가"/>
      <sheetName val="HRSG SMALL07220"/>
      <sheetName val="건설성적"/>
      <sheetName val="품셈"/>
      <sheetName val="조명율표"/>
      <sheetName val="간접(90)"/>
      <sheetName val="장문교(대전)"/>
      <sheetName val="우배수"/>
      <sheetName val="계산식"/>
      <sheetName val="전체"/>
      <sheetName val="원형1호맨홀토공수량"/>
      <sheetName val="인부신상자료"/>
      <sheetName val="INSTR"/>
      <sheetName val="기본설계기준"/>
      <sheetName val="일위"/>
      <sheetName val="당초명세(평)"/>
      <sheetName val="1,2공구원가계산서"/>
      <sheetName val="2공구산출내역"/>
      <sheetName val="#REF"/>
      <sheetName val="JUCKEYK"/>
      <sheetName val="S0"/>
      <sheetName val="조건표 (2)"/>
      <sheetName val="단가산출"/>
      <sheetName val="6. 안전관리비"/>
      <sheetName val="목차 "/>
      <sheetName val="b_balju"/>
      <sheetName val="세부추진"/>
      <sheetName val="제안서"/>
      <sheetName val="상용보강"/>
      <sheetName val="행정표준(1)"/>
      <sheetName val="행정표준(2)"/>
      <sheetName val="관급"/>
      <sheetName val="장비"/>
      <sheetName val="산근1"/>
      <sheetName val="노무"/>
      <sheetName val="자재"/>
      <sheetName val="조건표"/>
      <sheetName val="설계가"/>
      <sheetName val="증감내역서"/>
      <sheetName val="교각토공 _2_"/>
      <sheetName val="운반비요율"/>
      <sheetName val="3.공통공사대비"/>
      <sheetName val="유동표"/>
      <sheetName val="차액보증"/>
      <sheetName val="별표집계"/>
      <sheetName val="Macro2"/>
      <sheetName val="TEST1"/>
      <sheetName val="단가적용"/>
      <sheetName val="PI"/>
      <sheetName val="품셈총괄표"/>
      <sheetName val="저"/>
      <sheetName val="참조"/>
      <sheetName val="2000년1차"/>
      <sheetName val="2000전체분"/>
      <sheetName val="노임단가"/>
      <sheetName val="직노"/>
      <sheetName val="견적의뢰서"/>
      <sheetName val="6PILE  (돌출)"/>
      <sheetName val="1단계"/>
      <sheetName val="일위총괄"/>
      <sheetName val="덕전리"/>
      <sheetName val="일위대가목록표"/>
      <sheetName val="c_balju"/>
      <sheetName val="작업일보"/>
      <sheetName val="조명시설"/>
      <sheetName val="입출재고현황 (2)"/>
      <sheetName val="을"/>
      <sheetName val="입력데이타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I一般比"/>
      <sheetName val="직노"/>
      <sheetName val="금액내역서"/>
      <sheetName val="제품단가명세표"/>
      <sheetName val="노임단가명세표"/>
      <sheetName val="Sheet1"/>
      <sheetName val="단가"/>
      <sheetName val="현장경비"/>
      <sheetName val="을"/>
      <sheetName val="#2_일위대가목록"/>
      <sheetName val="기본사항"/>
      <sheetName val="교통대책내역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변1예정"/>
      <sheetName val="변1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약품공급2"/>
      <sheetName val="성창원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내역서"/>
      <sheetName val="간접1"/>
      <sheetName val="부대공사비"/>
      <sheetName val="조명일위"/>
      <sheetName val="단가일람"/>
      <sheetName val="Total 단위경유량집계"/>
      <sheetName val="99총공사내역서"/>
      <sheetName val="퍼스트"/>
      <sheetName val="차액보증"/>
      <sheetName val="BID"/>
      <sheetName val="정부노임단가"/>
      <sheetName val="약품공급2"/>
      <sheetName val="#REF"/>
      <sheetName val="SLAB데이터"/>
      <sheetName val="C1ㅇ"/>
      <sheetName val="실행내역"/>
      <sheetName val="접지수량"/>
      <sheetName val="지질조사"/>
      <sheetName val="노임"/>
      <sheetName val="원가계산서"/>
      <sheetName val="MOTOR"/>
      <sheetName val="CALCULATION"/>
      <sheetName val="전체제잡비"/>
      <sheetName val="산근"/>
      <sheetName val="RE9604"/>
      <sheetName val="DANGA"/>
      <sheetName val="일위대가"/>
      <sheetName val="마산월령동골조물량변경"/>
      <sheetName val="sheet1"/>
      <sheetName val="건축내역"/>
      <sheetName val="N賃率-職"/>
      <sheetName val="조명시설"/>
      <sheetName val="기계경비(시간당)"/>
      <sheetName val="단가"/>
      <sheetName val="DB"/>
      <sheetName val="설계조건"/>
      <sheetName val="잡철물"/>
      <sheetName val="실행철강하도"/>
      <sheetName val="기본단가표"/>
      <sheetName val="재료집계표"/>
      <sheetName val="BH-1 (2)"/>
      <sheetName val="표  지"/>
      <sheetName val="직노"/>
      <sheetName val="제경비"/>
      <sheetName val="내역(원안-대안)"/>
      <sheetName val="수량산출서"/>
      <sheetName val="준검 내역서"/>
      <sheetName val="구조물공"/>
      <sheetName val="부대공"/>
      <sheetName val="배수공"/>
      <sheetName val="토공"/>
      <sheetName val="포장공"/>
      <sheetName val="토공유동표(전체.당초)"/>
      <sheetName val="1,2공구원가계산서"/>
      <sheetName val="2공구산출내역"/>
      <sheetName val="1공구산출내역서"/>
      <sheetName val="품셈TABLE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금액내역서"/>
      <sheetName val="내역서(전기)"/>
      <sheetName val="교각1"/>
      <sheetName val="항목(1)"/>
      <sheetName val="총괄표"/>
      <sheetName val="일위목록"/>
      <sheetName val="요율"/>
      <sheetName val="기계경비일람"/>
      <sheetName val="1.수인터널"/>
      <sheetName val="자재일람"/>
      <sheetName val="하남내역"/>
      <sheetName val="총공사내역서"/>
      <sheetName val="SIL98"/>
      <sheetName val="5회토적"/>
      <sheetName val="설비2차"/>
      <sheetName val="일반공사"/>
      <sheetName val="관급"/>
      <sheetName val="노임단가"/>
      <sheetName val="단위단가"/>
      <sheetName val="산출근거"/>
      <sheetName val="총괄내역서"/>
      <sheetName val="hvac(제어동)"/>
      <sheetName val="직공비"/>
      <sheetName val="일위대가표"/>
      <sheetName val="대포2교접속"/>
      <sheetName val="천방교접속"/>
      <sheetName val="제안서"/>
      <sheetName val="행정표준(1)"/>
      <sheetName val="행정표준(2)"/>
      <sheetName val="ITEM"/>
      <sheetName val="공문"/>
      <sheetName val="결재갑지"/>
      <sheetName val="앉음벽 (2)"/>
      <sheetName val="6호기"/>
      <sheetName val="4.전기"/>
      <sheetName val="조경"/>
      <sheetName val="공사비예산서(토목분)"/>
      <sheetName val="관리비비계상"/>
      <sheetName val="예산서"/>
      <sheetName val="내역(중앙)"/>
      <sheetName val="현장지지물물량"/>
      <sheetName val="98지급계획"/>
      <sheetName val="예가내역서"/>
      <sheetName val="경비2내역"/>
      <sheetName val="현장설명"/>
      <sheetName val="자료"/>
      <sheetName val="간접(90)"/>
      <sheetName val="참조"/>
      <sheetName val="산출내역서"/>
      <sheetName val="일반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구조물철거타공정이월"/>
      <sheetName val="BLOCK(1)"/>
      <sheetName val="3.하중산정4.지지력"/>
      <sheetName val="DATE"/>
      <sheetName val="원형1호맨홀토공수량"/>
      <sheetName val="예정(3)"/>
      <sheetName val="제-노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목록"/>
      <sheetName val="일위대가"/>
      <sheetName val="중기목록"/>
      <sheetName val="중기산출"/>
      <sheetName val="자재조서"/>
      <sheetName val="노무비"/>
      <sheetName val="입찰안"/>
    </sheetNames>
    <sheetDataSet>
      <sheetData sheetId="0"/>
      <sheetData sheetId="1"/>
      <sheetData sheetId="2"/>
      <sheetData sheetId="3">
        <row r="2">
          <cell r="E2" t="str">
            <v>단   가</v>
          </cell>
          <cell r="F2" t="str">
            <v>금   액</v>
          </cell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  <row r="3">
          <cell r="A3" t="str">
            <v>No.1호표 소형고압블럭포장</v>
          </cell>
          <cell r="B3" t="str">
            <v>T60</v>
          </cell>
          <cell r="C3">
            <v>1</v>
          </cell>
          <cell r="D3" t="str">
            <v>㎡</v>
          </cell>
          <cell r="M3" t="str">
            <v>PP01</v>
          </cell>
        </row>
        <row r="4">
          <cell r="A4" t="str">
            <v>터파기</v>
          </cell>
          <cell r="B4" t="str">
            <v>백호우0.4㎥</v>
          </cell>
          <cell r="C4">
            <v>0.28999999999999998</v>
          </cell>
          <cell r="D4" t="str">
            <v>㎥</v>
          </cell>
          <cell r="E4">
            <v>1331</v>
          </cell>
          <cell r="F4">
            <v>384</v>
          </cell>
          <cell r="G4">
            <v>243</v>
          </cell>
          <cell r="H4">
            <v>70</v>
          </cell>
          <cell r="I4">
            <v>686</v>
          </cell>
          <cell r="J4">
            <v>198</v>
          </cell>
          <cell r="K4">
            <v>402</v>
          </cell>
          <cell r="L4">
            <v>116</v>
          </cell>
          <cell r="M4" t="str">
            <v>#.2</v>
          </cell>
        </row>
        <row r="5">
          <cell r="A5" t="str">
            <v>잔토처리(토사)</v>
          </cell>
          <cell r="B5" t="str">
            <v>B.H 0.4M3</v>
          </cell>
          <cell r="C5">
            <v>0.28999999999999998</v>
          </cell>
          <cell r="D5" t="str">
            <v>M3</v>
          </cell>
          <cell r="E5">
            <v>837</v>
          </cell>
          <cell r="F5">
            <v>241</v>
          </cell>
          <cell r="G5">
            <v>153</v>
          </cell>
          <cell r="H5">
            <v>44</v>
          </cell>
          <cell r="I5">
            <v>431</v>
          </cell>
          <cell r="J5">
            <v>124</v>
          </cell>
          <cell r="K5">
            <v>253</v>
          </cell>
          <cell r="L5">
            <v>73</v>
          </cell>
          <cell r="M5" t="str">
            <v>#.4</v>
          </cell>
        </row>
        <row r="6">
          <cell r="A6" t="str">
            <v>원지반다짐</v>
          </cell>
          <cell r="B6" t="str">
            <v>콤팩트4회</v>
          </cell>
          <cell r="C6">
            <v>1</v>
          </cell>
          <cell r="D6" t="str">
            <v>㎡</v>
          </cell>
          <cell r="E6">
            <v>174</v>
          </cell>
          <cell r="F6">
            <v>174</v>
          </cell>
          <cell r="G6">
            <v>20</v>
          </cell>
          <cell r="H6">
            <v>20</v>
          </cell>
          <cell r="I6">
            <v>146</v>
          </cell>
          <cell r="J6">
            <v>146</v>
          </cell>
          <cell r="K6">
            <v>8</v>
          </cell>
          <cell r="L6">
            <v>8</v>
          </cell>
          <cell r="M6" t="str">
            <v>#.7</v>
          </cell>
        </row>
        <row r="7">
          <cell r="A7" t="str">
            <v>잡석다짐(기계+인력)</v>
          </cell>
          <cell r="B7" t="str">
            <v>로라+인력</v>
          </cell>
          <cell r="C7">
            <v>0.20799999999999999</v>
          </cell>
          <cell r="D7" t="str">
            <v>㎥</v>
          </cell>
          <cell r="E7">
            <v>10469</v>
          </cell>
          <cell r="F7">
            <v>2176</v>
          </cell>
          <cell r="G7">
            <v>8354</v>
          </cell>
          <cell r="H7">
            <v>1737</v>
          </cell>
          <cell r="I7">
            <v>1509</v>
          </cell>
          <cell r="J7">
            <v>313</v>
          </cell>
          <cell r="K7">
            <v>606</v>
          </cell>
          <cell r="L7">
            <v>126</v>
          </cell>
          <cell r="M7" t="str">
            <v>N.73</v>
          </cell>
        </row>
        <row r="8">
          <cell r="A8" t="str">
            <v>모래깔기및펴기</v>
          </cell>
          <cell r="B8" t="str">
            <v>보조기층용</v>
          </cell>
          <cell r="C8">
            <v>3.1E-2</v>
          </cell>
          <cell r="D8" t="str">
            <v>㎥</v>
          </cell>
          <cell r="E8">
            <v>12273</v>
          </cell>
          <cell r="F8">
            <v>380</v>
          </cell>
          <cell r="G8">
            <v>11660</v>
          </cell>
          <cell r="H8">
            <v>361</v>
          </cell>
          <cell r="I8">
            <v>613</v>
          </cell>
          <cell r="J8">
            <v>19</v>
          </cell>
          <cell r="K8">
            <v>0</v>
          </cell>
          <cell r="L8">
            <v>0</v>
          </cell>
          <cell r="M8" t="str">
            <v>N.72</v>
          </cell>
        </row>
        <row r="9">
          <cell r="A9" t="str">
            <v>소형고압블럭</v>
          </cell>
          <cell r="B9" t="str">
            <v>T=60㎜</v>
          </cell>
          <cell r="C9">
            <v>1.03</v>
          </cell>
          <cell r="D9" t="str">
            <v>M2</v>
          </cell>
          <cell r="E9">
            <v>5000</v>
          </cell>
          <cell r="F9">
            <v>5150</v>
          </cell>
          <cell r="G9">
            <v>5000</v>
          </cell>
          <cell r="H9">
            <v>5150</v>
          </cell>
        </row>
        <row r="10">
          <cell r="A10" t="str">
            <v>소형고압블럭포설</v>
          </cell>
          <cell r="B10" t="str">
            <v>인력</v>
          </cell>
          <cell r="C10">
            <v>1</v>
          </cell>
          <cell r="D10" t="str">
            <v>㎡</v>
          </cell>
          <cell r="E10">
            <v>5773</v>
          </cell>
          <cell r="F10">
            <v>5773</v>
          </cell>
          <cell r="G10">
            <v>0</v>
          </cell>
          <cell r="H10">
            <v>0</v>
          </cell>
          <cell r="I10">
            <v>5773</v>
          </cell>
          <cell r="J10">
            <v>5773</v>
          </cell>
          <cell r="K10">
            <v>0</v>
          </cell>
          <cell r="L10">
            <v>0</v>
          </cell>
          <cell r="M10" t="str">
            <v>N.71</v>
          </cell>
        </row>
        <row r="11">
          <cell r="A11" t="str">
            <v>계</v>
          </cell>
          <cell r="F11">
            <v>14278</v>
          </cell>
          <cell r="H11">
            <v>7382</v>
          </cell>
          <cell r="J11">
            <v>6573</v>
          </cell>
          <cell r="L11">
            <v>323</v>
          </cell>
        </row>
        <row r="13">
          <cell r="A13" t="str">
            <v>No.2호표 소형고압블럭포장</v>
          </cell>
          <cell r="B13" t="str">
            <v>T70(차도용)</v>
          </cell>
          <cell r="C13">
            <v>1</v>
          </cell>
          <cell r="D13" t="str">
            <v>㎡</v>
          </cell>
          <cell r="M13" t="str">
            <v>PP02</v>
          </cell>
        </row>
        <row r="14">
          <cell r="A14" t="str">
            <v>터파기</v>
          </cell>
          <cell r="B14" t="str">
            <v>백호우0.4㎥</v>
          </cell>
          <cell r="C14">
            <v>0.4</v>
          </cell>
          <cell r="D14" t="str">
            <v>㎥</v>
          </cell>
          <cell r="E14">
            <v>1331</v>
          </cell>
          <cell r="F14">
            <v>531</v>
          </cell>
          <cell r="G14">
            <v>243</v>
          </cell>
          <cell r="H14">
            <v>97</v>
          </cell>
          <cell r="I14">
            <v>686</v>
          </cell>
          <cell r="J14">
            <v>274</v>
          </cell>
          <cell r="K14">
            <v>402</v>
          </cell>
          <cell r="L14">
            <v>160</v>
          </cell>
          <cell r="M14" t="str">
            <v>#.2</v>
          </cell>
        </row>
        <row r="15">
          <cell r="A15" t="str">
            <v>잔토처리(토사)</v>
          </cell>
          <cell r="B15" t="str">
            <v>B.H 0.4M3</v>
          </cell>
          <cell r="C15">
            <v>0.4</v>
          </cell>
          <cell r="D15" t="str">
            <v>M3</v>
          </cell>
          <cell r="E15">
            <v>837</v>
          </cell>
          <cell r="F15">
            <v>334</v>
          </cell>
          <cell r="G15">
            <v>153</v>
          </cell>
          <cell r="H15">
            <v>61</v>
          </cell>
          <cell r="I15">
            <v>431</v>
          </cell>
          <cell r="J15">
            <v>172</v>
          </cell>
          <cell r="K15">
            <v>253</v>
          </cell>
          <cell r="L15">
            <v>101</v>
          </cell>
          <cell r="M15" t="str">
            <v>#.4</v>
          </cell>
        </row>
        <row r="16">
          <cell r="A16" t="str">
            <v>원지반다짐</v>
          </cell>
          <cell r="B16" t="str">
            <v>콤팩트4회</v>
          </cell>
          <cell r="C16">
            <v>1</v>
          </cell>
          <cell r="D16" t="str">
            <v>㎡</v>
          </cell>
          <cell r="E16">
            <v>174</v>
          </cell>
          <cell r="F16">
            <v>174</v>
          </cell>
          <cell r="G16">
            <v>20</v>
          </cell>
          <cell r="H16">
            <v>20</v>
          </cell>
          <cell r="I16">
            <v>146</v>
          </cell>
          <cell r="J16">
            <v>146</v>
          </cell>
          <cell r="K16">
            <v>8</v>
          </cell>
          <cell r="L16">
            <v>8</v>
          </cell>
          <cell r="M16" t="str">
            <v>#.7</v>
          </cell>
        </row>
        <row r="17">
          <cell r="A17" t="str">
            <v>잡석다짐(기계+인력)</v>
          </cell>
          <cell r="B17" t="str">
            <v>로라+인력</v>
          </cell>
          <cell r="C17">
            <v>0.20799999999999999</v>
          </cell>
          <cell r="D17" t="str">
            <v>㎥</v>
          </cell>
          <cell r="E17">
            <v>10469</v>
          </cell>
          <cell r="F17">
            <v>2176</v>
          </cell>
          <cell r="G17">
            <v>8354</v>
          </cell>
          <cell r="H17">
            <v>1737</v>
          </cell>
          <cell r="I17">
            <v>1509</v>
          </cell>
          <cell r="J17">
            <v>313</v>
          </cell>
          <cell r="K17">
            <v>606</v>
          </cell>
          <cell r="L17">
            <v>126</v>
          </cell>
          <cell r="M17" t="str">
            <v>N.73</v>
          </cell>
        </row>
        <row r="18">
          <cell r="A18" t="str">
            <v>와이어메쉬</v>
          </cell>
          <cell r="B18" t="str">
            <v>#8 150x150</v>
          </cell>
          <cell r="C18">
            <v>1</v>
          </cell>
          <cell r="D18" t="str">
            <v>㎡</v>
          </cell>
          <cell r="E18">
            <v>680</v>
          </cell>
          <cell r="F18">
            <v>680</v>
          </cell>
          <cell r="G18">
            <v>680</v>
          </cell>
          <cell r="H18">
            <v>680</v>
          </cell>
        </row>
        <row r="19">
          <cell r="A19" t="str">
            <v>레미콘</v>
          </cell>
          <cell r="B19" t="str">
            <v>관급(25x180x8)</v>
          </cell>
          <cell r="C19">
            <v>0.10100000000000001</v>
          </cell>
          <cell r="D19" t="str">
            <v>M3</v>
          </cell>
        </row>
        <row r="20">
          <cell r="A20" t="str">
            <v>붙임몰탈</v>
          </cell>
          <cell r="B20" t="str">
            <v>인력,1:3</v>
          </cell>
          <cell r="C20">
            <v>0.04</v>
          </cell>
          <cell r="D20" t="str">
            <v>㎥</v>
          </cell>
          <cell r="E20">
            <v>57561</v>
          </cell>
          <cell r="F20">
            <v>2301</v>
          </cell>
          <cell r="G20">
            <v>12100</v>
          </cell>
          <cell r="H20">
            <v>484</v>
          </cell>
          <cell r="I20">
            <v>40922</v>
          </cell>
          <cell r="J20">
            <v>1636</v>
          </cell>
          <cell r="K20">
            <v>4539</v>
          </cell>
          <cell r="L20">
            <v>181</v>
          </cell>
          <cell r="M20" t="str">
            <v>N.86</v>
          </cell>
        </row>
        <row r="21">
          <cell r="A21" t="str">
            <v>소형고압블럭</v>
          </cell>
          <cell r="B21" t="str">
            <v>T=70㎜</v>
          </cell>
          <cell r="C21">
            <v>1.03</v>
          </cell>
          <cell r="D21" t="str">
            <v>M2</v>
          </cell>
          <cell r="E21">
            <v>5500</v>
          </cell>
          <cell r="F21">
            <v>5665</v>
          </cell>
          <cell r="G21">
            <v>5500</v>
          </cell>
          <cell r="H21">
            <v>5665</v>
          </cell>
        </row>
        <row r="22">
          <cell r="A22" t="str">
            <v>소형고압블럭포설</v>
          </cell>
          <cell r="B22" t="str">
            <v>인력</v>
          </cell>
          <cell r="C22">
            <v>1</v>
          </cell>
          <cell r="D22" t="str">
            <v>㎡</v>
          </cell>
          <cell r="E22">
            <v>5773</v>
          </cell>
          <cell r="F22">
            <v>5773</v>
          </cell>
          <cell r="I22">
            <v>5773</v>
          </cell>
          <cell r="J22">
            <v>5773</v>
          </cell>
          <cell r="M22" t="str">
            <v>N.71</v>
          </cell>
        </row>
        <row r="23">
          <cell r="A23" t="str">
            <v>계</v>
          </cell>
          <cell r="F23">
            <v>17634</v>
          </cell>
          <cell r="H23">
            <v>8744</v>
          </cell>
          <cell r="J23">
            <v>8314</v>
          </cell>
          <cell r="L23">
            <v>576</v>
          </cell>
        </row>
        <row r="24">
          <cell r="A24" t="str">
            <v>No.3호표 점토벽돌포장(신토석)</v>
          </cell>
          <cell r="B24" t="str">
            <v>230×114×T50</v>
          </cell>
          <cell r="C24">
            <v>1</v>
          </cell>
          <cell r="D24" t="str">
            <v>㎡</v>
          </cell>
          <cell r="M24" t="str">
            <v>PP03</v>
          </cell>
        </row>
        <row r="25">
          <cell r="A25" t="str">
            <v>터파기(토사)</v>
          </cell>
          <cell r="B25" t="str">
            <v>백호우0.7㎥</v>
          </cell>
          <cell r="C25">
            <v>0.19</v>
          </cell>
          <cell r="D25" t="str">
            <v>㎥</v>
          </cell>
          <cell r="E25">
            <v>696</v>
          </cell>
          <cell r="F25">
            <v>131</v>
          </cell>
          <cell r="G25">
            <v>127</v>
          </cell>
          <cell r="H25">
            <v>24</v>
          </cell>
          <cell r="I25">
            <v>359</v>
          </cell>
          <cell r="J25">
            <v>68</v>
          </cell>
          <cell r="K25">
            <v>210</v>
          </cell>
          <cell r="L25">
            <v>39</v>
          </cell>
          <cell r="M25" t="str">
            <v>#.3</v>
          </cell>
        </row>
        <row r="26">
          <cell r="A26" t="str">
            <v>잔토처리(토사)</v>
          </cell>
          <cell r="B26" t="str">
            <v>백호우0.7㎥</v>
          </cell>
          <cell r="C26">
            <v>0.19</v>
          </cell>
          <cell r="D26" t="str">
            <v>㎥</v>
          </cell>
          <cell r="E26">
            <v>696</v>
          </cell>
          <cell r="F26">
            <v>131</v>
          </cell>
          <cell r="G26">
            <v>127</v>
          </cell>
          <cell r="H26">
            <v>24</v>
          </cell>
          <cell r="I26">
            <v>359</v>
          </cell>
          <cell r="J26">
            <v>68</v>
          </cell>
          <cell r="K26">
            <v>210</v>
          </cell>
          <cell r="L26">
            <v>39</v>
          </cell>
          <cell r="M26" t="str">
            <v>#.5</v>
          </cell>
        </row>
        <row r="27">
          <cell r="A27" t="str">
            <v>원지반다짐</v>
          </cell>
          <cell r="B27" t="str">
            <v>콤팩트4회</v>
          </cell>
          <cell r="C27">
            <v>1</v>
          </cell>
          <cell r="D27" t="str">
            <v>㎡</v>
          </cell>
          <cell r="E27">
            <v>174</v>
          </cell>
          <cell r="F27">
            <v>174</v>
          </cell>
          <cell r="G27">
            <v>20</v>
          </cell>
          <cell r="H27">
            <v>20</v>
          </cell>
          <cell r="I27">
            <v>146</v>
          </cell>
          <cell r="J27">
            <v>146</v>
          </cell>
          <cell r="K27">
            <v>8</v>
          </cell>
          <cell r="L27">
            <v>8</v>
          </cell>
          <cell r="M27" t="str">
            <v>#.7</v>
          </cell>
        </row>
        <row r="28">
          <cell r="A28" t="str">
            <v>잡석다짐(기계+인력)</v>
          </cell>
          <cell r="B28" t="str">
            <v>로라+인력</v>
          </cell>
          <cell r="C28">
            <v>0.20799999999999999</v>
          </cell>
          <cell r="D28" t="str">
            <v>㎥</v>
          </cell>
          <cell r="E28">
            <v>10469</v>
          </cell>
          <cell r="F28">
            <v>2176</v>
          </cell>
          <cell r="G28">
            <v>8354</v>
          </cell>
          <cell r="H28">
            <v>1737</v>
          </cell>
          <cell r="I28">
            <v>1509</v>
          </cell>
          <cell r="J28">
            <v>313</v>
          </cell>
          <cell r="K28">
            <v>606</v>
          </cell>
          <cell r="L28">
            <v>126</v>
          </cell>
          <cell r="M28" t="str">
            <v>N.73</v>
          </cell>
        </row>
        <row r="29">
          <cell r="A29" t="str">
            <v>모래깔기및펴기</v>
          </cell>
          <cell r="C29">
            <v>3.3000000000000002E-2</v>
          </cell>
          <cell r="D29" t="str">
            <v>㎥</v>
          </cell>
          <cell r="E29">
            <v>12273</v>
          </cell>
          <cell r="F29">
            <v>404</v>
          </cell>
          <cell r="G29">
            <v>11660</v>
          </cell>
          <cell r="H29">
            <v>384</v>
          </cell>
          <cell r="I29">
            <v>613</v>
          </cell>
          <cell r="J29">
            <v>20</v>
          </cell>
          <cell r="M29" t="str">
            <v>N.72</v>
          </cell>
        </row>
        <row r="30">
          <cell r="A30" t="str">
            <v>점토벽돌평깔기</v>
          </cell>
          <cell r="C30">
            <v>1</v>
          </cell>
          <cell r="D30" t="str">
            <v>㎡</v>
          </cell>
          <cell r="E30">
            <v>5499</v>
          </cell>
          <cell r="F30">
            <v>5499</v>
          </cell>
          <cell r="I30">
            <v>5499</v>
          </cell>
          <cell r="J30">
            <v>5499</v>
          </cell>
          <cell r="M30" t="str">
            <v>N.75</v>
          </cell>
        </row>
        <row r="31">
          <cell r="A31" t="str">
            <v>신토석</v>
          </cell>
          <cell r="B31" t="str">
            <v>관급,230x114xT50</v>
          </cell>
          <cell r="C31">
            <v>39</v>
          </cell>
          <cell r="D31" t="str">
            <v>매</v>
          </cell>
        </row>
        <row r="32">
          <cell r="A32" t="str">
            <v>계</v>
          </cell>
          <cell r="F32">
            <v>8515</v>
          </cell>
          <cell r="H32">
            <v>2189</v>
          </cell>
          <cell r="J32">
            <v>6114</v>
          </cell>
          <cell r="L32">
            <v>212</v>
          </cell>
        </row>
        <row r="34">
          <cell r="A34" t="str">
            <v>No.4호표 아키스톤</v>
          </cell>
          <cell r="B34" t="str">
            <v>450x450x38</v>
          </cell>
          <cell r="C34">
            <v>1</v>
          </cell>
          <cell r="D34" t="str">
            <v>㎡</v>
          </cell>
          <cell r="M34" t="str">
            <v>PP04</v>
          </cell>
        </row>
        <row r="35">
          <cell r="A35" t="str">
            <v>보호몰탈(하부)</v>
          </cell>
          <cell r="B35" t="str">
            <v>T=24M/M</v>
          </cell>
          <cell r="C35">
            <v>2.4E-2</v>
          </cell>
          <cell r="D35" t="str">
            <v>M2</v>
          </cell>
          <cell r="E35">
            <v>7008</v>
          </cell>
          <cell r="F35">
            <v>167</v>
          </cell>
          <cell r="G35">
            <v>363</v>
          </cell>
          <cell r="H35">
            <v>8</v>
          </cell>
          <cell r="I35">
            <v>6645</v>
          </cell>
          <cell r="J35">
            <v>159</v>
          </cell>
          <cell r="M35" t="str">
            <v>N.88</v>
          </cell>
        </row>
        <row r="36">
          <cell r="A36" t="str">
            <v>PAVER FEDESTAL</v>
          </cell>
          <cell r="B36" t="str">
            <v>H=120</v>
          </cell>
          <cell r="C36">
            <v>5</v>
          </cell>
          <cell r="D36" t="str">
            <v>EA</v>
          </cell>
          <cell r="E36">
            <v>4500</v>
          </cell>
          <cell r="F36">
            <v>22500</v>
          </cell>
          <cell r="G36">
            <v>4500</v>
          </cell>
          <cell r="H36">
            <v>22500</v>
          </cell>
        </row>
        <row r="37">
          <cell r="A37" t="str">
            <v>아키스톤</v>
          </cell>
          <cell r="B37" t="str">
            <v>450x450x38</v>
          </cell>
          <cell r="C37">
            <v>1.1000000000000001</v>
          </cell>
          <cell r="D37" t="str">
            <v>M2</v>
          </cell>
          <cell r="E37">
            <v>36000</v>
          </cell>
          <cell r="F37">
            <v>39600</v>
          </cell>
          <cell r="G37">
            <v>36000</v>
          </cell>
          <cell r="H37">
            <v>39600</v>
          </cell>
        </row>
        <row r="38">
          <cell r="A38" t="str">
            <v>아키스톤깔기</v>
          </cell>
          <cell r="B38" t="str">
            <v>450x450x38</v>
          </cell>
          <cell r="C38">
            <v>1</v>
          </cell>
          <cell r="D38" t="str">
            <v>㎡</v>
          </cell>
          <cell r="E38">
            <v>11921</v>
          </cell>
          <cell r="F38">
            <v>11921</v>
          </cell>
          <cell r="I38">
            <v>11921</v>
          </cell>
          <cell r="J38">
            <v>11921</v>
          </cell>
          <cell r="M38" t="str">
            <v>N.122</v>
          </cell>
        </row>
        <row r="39">
          <cell r="A39" t="str">
            <v>계</v>
          </cell>
          <cell r="F39">
            <v>74188</v>
          </cell>
          <cell r="H39">
            <v>62108</v>
          </cell>
          <cell r="J39">
            <v>12080</v>
          </cell>
        </row>
        <row r="41">
          <cell r="A41" t="str">
            <v>No.5호표 화강석답석놓기</v>
          </cell>
          <cell r="B41" t="str">
            <v>화강석판석</v>
          </cell>
          <cell r="C41">
            <v>1</v>
          </cell>
          <cell r="D41" t="str">
            <v>EA</v>
          </cell>
          <cell r="M41" t="str">
            <v>PP05</v>
          </cell>
        </row>
        <row r="42">
          <cell r="A42" t="str">
            <v>터파기(인력)</v>
          </cell>
          <cell r="B42" t="str">
            <v>토사</v>
          </cell>
          <cell r="C42">
            <v>0.54</v>
          </cell>
          <cell r="D42" t="str">
            <v>M3</v>
          </cell>
          <cell r="E42">
            <v>8695</v>
          </cell>
          <cell r="F42">
            <v>4695</v>
          </cell>
          <cell r="I42">
            <v>8695</v>
          </cell>
          <cell r="J42">
            <v>4695</v>
          </cell>
          <cell r="L42">
            <v>0</v>
          </cell>
          <cell r="M42" t="str">
            <v>N.124</v>
          </cell>
        </row>
        <row r="43">
          <cell r="A43" t="str">
            <v>잔토처리(인력)</v>
          </cell>
          <cell r="B43" t="str">
            <v>토사:0-1M</v>
          </cell>
          <cell r="C43">
            <v>0.54</v>
          </cell>
          <cell r="D43" t="str">
            <v>㎥</v>
          </cell>
          <cell r="E43">
            <v>8184</v>
          </cell>
          <cell r="F43">
            <v>4419</v>
          </cell>
          <cell r="I43">
            <v>8184</v>
          </cell>
          <cell r="J43">
            <v>4419</v>
          </cell>
          <cell r="L43">
            <v>0</v>
          </cell>
          <cell r="M43" t="str">
            <v>N.125</v>
          </cell>
        </row>
        <row r="44">
          <cell r="A44" t="str">
            <v>원지반다짐</v>
          </cell>
          <cell r="B44" t="str">
            <v>콤팩트4회</v>
          </cell>
          <cell r="C44">
            <v>1.8</v>
          </cell>
          <cell r="D44" t="str">
            <v>㎡</v>
          </cell>
          <cell r="E44">
            <v>174</v>
          </cell>
          <cell r="F44">
            <v>312</v>
          </cell>
          <cell r="G44">
            <v>20</v>
          </cell>
          <cell r="H44">
            <v>36</v>
          </cell>
          <cell r="I44">
            <v>146</v>
          </cell>
          <cell r="J44">
            <v>262</v>
          </cell>
          <cell r="K44">
            <v>8</v>
          </cell>
          <cell r="L44">
            <v>14</v>
          </cell>
          <cell r="M44" t="str">
            <v>#.7</v>
          </cell>
        </row>
        <row r="45">
          <cell r="A45" t="str">
            <v>잡석다짐(기계+인력)</v>
          </cell>
          <cell r="B45" t="str">
            <v>로라+인력</v>
          </cell>
          <cell r="C45">
            <v>0.374</v>
          </cell>
          <cell r="D45" t="str">
            <v>㎥</v>
          </cell>
          <cell r="E45">
            <v>10469</v>
          </cell>
          <cell r="F45">
            <v>3914</v>
          </cell>
          <cell r="G45">
            <v>8354</v>
          </cell>
          <cell r="H45">
            <v>3124</v>
          </cell>
          <cell r="I45">
            <v>1509</v>
          </cell>
          <cell r="J45">
            <v>564</v>
          </cell>
          <cell r="K45">
            <v>606</v>
          </cell>
          <cell r="L45">
            <v>226</v>
          </cell>
          <cell r="M45" t="str">
            <v>N.73</v>
          </cell>
        </row>
        <row r="46">
          <cell r="A46" t="str">
            <v>화강석답석</v>
          </cell>
          <cell r="B46" t="str">
            <v>W2000xL900</v>
          </cell>
          <cell r="C46">
            <v>1</v>
          </cell>
          <cell r="D46" t="str">
            <v>EA</v>
          </cell>
          <cell r="E46">
            <v>170000</v>
          </cell>
          <cell r="F46">
            <v>170000</v>
          </cell>
          <cell r="G46">
            <v>170000</v>
          </cell>
          <cell r="H46">
            <v>170000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마름돌설치</v>
          </cell>
          <cell r="C47">
            <v>0.18</v>
          </cell>
          <cell r="D47" t="str">
            <v>M3</v>
          </cell>
          <cell r="E47">
            <v>550886</v>
          </cell>
          <cell r="F47">
            <v>99159</v>
          </cell>
          <cell r="G47">
            <v>0</v>
          </cell>
          <cell r="H47">
            <v>0</v>
          </cell>
          <cell r="I47">
            <v>550886</v>
          </cell>
          <cell r="J47">
            <v>99159</v>
          </cell>
          <cell r="K47">
            <v>0</v>
          </cell>
          <cell r="L47">
            <v>0</v>
          </cell>
          <cell r="M47" t="str">
            <v>N.92</v>
          </cell>
        </row>
        <row r="48">
          <cell r="A48" t="str">
            <v>계</v>
          </cell>
          <cell r="F48">
            <v>282499</v>
          </cell>
          <cell r="H48">
            <v>173160</v>
          </cell>
          <cell r="J48">
            <v>109099</v>
          </cell>
          <cell r="L48">
            <v>240</v>
          </cell>
        </row>
        <row r="50">
          <cell r="A50" t="str">
            <v>No.6호표 마사토포장</v>
          </cell>
          <cell r="B50" t="str">
            <v>THK200</v>
          </cell>
          <cell r="C50">
            <v>1</v>
          </cell>
          <cell r="D50" t="str">
            <v>㎡</v>
          </cell>
          <cell r="M50" t="str">
            <v>PP06</v>
          </cell>
        </row>
        <row r="51">
          <cell r="A51" t="str">
            <v>터파기</v>
          </cell>
          <cell r="B51" t="str">
            <v>백호우0.4㎥</v>
          </cell>
          <cell r="C51">
            <v>0.4</v>
          </cell>
          <cell r="D51" t="str">
            <v>㎥</v>
          </cell>
          <cell r="E51">
            <v>1331</v>
          </cell>
          <cell r="F51">
            <v>531</v>
          </cell>
          <cell r="G51">
            <v>243</v>
          </cell>
          <cell r="H51">
            <v>97</v>
          </cell>
          <cell r="I51">
            <v>686</v>
          </cell>
          <cell r="J51">
            <v>274</v>
          </cell>
          <cell r="K51">
            <v>402</v>
          </cell>
          <cell r="L51">
            <v>160</v>
          </cell>
          <cell r="M51" t="str">
            <v>#.2</v>
          </cell>
        </row>
        <row r="52">
          <cell r="A52" t="str">
            <v>잔토처리(토사)</v>
          </cell>
          <cell r="B52" t="str">
            <v>B.H 0.4M3</v>
          </cell>
          <cell r="C52">
            <v>0.4</v>
          </cell>
          <cell r="D52" t="str">
            <v>M3</v>
          </cell>
          <cell r="E52">
            <v>837</v>
          </cell>
          <cell r="F52">
            <v>334</v>
          </cell>
          <cell r="G52">
            <v>153</v>
          </cell>
          <cell r="H52">
            <v>61</v>
          </cell>
          <cell r="I52">
            <v>431</v>
          </cell>
          <cell r="J52">
            <v>172</v>
          </cell>
          <cell r="K52">
            <v>253</v>
          </cell>
          <cell r="L52">
            <v>101</v>
          </cell>
          <cell r="M52" t="str">
            <v>#.4</v>
          </cell>
        </row>
        <row r="53">
          <cell r="A53" t="str">
            <v>원지반다짐</v>
          </cell>
          <cell r="B53" t="str">
            <v>콤팩트4회</v>
          </cell>
          <cell r="C53">
            <v>1</v>
          </cell>
          <cell r="D53" t="str">
            <v>㎡</v>
          </cell>
          <cell r="E53">
            <v>174</v>
          </cell>
          <cell r="F53">
            <v>174</v>
          </cell>
          <cell r="G53">
            <v>20</v>
          </cell>
          <cell r="H53">
            <v>20</v>
          </cell>
          <cell r="I53">
            <v>146</v>
          </cell>
          <cell r="J53">
            <v>146</v>
          </cell>
          <cell r="K53">
            <v>8</v>
          </cell>
          <cell r="L53">
            <v>8</v>
          </cell>
          <cell r="M53" t="str">
            <v>#.7</v>
          </cell>
        </row>
        <row r="54">
          <cell r="A54" t="str">
            <v>잡석다짐(기계+인력)</v>
          </cell>
          <cell r="B54" t="str">
            <v>로라+인력</v>
          </cell>
          <cell r="C54">
            <v>0.104</v>
          </cell>
          <cell r="D54" t="str">
            <v>㎥</v>
          </cell>
          <cell r="E54">
            <v>10469</v>
          </cell>
          <cell r="F54">
            <v>1087</v>
          </cell>
          <cell r="G54">
            <v>8354</v>
          </cell>
          <cell r="H54">
            <v>868</v>
          </cell>
          <cell r="I54">
            <v>1509</v>
          </cell>
          <cell r="J54">
            <v>156</v>
          </cell>
          <cell r="K54">
            <v>606</v>
          </cell>
          <cell r="L54">
            <v>63</v>
          </cell>
          <cell r="M54" t="str">
            <v>N.73</v>
          </cell>
        </row>
        <row r="55">
          <cell r="A55" t="str">
            <v>마사토</v>
          </cell>
          <cell r="B55" t="str">
            <v>T200, 현장도착도</v>
          </cell>
          <cell r="C55">
            <v>1.03</v>
          </cell>
          <cell r="D55" t="str">
            <v>㎡</v>
          </cell>
          <cell r="E55">
            <v>25000</v>
          </cell>
          <cell r="F55">
            <v>25750</v>
          </cell>
          <cell r="G55">
            <v>25000</v>
          </cell>
          <cell r="H55">
            <v>25750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마사토포설및다짐</v>
          </cell>
          <cell r="B56" t="str">
            <v>THK200</v>
          </cell>
          <cell r="C56">
            <v>1</v>
          </cell>
          <cell r="D56" t="str">
            <v>㎡</v>
          </cell>
          <cell r="E56">
            <v>1227</v>
          </cell>
          <cell r="F56">
            <v>1227</v>
          </cell>
          <cell r="G56">
            <v>0</v>
          </cell>
          <cell r="H56">
            <v>0</v>
          </cell>
          <cell r="I56">
            <v>1227</v>
          </cell>
          <cell r="J56">
            <v>1227</v>
          </cell>
          <cell r="K56">
            <v>0</v>
          </cell>
          <cell r="L56">
            <v>0</v>
          </cell>
          <cell r="M56" t="str">
            <v>N.76</v>
          </cell>
        </row>
        <row r="57">
          <cell r="A57" t="str">
            <v>계</v>
          </cell>
          <cell r="F57">
            <v>29103</v>
          </cell>
          <cell r="H57">
            <v>26796</v>
          </cell>
          <cell r="J57">
            <v>1975</v>
          </cell>
          <cell r="L57">
            <v>332</v>
          </cell>
        </row>
        <row r="64">
          <cell r="A64" t="str">
            <v>No.7호표 포장경계석</v>
          </cell>
          <cell r="B64" t="str">
            <v>150x150x1000</v>
          </cell>
          <cell r="C64">
            <v>1</v>
          </cell>
          <cell r="D64" t="str">
            <v>m</v>
          </cell>
          <cell r="M64" t="str">
            <v>PP07</v>
          </cell>
        </row>
        <row r="65">
          <cell r="A65" t="str">
            <v>터파기</v>
          </cell>
          <cell r="B65" t="str">
            <v>백호우0.4㎥</v>
          </cell>
          <cell r="C65">
            <v>0.16200000000000001</v>
          </cell>
          <cell r="D65" t="str">
            <v>㎥</v>
          </cell>
          <cell r="E65">
            <v>1331</v>
          </cell>
          <cell r="F65">
            <v>215</v>
          </cell>
          <cell r="G65">
            <v>243</v>
          </cell>
          <cell r="H65">
            <v>39</v>
          </cell>
          <cell r="I65">
            <v>686</v>
          </cell>
          <cell r="J65">
            <v>111</v>
          </cell>
          <cell r="K65">
            <v>402</v>
          </cell>
          <cell r="L65">
            <v>65</v>
          </cell>
          <cell r="M65" t="str">
            <v>#.2</v>
          </cell>
        </row>
        <row r="66">
          <cell r="A66" t="str">
            <v>잔토처리(토사)</v>
          </cell>
          <cell r="B66" t="str">
            <v>B.H 0.4M3</v>
          </cell>
          <cell r="C66">
            <v>0.16200000000000001</v>
          </cell>
          <cell r="D66" t="str">
            <v>M3</v>
          </cell>
          <cell r="E66">
            <v>837</v>
          </cell>
          <cell r="F66">
            <v>133</v>
          </cell>
          <cell r="G66">
            <v>153</v>
          </cell>
          <cell r="H66">
            <v>24</v>
          </cell>
          <cell r="I66">
            <v>431</v>
          </cell>
          <cell r="J66">
            <v>69</v>
          </cell>
          <cell r="K66">
            <v>253</v>
          </cell>
          <cell r="L66">
            <v>40</v>
          </cell>
          <cell r="M66" t="str">
            <v>#.4</v>
          </cell>
        </row>
        <row r="67">
          <cell r="A67" t="str">
            <v>레미콘</v>
          </cell>
          <cell r="B67" t="str">
            <v>관급(25x180x8)</v>
          </cell>
          <cell r="C67">
            <v>0.03</v>
          </cell>
          <cell r="D67" t="str">
            <v>M3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>레미콘타설(무근)</v>
          </cell>
          <cell r="C68">
            <v>0.03</v>
          </cell>
          <cell r="D68" t="str">
            <v>㎥</v>
          </cell>
          <cell r="E68">
            <v>21380</v>
          </cell>
          <cell r="F68">
            <v>641</v>
          </cell>
          <cell r="G68">
            <v>0</v>
          </cell>
          <cell r="H68">
            <v>0</v>
          </cell>
          <cell r="I68">
            <v>21380</v>
          </cell>
          <cell r="J68">
            <v>641</v>
          </cell>
          <cell r="K68">
            <v>0</v>
          </cell>
          <cell r="L68">
            <v>0</v>
          </cell>
          <cell r="M68" t="str">
            <v>N.78</v>
          </cell>
        </row>
        <row r="69">
          <cell r="A69" t="str">
            <v>거푸집 (합판)</v>
          </cell>
          <cell r="B69" t="str">
            <v>6회</v>
          </cell>
          <cell r="C69">
            <v>0.3</v>
          </cell>
          <cell r="D69" t="str">
            <v>㎡</v>
          </cell>
          <cell r="E69">
            <v>13825</v>
          </cell>
          <cell r="F69">
            <v>4147</v>
          </cell>
          <cell r="G69">
            <v>4430</v>
          </cell>
          <cell r="H69">
            <v>1329</v>
          </cell>
          <cell r="I69">
            <v>9395</v>
          </cell>
          <cell r="J69">
            <v>2818</v>
          </cell>
          <cell r="K69">
            <v>0</v>
          </cell>
          <cell r="L69">
            <v>0</v>
          </cell>
          <cell r="M69" t="str">
            <v>N.80</v>
          </cell>
        </row>
        <row r="70">
          <cell r="A70" t="str">
            <v>붙임몰탈</v>
          </cell>
          <cell r="B70" t="str">
            <v>인력,1:3</v>
          </cell>
          <cell r="C70">
            <v>2.0000000000000001E-4</v>
          </cell>
          <cell r="D70" t="str">
            <v>㎥</v>
          </cell>
          <cell r="E70">
            <v>57561</v>
          </cell>
          <cell r="F70">
            <v>10</v>
          </cell>
          <cell r="G70">
            <v>12100</v>
          </cell>
          <cell r="H70">
            <v>2</v>
          </cell>
          <cell r="I70">
            <v>40922</v>
          </cell>
          <cell r="J70">
            <v>8</v>
          </cell>
          <cell r="K70">
            <v>4539</v>
          </cell>
          <cell r="L70">
            <v>0</v>
          </cell>
          <cell r="M70" t="str">
            <v>N.86</v>
          </cell>
        </row>
        <row r="71">
          <cell r="A71" t="str">
            <v>포장경계석</v>
          </cell>
          <cell r="B71" t="str">
            <v>150x150xL1000</v>
          </cell>
          <cell r="C71">
            <v>1.03</v>
          </cell>
          <cell r="D71" t="str">
            <v>M</v>
          </cell>
          <cell r="E71">
            <v>11800</v>
          </cell>
          <cell r="F71">
            <v>12154</v>
          </cell>
          <cell r="G71">
            <v>11800</v>
          </cell>
          <cell r="H71">
            <v>12154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경계석설치</v>
          </cell>
          <cell r="C72">
            <v>1</v>
          </cell>
          <cell r="D72" t="str">
            <v>M</v>
          </cell>
          <cell r="E72">
            <v>5871</v>
          </cell>
          <cell r="F72">
            <v>5871</v>
          </cell>
          <cell r="G72">
            <v>0</v>
          </cell>
          <cell r="H72">
            <v>0</v>
          </cell>
          <cell r="I72">
            <v>5871</v>
          </cell>
          <cell r="J72">
            <v>5871</v>
          </cell>
          <cell r="K72">
            <v>0</v>
          </cell>
          <cell r="L72">
            <v>0</v>
          </cell>
          <cell r="M72" t="str">
            <v>N.81</v>
          </cell>
        </row>
        <row r="73">
          <cell r="A73" t="str">
            <v>계</v>
          </cell>
          <cell r="F73">
            <v>23171</v>
          </cell>
          <cell r="H73">
            <v>13548</v>
          </cell>
          <cell r="J73">
            <v>9518</v>
          </cell>
          <cell r="L73">
            <v>105</v>
          </cell>
        </row>
        <row r="75">
          <cell r="A75" t="str">
            <v>No.8호표 녹지경계석-1</v>
          </cell>
          <cell r="B75" t="str">
            <v>150X150X1000</v>
          </cell>
          <cell r="C75">
            <v>1</v>
          </cell>
          <cell r="D75" t="str">
            <v>M</v>
          </cell>
          <cell r="M75" t="str">
            <v>PP08</v>
          </cell>
        </row>
        <row r="76">
          <cell r="A76" t="str">
            <v>터파기</v>
          </cell>
          <cell r="B76" t="str">
            <v>백호우0.4㎥</v>
          </cell>
          <cell r="C76">
            <v>0.1</v>
          </cell>
          <cell r="D76" t="str">
            <v>㎥</v>
          </cell>
          <cell r="E76">
            <v>1331</v>
          </cell>
          <cell r="F76">
            <v>132</v>
          </cell>
          <cell r="G76">
            <v>243</v>
          </cell>
          <cell r="H76">
            <v>24</v>
          </cell>
          <cell r="I76">
            <v>686</v>
          </cell>
          <cell r="J76">
            <v>68</v>
          </cell>
          <cell r="K76">
            <v>402</v>
          </cell>
          <cell r="L76">
            <v>40</v>
          </cell>
          <cell r="M76" t="str">
            <v>#.2</v>
          </cell>
        </row>
        <row r="77">
          <cell r="A77" t="str">
            <v>잔토처리(토사)</v>
          </cell>
          <cell r="B77" t="str">
            <v>B.H 0.4M3</v>
          </cell>
          <cell r="C77">
            <v>4.4999999999999998E-2</v>
          </cell>
          <cell r="D77" t="str">
            <v>M3</v>
          </cell>
          <cell r="E77">
            <v>837</v>
          </cell>
          <cell r="F77">
            <v>36</v>
          </cell>
          <cell r="G77">
            <v>153</v>
          </cell>
          <cell r="H77">
            <v>6</v>
          </cell>
          <cell r="I77">
            <v>431</v>
          </cell>
          <cell r="J77">
            <v>19</v>
          </cell>
          <cell r="K77">
            <v>253</v>
          </cell>
          <cell r="L77">
            <v>11</v>
          </cell>
          <cell r="M77" t="str">
            <v>#.4</v>
          </cell>
        </row>
        <row r="78">
          <cell r="A78" t="str">
            <v>기계되메우기및다짐</v>
          </cell>
          <cell r="B78" t="str">
            <v>인력+기계</v>
          </cell>
          <cell r="C78">
            <v>5.5E-2</v>
          </cell>
          <cell r="D78" t="str">
            <v>㎥</v>
          </cell>
          <cell r="E78">
            <v>3367</v>
          </cell>
          <cell r="F78">
            <v>183</v>
          </cell>
          <cell r="G78">
            <v>285</v>
          </cell>
          <cell r="H78">
            <v>15</v>
          </cell>
          <cell r="I78">
            <v>2758</v>
          </cell>
          <cell r="J78">
            <v>151</v>
          </cell>
          <cell r="K78">
            <v>324</v>
          </cell>
          <cell r="L78">
            <v>17</v>
          </cell>
          <cell r="M78" t="str">
            <v>#.6</v>
          </cell>
        </row>
        <row r="79">
          <cell r="A79" t="str">
            <v>레미콘</v>
          </cell>
          <cell r="B79" t="str">
            <v>관급(25x180x8)</v>
          </cell>
          <cell r="C79">
            <v>2.1999999999999999E-2</v>
          </cell>
          <cell r="D79" t="str">
            <v>M3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레미콘타설(무근)</v>
          </cell>
          <cell r="C80">
            <v>2.1999999999999999E-2</v>
          </cell>
          <cell r="D80" t="str">
            <v>㎥</v>
          </cell>
          <cell r="E80">
            <v>21380</v>
          </cell>
          <cell r="F80">
            <v>470</v>
          </cell>
          <cell r="G80">
            <v>0</v>
          </cell>
          <cell r="H80">
            <v>0</v>
          </cell>
          <cell r="I80">
            <v>21380</v>
          </cell>
          <cell r="J80">
            <v>470</v>
          </cell>
          <cell r="K80">
            <v>0</v>
          </cell>
          <cell r="L80">
            <v>0</v>
          </cell>
          <cell r="M80" t="str">
            <v>N.78</v>
          </cell>
        </row>
        <row r="81">
          <cell r="A81" t="str">
            <v>거푸집 (합판)</v>
          </cell>
          <cell r="B81" t="str">
            <v>6회</v>
          </cell>
          <cell r="C81">
            <v>0.3</v>
          </cell>
          <cell r="D81" t="str">
            <v>㎡</v>
          </cell>
          <cell r="E81">
            <v>13825</v>
          </cell>
          <cell r="F81">
            <v>4147</v>
          </cell>
          <cell r="G81">
            <v>4430</v>
          </cell>
          <cell r="H81">
            <v>1329</v>
          </cell>
          <cell r="I81">
            <v>9395</v>
          </cell>
          <cell r="J81">
            <v>2818</v>
          </cell>
          <cell r="K81">
            <v>0</v>
          </cell>
          <cell r="L81">
            <v>0</v>
          </cell>
          <cell r="M81" t="str">
            <v>N.80</v>
          </cell>
        </row>
        <row r="82">
          <cell r="A82" t="str">
            <v>붙임몰탈</v>
          </cell>
          <cell r="B82" t="str">
            <v>인력,1:3</v>
          </cell>
          <cell r="C82">
            <v>2.0000000000000001E-4</v>
          </cell>
          <cell r="D82" t="str">
            <v>㎥</v>
          </cell>
          <cell r="E82">
            <v>57561</v>
          </cell>
          <cell r="F82">
            <v>10</v>
          </cell>
          <cell r="G82">
            <v>12100</v>
          </cell>
          <cell r="H82">
            <v>2</v>
          </cell>
          <cell r="I82">
            <v>40922</v>
          </cell>
          <cell r="J82">
            <v>8</v>
          </cell>
          <cell r="K82">
            <v>4539</v>
          </cell>
          <cell r="L82">
            <v>0</v>
          </cell>
          <cell r="M82" t="str">
            <v>N.86</v>
          </cell>
        </row>
        <row r="83">
          <cell r="A83" t="str">
            <v>녹지경계석</v>
          </cell>
          <cell r="B83" t="str">
            <v>150x150xL1000</v>
          </cell>
          <cell r="C83">
            <v>1.03</v>
          </cell>
          <cell r="D83" t="str">
            <v>M</v>
          </cell>
          <cell r="E83">
            <v>11800</v>
          </cell>
          <cell r="F83">
            <v>12154</v>
          </cell>
          <cell r="G83">
            <v>11800</v>
          </cell>
          <cell r="H83">
            <v>12154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경계석설치</v>
          </cell>
          <cell r="C84">
            <v>1</v>
          </cell>
          <cell r="D84" t="str">
            <v>M</v>
          </cell>
          <cell r="E84">
            <v>5871</v>
          </cell>
          <cell r="F84">
            <v>5871</v>
          </cell>
          <cell r="G84">
            <v>0</v>
          </cell>
          <cell r="H84">
            <v>0</v>
          </cell>
          <cell r="I84">
            <v>5871</v>
          </cell>
          <cell r="J84">
            <v>5871</v>
          </cell>
          <cell r="K84">
            <v>0</v>
          </cell>
          <cell r="L84">
            <v>0</v>
          </cell>
          <cell r="M84" t="str">
            <v>N.81</v>
          </cell>
        </row>
        <row r="85">
          <cell r="A85" t="str">
            <v>계</v>
          </cell>
          <cell r="F85">
            <v>23003</v>
          </cell>
          <cell r="H85">
            <v>13530</v>
          </cell>
          <cell r="J85">
            <v>9405</v>
          </cell>
          <cell r="L85">
            <v>68</v>
          </cell>
        </row>
        <row r="87">
          <cell r="A87" t="str">
            <v>No.9호표 녹지경계석-2</v>
          </cell>
          <cell r="B87" t="str">
            <v>150X150X1000</v>
          </cell>
          <cell r="C87">
            <v>1</v>
          </cell>
          <cell r="D87" t="str">
            <v>M</v>
          </cell>
          <cell r="M87" t="str">
            <v>PP081</v>
          </cell>
        </row>
        <row r="88">
          <cell r="A88" t="str">
            <v>레미콘</v>
          </cell>
          <cell r="B88" t="str">
            <v>관급(25x180x8)</v>
          </cell>
          <cell r="C88">
            <v>6.0000000000000001E-3</v>
          </cell>
          <cell r="D88" t="str">
            <v>M3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레미콘타설(무근)</v>
          </cell>
          <cell r="C89">
            <v>6.0000000000000001E-3</v>
          </cell>
          <cell r="D89" t="str">
            <v>㎥</v>
          </cell>
          <cell r="E89">
            <v>21380</v>
          </cell>
          <cell r="F89">
            <v>128</v>
          </cell>
          <cell r="G89">
            <v>0</v>
          </cell>
          <cell r="H89">
            <v>0</v>
          </cell>
          <cell r="I89">
            <v>21380</v>
          </cell>
          <cell r="J89">
            <v>128</v>
          </cell>
          <cell r="K89">
            <v>0</v>
          </cell>
          <cell r="L89">
            <v>0</v>
          </cell>
          <cell r="M89" t="str">
            <v>N.78</v>
          </cell>
        </row>
        <row r="90">
          <cell r="A90" t="str">
            <v>거푸집 (합판)</v>
          </cell>
          <cell r="B90" t="str">
            <v>6회</v>
          </cell>
          <cell r="C90">
            <v>0.125</v>
          </cell>
          <cell r="D90" t="str">
            <v>㎡</v>
          </cell>
          <cell r="E90">
            <v>13825</v>
          </cell>
          <cell r="F90">
            <v>1727</v>
          </cell>
          <cell r="G90">
            <v>4430</v>
          </cell>
          <cell r="H90">
            <v>553</v>
          </cell>
          <cell r="I90">
            <v>9395</v>
          </cell>
          <cell r="J90">
            <v>1174</v>
          </cell>
          <cell r="K90">
            <v>0</v>
          </cell>
          <cell r="L90">
            <v>0</v>
          </cell>
          <cell r="M90" t="str">
            <v>N.80</v>
          </cell>
        </row>
        <row r="91">
          <cell r="A91" t="str">
            <v>녹지경계석</v>
          </cell>
          <cell r="B91" t="str">
            <v>150x150xL1000</v>
          </cell>
          <cell r="C91">
            <v>1.03</v>
          </cell>
          <cell r="D91" t="str">
            <v>M</v>
          </cell>
          <cell r="E91">
            <v>11800</v>
          </cell>
          <cell r="F91">
            <v>12154</v>
          </cell>
          <cell r="G91">
            <v>11800</v>
          </cell>
          <cell r="H91">
            <v>12154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경계석설치</v>
          </cell>
          <cell r="C92">
            <v>1</v>
          </cell>
          <cell r="D92" t="str">
            <v>M</v>
          </cell>
          <cell r="E92">
            <v>5871</v>
          </cell>
          <cell r="F92">
            <v>5871</v>
          </cell>
          <cell r="G92">
            <v>0</v>
          </cell>
          <cell r="H92">
            <v>0</v>
          </cell>
          <cell r="I92">
            <v>5871</v>
          </cell>
          <cell r="J92">
            <v>5871</v>
          </cell>
          <cell r="K92">
            <v>0</v>
          </cell>
          <cell r="L92">
            <v>0</v>
          </cell>
          <cell r="M92" t="str">
            <v>N.81</v>
          </cell>
        </row>
        <row r="93">
          <cell r="A93" t="str">
            <v>계</v>
          </cell>
          <cell r="F93">
            <v>19880</v>
          </cell>
          <cell r="H93">
            <v>12707</v>
          </cell>
          <cell r="J93">
            <v>7173</v>
          </cell>
          <cell r="L93">
            <v>0</v>
          </cell>
        </row>
        <row r="95">
          <cell r="A95" t="str">
            <v>No.10호표 신토석EDGE</v>
          </cell>
          <cell r="B95" t="str">
            <v>230x114xT50</v>
          </cell>
          <cell r="C95">
            <v>1</v>
          </cell>
          <cell r="D95" t="str">
            <v>M</v>
          </cell>
          <cell r="M95" t="str">
            <v>PP082</v>
          </cell>
        </row>
        <row r="96">
          <cell r="A96" t="str">
            <v>터파기(인력)</v>
          </cell>
          <cell r="B96" t="str">
            <v>토사</v>
          </cell>
          <cell r="C96">
            <v>0.113</v>
          </cell>
          <cell r="D96" t="str">
            <v>M3</v>
          </cell>
          <cell r="E96">
            <v>8695</v>
          </cell>
          <cell r="F96">
            <v>982</v>
          </cell>
          <cell r="G96">
            <v>0</v>
          </cell>
          <cell r="H96">
            <v>0</v>
          </cell>
          <cell r="I96">
            <v>8695</v>
          </cell>
          <cell r="J96">
            <v>982</v>
          </cell>
          <cell r="K96">
            <v>0</v>
          </cell>
          <cell r="L96">
            <v>0</v>
          </cell>
          <cell r="M96" t="str">
            <v>N.124</v>
          </cell>
        </row>
        <row r="97">
          <cell r="A97" t="str">
            <v>잔토처리(인력)</v>
          </cell>
          <cell r="B97" t="str">
            <v>토사:0-1M</v>
          </cell>
          <cell r="C97">
            <v>6.3E-2</v>
          </cell>
          <cell r="D97" t="str">
            <v>㎥</v>
          </cell>
          <cell r="E97">
            <v>8184</v>
          </cell>
          <cell r="F97">
            <v>515</v>
          </cell>
          <cell r="G97">
            <v>0</v>
          </cell>
          <cell r="H97">
            <v>0</v>
          </cell>
          <cell r="I97">
            <v>8184</v>
          </cell>
          <cell r="J97">
            <v>515</v>
          </cell>
          <cell r="K97">
            <v>0</v>
          </cell>
          <cell r="L97">
            <v>0</v>
          </cell>
          <cell r="M97" t="str">
            <v>N.125</v>
          </cell>
        </row>
        <row r="98">
          <cell r="A98" t="str">
            <v>되메우고 다짐(인력)</v>
          </cell>
          <cell r="B98" t="str">
            <v>토사</v>
          </cell>
          <cell r="C98">
            <v>0.05</v>
          </cell>
          <cell r="D98" t="str">
            <v>M3</v>
          </cell>
          <cell r="E98">
            <v>9104</v>
          </cell>
          <cell r="F98">
            <v>455</v>
          </cell>
          <cell r="G98">
            <v>0</v>
          </cell>
          <cell r="H98">
            <v>0</v>
          </cell>
          <cell r="I98">
            <v>9104</v>
          </cell>
          <cell r="J98">
            <v>455</v>
          </cell>
          <cell r="K98">
            <v>0</v>
          </cell>
          <cell r="L98">
            <v>0</v>
          </cell>
          <cell r="M98" t="str">
            <v>N.126</v>
          </cell>
        </row>
        <row r="99">
          <cell r="A99" t="str">
            <v>레미콘</v>
          </cell>
          <cell r="B99" t="str">
            <v>관급(25x180x8)</v>
          </cell>
          <cell r="C99">
            <v>3.9E-2</v>
          </cell>
          <cell r="D99" t="str">
            <v>M3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레미콘타설(무근)</v>
          </cell>
          <cell r="C100">
            <v>3.7999999999999999E-2</v>
          </cell>
          <cell r="D100" t="str">
            <v>㎥</v>
          </cell>
          <cell r="E100">
            <v>21380</v>
          </cell>
          <cell r="F100">
            <v>812</v>
          </cell>
          <cell r="G100">
            <v>0</v>
          </cell>
          <cell r="H100">
            <v>0</v>
          </cell>
          <cell r="I100">
            <v>21380</v>
          </cell>
          <cell r="J100">
            <v>812</v>
          </cell>
          <cell r="K100">
            <v>0</v>
          </cell>
          <cell r="L100">
            <v>0</v>
          </cell>
          <cell r="M100" t="str">
            <v>N.78</v>
          </cell>
        </row>
        <row r="101">
          <cell r="A101" t="str">
            <v>거푸집 (합판)</v>
          </cell>
          <cell r="B101" t="str">
            <v>6회</v>
          </cell>
          <cell r="C101">
            <v>0.3</v>
          </cell>
          <cell r="D101" t="str">
            <v>㎡</v>
          </cell>
          <cell r="E101">
            <v>13825</v>
          </cell>
          <cell r="F101">
            <v>4147</v>
          </cell>
          <cell r="G101">
            <v>4430</v>
          </cell>
          <cell r="H101">
            <v>1329</v>
          </cell>
          <cell r="I101">
            <v>9395</v>
          </cell>
          <cell r="J101">
            <v>2818</v>
          </cell>
          <cell r="K101">
            <v>0</v>
          </cell>
          <cell r="L101">
            <v>0</v>
          </cell>
          <cell r="M101" t="str">
            <v>N.80</v>
          </cell>
        </row>
        <row r="102">
          <cell r="A102" t="str">
            <v>신토석</v>
          </cell>
          <cell r="B102" t="str">
            <v>관급,230x114xT50</v>
          </cell>
          <cell r="C102">
            <v>1.03</v>
          </cell>
          <cell r="D102" t="str">
            <v>매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 t="str">
            <v>경계석설치</v>
          </cell>
          <cell r="C103">
            <v>1</v>
          </cell>
          <cell r="D103" t="str">
            <v>M</v>
          </cell>
          <cell r="E103">
            <v>5871</v>
          </cell>
          <cell r="F103">
            <v>5871</v>
          </cell>
          <cell r="G103">
            <v>0</v>
          </cell>
          <cell r="H103">
            <v>0</v>
          </cell>
          <cell r="I103">
            <v>5871</v>
          </cell>
          <cell r="J103">
            <v>5871</v>
          </cell>
          <cell r="K103">
            <v>0</v>
          </cell>
          <cell r="L103">
            <v>0</v>
          </cell>
          <cell r="M103" t="str">
            <v>N.81</v>
          </cell>
        </row>
        <row r="104">
          <cell r="A104" t="str">
            <v>계</v>
          </cell>
          <cell r="F104">
            <v>12782</v>
          </cell>
          <cell r="H104">
            <v>1329</v>
          </cell>
          <cell r="J104">
            <v>11453</v>
          </cell>
          <cell r="L104">
            <v>0</v>
          </cell>
        </row>
        <row r="109">
          <cell r="A109" t="str">
            <v>No.11호표 연결관A</v>
          </cell>
          <cell r="B109" t="str">
            <v>D150</v>
          </cell>
          <cell r="C109">
            <v>1</v>
          </cell>
          <cell r="D109" t="str">
            <v>m</v>
          </cell>
          <cell r="M109" t="str">
            <v>PP09</v>
          </cell>
        </row>
        <row r="110">
          <cell r="A110" t="str">
            <v>터파기</v>
          </cell>
          <cell r="B110" t="str">
            <v>백호우0.4㎥</v>
          </cell>
          <cell r="C110">
            <v>0.18</v>
          </cell>
          <cell r="D110" t="str">
            <v>㎥</v>
          </cell>
          <cell r="E110">
            <v>1331</v>
          </cell>
          <cell r="F110">
            <v>238</v>
          </cell>
          <cell r="G110">
            <v>243</v>
          </cell>
          <cell r="H110">
            <v>43</v>
          </cell>
          <cell r="I110">
            <v>686</v>
          </cell>
          <cell r="J110">
            <v>123</v>
          </cell>
          <cell r="K110">
            <v>402</v>
          </cell>
          <cell r="L110">
            <v>72</v>
          </cell>
          <cell r="M110" t="str">
            <v>#.2</v>
          </cell>
        </row>
        <row r="111">
          <cell r="A111" t="str">
            <v>잔토처리(토사)</v>
          </cell>
          <cell r="B111" t="str">
            <v>B.H 0.4M3</v>
          </cell>
          <cell r="C111">
            <v>0.18</v>
          </cell>
          <cell r="D111" t="str">
            <v>M3</v>
          </cell>
          <cell r="E111">
            <v>837</v>
          </cell>
          <cell r="F111">
            <v>149</v>
          </cell>
          <cell r="G111">
            <v>153</v>
          </cell>
          <cell r="H111">
            <v>27</v>
          </cell>
          <cell r="I111">
            <v>431</v>
          </cell>
          <cell r="J111">
            <v>77</v>
          </cell>
          <cell r="K111">
            <v>253</v>
          </cell>
          <cell r="L111">
            <v>45</v>
          </cell>
          <cell r="M111" t="str">
            <v>#.4</v>
          </cell>
        </row>
        <row r="112">
          <cell r="A112" t="str">
            <v>자연자갈(광주)</v>
          </cell>
          <cell r="B112" t="str">
            <v>#467 40-5mm (시내도착도)</v>
          </cell>
          <cell r="C112">
            <v>0.16800000000000001</v>
          </cell>
          <cell r="D112" t="str">
            <v>M3</v>
          </cell>
          <cell r="E112">
            <v>7500</v>
          </cell>
          <cell r="F112">
            <v>1260</v>
          </cell>
          <cell r="G112">
            <v>7500</v>
          </cell>
          <cell r="H112">
            <v>1260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자갈부설(D40)</v>
          </cell>
          <cell r="C113">
            <v>0.16200000000000001</v>
          </cell>
          <cell r="D113" t="str">
            <v>㎥</v>
          </cell>
          <cell r="E113">
            <v>5319</v>
          </cell>
          <cell r="F113">
            <v>861</v>
          </cell>
          <cell r="G113">
            <v>0</v>
          </cell>
          <cell r="H113">
            <v>0</v>
          </cell>
          <cell r="I113">
            <v>5319</v>
          </cell>
          <cell r="J113">
            <v>861</v>
          </cell>
          <cell r="K113">
            <v>0</v>
          </cell>
          <cell r="L113">
            <v>0</v>
          </cell>
          <cell r="M113" t="str">
            <v>N.77</v>
          </cell>
        </row>
        <row r="114">
          <cell r="A114" t="str">
            <v>THP유공관(배수유공관)</v>
          </cell>
          <cell r="B114" t="str">
            <v>150 x 4ｍ</v>
          </cell>
          <cell r="C114">
            <v>1.02</v>
          </cell>
          <cell r="D114" t="str">
            <v>M</v>
          </cell>
          <cell r="E114">
            <v>1950</v>
          </cell>
          <cell r="F114">
            <v>1989</v>
          </cell>
          <cell r="G114">
            <v>1950</v>
          </cell>
          <cell r="H114">
            <v>1989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 t="str">
            <v>토목섬유감기,덮기</v>
          </cell>
          <cell r="C115">
            <v>1.37</v>
          </cell>
          <cell r="D115" t="str">
            <v>㎡</v>
          </cell>
          <cell r="E115">
            <v>2437</v>
          </cell>
          <cell r="F115">
            <v>3337</v>
          </cell>
          <cell r="G115">
            <v>1210</v>
          </cell>
          <cell r="H115">
            <v>1657</v>
          </cell>
          <cell r="I115">
            <v>1227</v>
          </cell>
          <cell r="J115">
            <v>1680</v>
          </cell>
          <cell r="K115">
            <v>0</v>
          </cell>
          <cell r="L115">
            <v>0</v>
          </cell>
          <cell r="M115" t="str">
            <v>N.118</v>
          </cell>
        </row>
        <row r="116">
          <cell r="A116" t="str">
            <v>맹암거간선매설</v>
          </cell>
          <cell r="B116" t="str">
            <v>D150</v>
          </cell>
          <cell r="C116">
            <v>1</v>
          </cell>
          <cell r="D116" t="str">
            <v>m</v>
          </cell>
          <cell r="E116">
            <v>3233</v>
          </cell>
          <cell r="F116">
            <v>3233</v>
          </cell>
          <cell r="G116">
            <v>0</v>
          </cell>
          <cell r="H116">
            <v>0</v>
          </cell>
          <cell r="I116">
            <v>3233</v>
          </cell>
          <cell r="J116">
            <v>3233</v>
          </cell>
          <cell r="K116">
            <v>0</v>
          </cell>
          <cell r="L116">
            <v>0</v>
          </cell>
          <cell r="M116" t="str">
            <v>N.120</v>
          </cell>
        </row>
        <row r="117">
          <cell r="A117" t="str">
            <v>계</v>
          </cell>
          <cell r="F117">
            <v>11067</v>
          </cell>
          <cell r="H117">
            <v>4976</v>
          </cell>
          <cell r="J117">
            <v>5974</v>
          </cell>
          <cell r="L117">
            <v>117</v>
          </cell>
        </row>
        <row r="120">
          <cell r="A120" t="str">
            <v>No.12호표 연결관B</v>
          </cell>
          <cell r="B120" t="str">
            <v>D100</v>
          </cell>
          <cell r="C120">
            <v>1</v>
          </cell>
          <cell r="D120" t="str">
            <v>m</v>
          </cell>
          <cell r="M120" t="str">
            <v>PP10</v>
          </cell>
        </row>
        <row r="121">
          <cell r="A121" t="str">
            <v>터파기</v>
          </cell>
          <cell r="B121" t="str">
            <v>백호우0.4㎥</v>
          </cell>
          <cell r="C121">
            <v>0.18</v>
          </cell>
          <cell r="D121" t="str">
            <v>㎥</v>
          </cell>
          <cell r="E121">
            <v>1331</v>
          </cell>
          <cell r="F121">
            <v>238</v>
          </cell>
          <cell r="G121">
            <v>243</v>
          </cell>
          <cell r="H121">
            <v>43</v>
          </cell>
          <cell r="I121">
            <v>686</v>
          </cell>
          <cell r="J121">
            <v>123</v>
          </cell>
          <cell r="K121">
            <v>402</v>
          </cell>
          <cell r="L121">
            <v>72</v>
          </cell>
          <cell r="M121" t="str">
            <v>#.2</v>
          </cell>
        </row>
        <row r="122">
          <cell r="A122" t="str">
            <v>잔토처리(토사)</v>
          </cell>
          <cell r="B122" t="str">
            <v>B.H 0.4M3</v>
          </cell>
          <cell r="C122">
            <v>0.18</v>
          </cell>
          <cell r="D122" t="str">
            <v>M3</v>
          </cell>
          <cell r="E122">
            <v>837</v>
          </cell>
          <cell r="F122">
            <v>149</v>
          </cell>
          <cell r="G122">
            <v>153</v>
          </cell>
          <cell r="H122">
            <v>27</v>
          </cell>
          <cell r="I122">
            <v>431</v>
          </cell>
          <cell r="J122">
            <v>77</v>
          </cell>
          <cell r="K122">
            <v>253</v>
          </cell>
          <cell r="L122">
            <v>45</v>
          </cell>
          <cell r="M122" t="str">
            <v>#.4</v>
          </cell>
        </row>
        <row r="123">
          <cell r="A123" t="str">
            <v>자연자갈(광주)</v>
          </cell>
          <cell r="B123" t="str">
            <v>#467 40-5mm (시내도착도)</v>
          </cell>
          <cell r="C123">
            <v>0.17899999999999999</v>
          </cell>
          <cell r="D123" t="str">
            <v>M3</v>
          </cell>
          <cell r="E123">
            <v>7500</v>
          </cell>
          <cell r="F123">
            <v>1342</v>
          </cell>
          <cell r="G123">
            <v>7500</v>
          </cell>
          <cell r="H123">
            <v>1342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자갈부설(D40)</v>
          </cell>
          <cell r="C124">
            <v>0.17199999999999999</v>
          </cell>
          <cell r="D124" t="str">
            <v>㎥</v>
          </cell>
          <cell r="E124">
            <v>5319</v>
          </cell>
          <cell r="F124">
            <v>914</v>
          </cell>
          <cell r="G124">
            <v>0</v>
          </cell>
          <cell r="H124">
            <v>0</v>
          </cell>
          <cell r="I124">
            <v>5319</v>
          </cell>
          <cell r="J124">
            <v>914</v>
          </cell>
          <cell r="K124">
            <v>0</v>
          </cell>
          <cell r="L124">
            <v>0</v>
          </cell>
          <cell r="M124" t="str">
            <v>N.77</v>
          </cell>
        </row>
        <row r="125">
          <cell r="A125" t="str">
            <v>THP유공관(배수유공관)</v>
          </cell>
          <cell r="B125" t="str">
            <v>100 x 4ｍ</v>
          </cell>
          <cell r="C125">
            <v>1.02</v>
          </cell>
          <cell r="D125" t="str">
            <v>M</v>
          </cell>
          <cell r="E125">
            <v>1173</v>
          </cell>
          <cell r="F125">
            <v>1196</v>
          </cell>
          <cell r="G125">
            <v>1173</v>
          </cell>
          <cell r="H125">
            <v>1196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토목섬유감기,덮기</v>
          </cell>
          <cell r="C126">
            <v>1.21</v>
          </cell>
          <cell r="D126" t="str">
            <v>㎡</v>
          </cell>
          <cell r="E126">
            <v>2437</v>
          </cell>
          <cell r="F126">
            <v>2948</v>
          </cell>
          <cell r="G126">
            <v>1210</v>
          </cell>
          <cell r="H126">
            <v>1464</v>
          </cell>
          <cell r="I126">
            <v>1227</v>
          </cell>
          <cell r="J126">
            <v>1484</v>
          </cell>
          <cell r="K126">
            <v>0</v>
          </cell>
          <cell r="L126">
            <v>0</v>
          </cell>
          <cell r="M126" t="str">
            <v>N.118</v>
          </cell>
        </row>
        <row r="127">
          <cell r="A127" t="str">
            <v>맹암거지선매설</v>
          </cell>
          <cell r="B127" t="str">
            <v>D100</v>
          </cell>
          <cell r="C127">
            <v>1</v>
          </cell>
          <cell r="D127" t="str">
            <v>M</v>
          </cell>
          <cell r="E127">
            <v>2438</v>
          </cell>
          <cell r="F127">
            <v>2438</v>
          </cell>
          <cell r="G127">
            <v>0</v>
          </cell>
          <cell r="H127">
            <v>0</v>
          </cell>
          <cell r="I127">
            <v>2438</v>
          </cell>
          <cell r="J127">
            <v>2438</v>
          </cell>
          <cell r="K127">
            <v>0</v>
          </cell>
          <cell r="L127">
            <v>0</v>
          </cell>
          <cell r="M127" t="str">
            <v>N.121</v>
          </cell>
        </row>
        <row r="128">
          <cell r="A128" t="str">
            <v>계</v>
          </cell>
          <cell r="F128">
            <v>9225</v>
          </cell>
          <cell r="H128">
            <v>4072</v>
          </cell>
          <cell r="J128">
            <v>5036</v>
          </cell>
          <cell r="L128">
            <v>117</v>
          </cell>
        </row>
        <row r="133">
          <cell r="A133" t="str">
            <v>No.13호표 연결관C</v>
          </cell>
          <cell r="B133" t="str">
            <v>D250</v>
          </cell>
          <cell r="C133">
            <v>1</v>
          </cell>
          <cell r="D133" t="str">
            <v>m</v>
          </cell>
          <cell r="M133" t="str">
            <v>PP11</v>
          </cell>
        </row>
        <row r="134">
          <cell r="A134" t="str">
            <v>터파기</v>
          </cell>
          <cell r="B134" t="str">
            <v>백호우0.4㎥</v>
          </cell>
          <cell r="C134">
            <v>0.18</v>
          </cell>
          <cell r="D134" t="str">
            <v>㎥</v>
          </cell>
          <cell r="E134">
            <v>1331</v>
          </cell>
          <cell r="F134">
            <v>238</v>
          </cell>
          <cell r="G134">
            <v>243</v>
          </cell>
          <cell r="H134">
            <v>43</v>
          </cell>
          <cell r="I134">
            <v>686</v>
          </cell>
          <cell r="J134">
            <v>123</v>
          </cell>
          <cell r="K134">
            <v>402</v>
          </cell>
          <cell r="L134">
            <v>72</v>
          </cell>
          <cell r="M134" t="str">
            <v>#.2</v>
          </cell>
        </row>
        <row r="135">
          <cell r="A135" t="str">
            <v>잔토처리(토사)</v>
          </cell>
          <cell r="B135" t="str">
            <v>B.H 0.4M3</v>
          </cell>
          <cell r="C135">
            <v>0.18</v>
          </cell>
          <cell r="D135" t="str">
            <v>M3</v>
          </cell>
          <cell r="E135">
            <v>837</v>
          </cell>
          <cell r="F135">
            <v>149</v>
          </cell>
          <cell r="G135">
            <v>153</v>
          </cell>
          <cell r="H135">
            <v>27</v>
          </cell>
          <cell r="I135">
            <v>431</v>
          </cell>
          <cell r="J135">
            <v>77</v>
          </cell>
          <cell r="K135">
            <v>253</v>
          </cell>
          <cell r="L135">
            <v>45</v>
          </cell>
          <cell r="M135" t="str">
            <v>#.4</v>
          </cell>
        </row>
        <row r="136">
          <cell r="A136" t="str">
            <v>자연자갈(광주)</v>
          </cell>
          <cell r="B136" t="str">
            <v>#467 40-5mm (시내도착도)</v>
          </cell>
          <cell r="C136">
            <v>0.17899999999999999</v>
          </cell>
          <cell r="D136" t="str">
            <v>M3</v>
          </cell>
          <cell r="E136">
            <v>7500</v>
          </cell>
          <cell r="F136">
            <v>1342</v>
          </cell>
          <cell r="G136">
            <v>7500</v>
          </cell>
          <cell r="H136">
            <v>1342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자갈부설(D40)</v>
          </cell>
          <cell r="C137">
            <v>0.16200000000000001</v>
          </cell>
          <cell r="D137" t="str">
            <v>㎥</v>
          </cell>
          <cell r="E137">
            <v>5319</v>
          </cell>
          <cell r="F137">
            <v>861</v>
          </cell>
          <cell r="G137">
            <v>0</v>
          </cell>
          <cell r="H137">
            <v>0</v>
          </cell>
          <cell r="I137">
            <v>5319</v>
          </cell>
          <cell r="J137">
            <v>861</v>
          </cell>
          <cell r="K137">
            <v>0</v>
          </cell>
          <cell r="L137">
            <v>0</v>
          </cell>
          <cell r="M137" t="str">
            <v>N.77</v>
          </cell>
        </row>
        <row r="138">
          <cell r="A138" t="str">
            <v>THP유공관(배수유공관)</v>
          </cell>
          <cell r="B138" t="str">
            <v>250 x 4ｍ</v>
          </cell>
          <cell r="C138">
            <v>1.02</v>
          </cell>
          <cell r="D138" t="str">
            <v>M</v>
          </cell>
          <cell r="E138">
            <v>4057.5</v>
          </cell>
          <cell r="F138">
            <v>4138</v>
          </cell>
          <cell r="G138">
            <v>4057.5</v>
          </cell>
          <cell r="H138">
            <v>4138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토목섬유감기,덮기</v>
          </cell>
          <cell r="C139">
            <v>1.21</v>
          </cell>
          <cell r="D139" t="str">
            <v>㎡</v>
          </cell>
          <cell r="E139">
            <v>2437</v>
          </cell>
          <cell r="F139">
            <v>2948</v>
          </cell>
          <cell r="G139">
            <v>1210</v>
          </cell>
          <cell r="H139">
            <v>1464</v>
          </cell>
          <cell r="I139">
            <v>1227</v>
          </cell>
          <cell r="J139">
            <v>1484</v>
          </cell>
          <cell r="K139">
            <v>0</v>
          </cell>
          <cell r="L139">
            <v>0</v>
          </cell>
          <cell r="M139" t="str">
            <v>N.118</v>
          </cell>
        </row>
        <row r="140">
          <cell r="A140" t="str">
            <v>맹암거간선매설</v>
          </cell>
          <cell r="B140" t="str">
            <v>D250</v>
          </cell>
          <cell r="C140">
            <v>1</v>
          </cell>
          <cell r="D140" t="str">
            <v>m</v>
          </cell>
          <cell r="E140">
            <v>3233</v>
          </cell>
          <cell r="F140">
            <v>3233</v>
          </cell>
          <cell r="G140">
            <v>0</v>
          </cell>
          <cell r="H140">
            <v>0</v>
          </cell>
          <cell r="I140">
            <v>3233</v>
          </cell>
          <cell r="J140">
            <v>3233</v>
          </cell>
          <cell r="K140">
            <v>0</v>
          </cell>
          <cell r="L140">
            <v>0</v>
          </cell>
          <cell r="M140" t="str">
            <v>N.119</v>
          </cell>
        </row>
        <row r="141">
          <cell r="A141" t="str">
            <v>계</v>
          </cell>
          <cell r="F141">
            <v>12909</v>
          </cell>
          <cell r="H141">
            <v>7014</v>
          </cell>
          <cell r="J141">
            <v>5778</v>
          </cell>
          <cell r="L141">
            <v>117</v>
          </cell>
        </row>
        <row r="143">
          <cell r="A143" t="str">
            <v>No.14호표 집수정A</v>
          </cell>
          <cell r="C143">
            <v>1</v>
          </cell>
          <cell r="D143" t="str">
            <v>개소</v>
          </cell>
          <cell r="M143" t="str">
            <v>PP12</v>
          </cell>
        </row>
        <row r="144">
          <cell r="A144" t="str">
            <v>터파기</v>
          </cell>
          <cell r="B144" t="str">
            <v>백호우0.4㎥</v>
          </cell>
          <cell r="C144">
            <v>1.41</v>
          </cell>
          <cell r="D144" t="str">
            <v>㎥</v>
          </cell>
          <cell r="E144">
            <v>1331</v>
          </cell>
          <cell r="F144">
            <v>1875</v>
          </cell>
          <cell r="G144">
            <v>243</v>
          </cell>
          <cell r="H144">
            <v>342</v>
          </cell>
          <cell r="I144">
            <v>686</v>
          </cell>
          <cell r="J144">
            <v>967</v>
          </cell>
          <cell r="K144">
            <v>402</v>
          </cell>
          <cell r="L144">
            <v>566</v>
          </cell>
          <cell r="M144" t="str">
            <v>#.2</v>
          </cell>
        </row>
        <row r="145">
          <cell r="A145" t="str">
            <v>잔토처리(토사)</v>
          </cell>
          <cell r="B145" t="str">
            <v>B.H 0.4M3</v>
          </cell>
          <cell r="C145">
            <v>0.48699999999999999</v>
          </cell>
          <cell r="D145" t="str">
            <v>M3</v>
          </cell>
          <cell r="E145">
            <v>837</v>
          </cell>
          <cell r="F145">
            <v>406</v>
          </cell>
          <cell r="G145">
            <v>153</v>
          </cell>
          <cell r="H145">
            <v>74</v>
          </cell>
          <cell r="I145">
            <v>431</v>
          </cell>
          <cell r="J145">
            <v>209</v>
          </cell>
          <cell r="K145">
            <v>253</v>
          </cell>
          <cell r="L145">
            <v>123</v>
          </cell>
          <cell r="M145" t="str">
            <v>#.4</v>
          </cell>
        </row>
        <row r="146">
          <cell r="A146" t="str">
            <v>기계되메우기및다짐</v>
          </cell>
          <cell r="B146" t="str">
            <v>인력+기계</v>
          </cell>
          <cell r="C146">
            <v>0.92400000000000004</v>
          </cell>
          <cell r="D146" t="str">
            <v>㎥</v>
          </cell>
          <cell r="E146">
            <v>3367</v>
          </cell>
          <cell r="F146">
            <v>3110</v>
          </cell>
          <cell r="G146">
            <v>285</v>
          </cell>
          <cell r="H146">
            <v>263</v>
          </cell>
          <cell r="I146">
            <v>2758</v>
          </cell>
          <cell r="J146">
            <v>2548</v>
          </cell>
          <cell r="K146">
            <v>324</v>
          </cell>
          <cell r="L146">
            <v>299</v>
          </cell>
          <cell r="M146" t="str">
            <v>#.6</v>
          </cell>
        </row>
        <row r="147">
          <cell r="A147" t="str">
            <v>잡석다짐(기계+인력)</v>
          </cell>
          <cell r="B147" t="str">
            <v>로라+인력</v>
          </cell>
          <cell r="C147">
            <v>0.13100000000000001</v>
          </cell>
          <cell r="D147" t="str">
            <v>㎥</v>
          </cell>
          <cell r="E147">
            <v>10469</v>
          </cell>
          <cell r="F147">
            <v>1370</v>
          </cell>
          <cell r="G147">
            <v>8354</v>
          </cell>
          <cell r="H147">
            <v>1094</v>
          </cell>
          <cell r="I147">
            <v>1509</v>
          </cell>
          <cell r="J147">
            <v>197</v>
          </cell>
          <cell r="K147">
            <v>606</v>
          </cell>
          <cell r="L147">
            <v>79</v>
          </cell>
          <cell r="M147" t="str">
            <v>N.73</v>
          </cell>
        </row>
        <row r="148">
          <cell r="A148" t="str">
            <v>콘크리트</v>
          </cell>
          <cell r="B148" t="str">
            <v>40-160-8</v>
          </cell>
          <cell r="C148">
            <v>5.0999999999999997E-2</v>
          </cell>
          <cell r="D148" t="str">
            <v>㎥</v>
          </cell>
          <cell r="E148">
            <v>103082</v>
          </cell>
          <cell r="F148">
            <v>5256</v>
          </cell>
          <cell r="G148">
            <v>10975</v>
          </cell>
          <cell r="H148">
            <v>559</v>
          </cell>
          <cell r="I148">
            <v>92107</v>
          </cell>
          <cell r="J148">
            <v>4697</v>
          </cell>
          <cell r="K148">
            <v>0</v>
          </cell>
          <cell r="L148">
            <v>0</v>
          </cell>
          <cell r="M148" t="str">
            <v>N.101</v>
          </cell>
        </row>
        <row r="149">
          <cell r="A149" t="str">
            <v>콘크리트</v>
          </cell>
          <cell r="B149" t="str">
            <v>25-180-8</v>
          </cell>
          <cell r="C149">
            <v>0.17199999999999999</v>
          </cell>
          <cell r="D149" t="str">
            <v>㎥</v>
          </cell>
          <cell r="E149">
            <v>111341</v>
          </cell>
          <cell r="F149">
            <v>19149</v>
          </cell>
          <cell r="G149">
            <v>10900</v>
          </cell>
          <cell r="H149">
            <v>1874</v>
          </cell>
          <cell r="I149">
            <v>100441</v>
          </cell>
          <cell r="J149">
            <v>17275</v>
          </cell>
          <cell r="K149">
            <v>0</v>
          </cell>
          <cell r="L149">
            <v>0</v>
          </cell>
          <cell r="M149" t="str">
            <v>N.100</v>
          </cell>
        </row>
        <row r="150">
          <cell r="A150" t="str">
            <v>인력비빔타설(소형)</v>
          </cell>
          <cell r="C150">
            <v>0.16700000000000001</v>
          </cell>
          <cell r="D150" t="str">
            <v>M3</v>
          </cell>
          <cell r="E150">
            <v>144513</v>
          </cell>
          <cell r="F150">
            <v>24133</v>
          </cell>
          <cell r="G150">
            <v>0</v>
          </cell>
          <cell r="H150">
            <v>0</v>
          </cell>
          <cell r="I150">
            <v>144513</v>
          </cell>
          <cell r="J150">
            <v>24133</v>
          </cell>
          <cell r="K150">
            <v>0</v>
          </cell>
          <cell r="L150">
            <v>0</v>
          </cell>
          <cell r="M150" t="str">
            <v>N.102</v>
          </cell>
        </row>
        <row r="151">
          <cell r="A151" t="str">
            <v>거푸집 (합판)</v>
          </cell>
          <cell r="B151" t="str">
            <v>6회</v>
          </cell>
          <cell r="C151">
            <v>2.125</v>
          </cell>
          <cell r="D151" t="str">
            <v>㎡</v>
          </cell>
          <cell r="E151">
            <v>13825</v>
          </cell>
          <cell r="F151">
            <v>29377</v>
          </cell>
          <cell r="G151">
            <v>4430</v>
          </cell>
          <cell r="H151">
            <v>9413</v>
          </cell>
          <cell r="I151">
            <v>9395</v>
          </cell>
          <cell r="J151">
            <v>19964</v>
          </cell>
          <cell r="K151">
            <v>0</v>
          </cell>
          <cell r="L151">
            <v>0</v>
          </cell>
          <cell r="M151" t="str">
            <v>N.80</v>
          </cell>
        </row>
        <row r="152">
          <cell r="A152" t="str">
            <v>스틸그레이팅</v>
          </cell>
          <cell r="B152" t="str">
            <v>500x400x50</v>
          </cell>
          <cell r="C152">
            <v>1</v>
          </cell>
          <cell r="D152" t="str">
            <v>SET</v>
          </cell>
          <cell r="E152">
            <v>20000</v>
          </cell>
          <cell r="F152">
            <v>20000</v>
          </cell>
          <cell r="G152">
            <v>20000</v>
          </cell>
          <cell r="H152">
            <v>20000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A153" t="str">
            <v>계</v>
          </cell>
          <cell r="F153">
            <v>104676</v>
          </cell>
          <cell r="H153">
            <v>33619</v>
          </cell>
          <cell r="J153">
            <v>69990</v>
          </cell>
          <cell r="L153">
            <v>1067</v>
          </cell>
        </row>
        <row r="156">
          <cell r="A156" t="str">
            <v>No.15호표 집수정B</v>
          </cell>
          <cell r="C156">
            <v>1</v>
          </cell>
          <cell r="D156" t="str">
            <v>개소</v>
          </cell>
          <cell r="M156" t="str">
            <v>PP13</v>
          </cell>
        </row>
        <row r="157">
          <cell r="A157" t="str">
            <v>터파기</v>
          </cell>
          <cell r="B157" t="str">
            <v>백호우0.4㎥</v>
          </cell>
          <cell r="C157">
            <v>2.64</v>
          </cell>
          <cell r="D157" t="str">
            <v>㎥</v>
          </cell>
          <cell r="E157">
            <v>1331</v>
          </cell>
          <cell r="F157">
            <v>3513</v>
          </cell>
          <cell r="G157">
            <v>243</v>
          </cell>
          <cell r="H157">
            <v>641</v>
          </cell>
          <cell r="I157">
            <v>686</v>
          </cell>
          <cell r="J157">
            <v>1811</v>
          </cell>
          <cell r="K157">
            <v>402</v>
          </cell>
          <cell r="L157">
            <v>1061</v>
          </cell>
          <cell r="M157" t="str">
            <v>#.2</v>
          </cell>
        </row>
        <row r="158">
          <cell r="A158" t="str">
            <v>잔토처리(토사)</v>
          </cell>
          <cell r="B158" t="str">
            <v>B.H 0.4M3</v>
          </cell>
          <cell r="C158">
            <v>0.83099999999999996</v>
          </cell>
          <cell r="D158" t="str">
            <v>M3</v>
          </cell>
          <cell r="E158">
            <v>837</v>
          </cell>
          <cell r="F158">
            <v>695</v>
          </cell>
          <cell r="G158">
            <v>153</v>
          </cell>
          <cell r="H158">
            <v>127</v>
          </cell>
          <cell r="I158">
            <v>431</v>
          </cell>
          <cell r="J158">
            <v>358</v>
          </cell>
          <cell r="K158">
            <v>253</v>
          </cell>
          <cell r="L158">
            <v>210</v>
          </cell>
          <cell r="M158" t="str">
            <v>#.4</v>
          </cell>
        </row>
        <row r="159">
          <cell r="A159" t="str">
            <v>기계되메우기및다짐</v>
          </cell>
          <cell r="B159" t="str">
            <v>인력+기계</v>
          </cell>
          <cell r="C159">
            <v>1.8049999999999999</v>
          </cell>
          <cell r="D159" t="str">
            <v>㎥</v>
          </cell>
          <cell r="E159">
            <v>3367</v>
          </cell>
          <cell r="F159">
            <v>6076</v>
          </cell>
          <cell r="G159">
            <v>285</v>
          </cell>
          <cell r="H159">
            <v>514</v>
          </cell>
          <cell r="I159">
            <v>2758</v>
          </cell>
          <cell r="J159">
            <v>4978</v>
          </cell>
          <cell r="K159">
            <v>324</v>
          </cell>
          <cell r="L159">
            <v>584</v>
          </cell>
          <cell r="M159" t="str">
            <v>#.6</v>
          </cell>
        </row>
        <row r="160">
          <cell r="A160" t="str">
            <v>잡석다짐(기계+인력)</v>
          </cell>
          <cell r="B160" t="str">
            <v>로라+인력</v>
          </cell>
          <cell r="C160">
            <v>0.125</v>
          </cell>
          <cell r="D160" t="str">
            <v>㎥</v>
          </cell>
          <cell r="E160">
            <v>10469</v>
          </cell>
          <cell r="F160">
            <v>1307</v>
          </cell>
          <cell r="G160">
            <v>8354</v>
          </cell>
          <cell r="H160">
            <v>1044</v>
          </cell>
          <cell r="I160">
            <v>1509</v>
          </cell>
          <cell r="J160">
            <v>188</v>
          </cell>
          <cell r="K160">
            <v>606</v>
          </cell>
          <cell r="L160">
            <v>75</v>
          </cell>
          <cell r="M160" t="str">
            <v>N.73</v>
          </cell>
        </row>
        <row r="161">
          <cell r="A161" t="str">
            <v>콘크리트</v>
          </cell>
          <cell r="B161" t="str">
            <v>40-160-8</v>
          </cell>
          <cell r="C161">
            <v>4.9000000000000002E-2</v>
          </cell>
          <cell r="D161" t="str">
            <v>㎥</v>
          </cell>
          <cell r="E161">
            <v>103082</v>
          </cell>
          <cell r="F161">
            <v>5050</v>
          </cell>
          <cell r="G161">
            <v>10975</v>
          </cell>
          <cell r="H161">
            <v>537</v>
          </cell>
          <cell r="I161">
            <v>92107</v>
          </cell>
          <cell r="J161">
            <v>4513</v>
          </cell>
          <cell r="K161">
            <v>0</v>
          </cell>
          <cell r="L161">
            <v>0</v>
          </cell>
          <cell r="M161" t="str">
            <v>N.101</v>
          </cell>
        </row>
        <row r="162">
          <cell r="A162" t="str">
            <v>콘크리트</v>
          </cell>
          <cell r="B162" t="str">
            <v>25-180-8</v>
          </cell>
          <cell r="C162">
            <v>0.122</v>
          </cell>
          <cell r="D162" t="str">
            <v>㎥</v>
          </cell>
          <cell r="E162">
            <v>111341</v>
          </cell>
          <cell r="F162">
            <v>13582</v>
          </cell>
          <cell r="G162">
            <v>10900</v>
          </cell>
          <cell r="H162">
            <v>1329</v>
          </cell>
          <cell r="I162">
            <v>100441</v>
          </cell>
          <cell r="J162">
            <v>12253</v>
          </cell>
          <cell r="K162">
            <v>0</v>
          </cell>
          <cell r="L162">
            <v>0</v>
          </cell>
          <cell r="M162" t="str">
            <v>N.100</v>
          </cell>
        </row>
        <row r="163">
          <cell r="A163" t="str">
            <v>인력비빔타설(소형)</v>
          </cell>
          <cell r="C163">
            <v>0.12</v>
          </cell>
          <cell r="D163" t="str">
            <v>M3</v>
          </cell>
          <cell r="E163">
            <v>144513</v>
          </cell>
          <cell r="F163">
            <v>17341</v>
          </cell>
          <cell r="G163">
            <v>0</v>
          </cell>
          <cell r="H163">
            <v>0</v>
          </cell>
          <cell r="I163">
            <v>144513</v>
          </cell>
          <cell r="J163">
            <v>17341</v>
          </cell>
          <cell r="K163">
            <v>0</v>
          </cell>
          <cell r="L163">
            <v>0</v>
          </cell>
          <cell r="M163" t="str">
            <v>N.102</v>
          </cell>
        </row>
        <row r="164">
          <cell r="A164" t="str">
            <v>이형철근</v>
          </cell>
          <cell r="B164" t="str">
            <v>관급, D13</v>
          </cell>
          <cell r="C164">
            <v>32.344000000000001</v>
          </cell>
          <cell r="D164" t="str">
            <v>KG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철근가공및조립</v>
          </cell>
          <cell r="B165" t="str">
            <v>간단</v>
          </cell>
          <cell r="C165">
            <v>3.1E-2</v>
          </cell>
          <cell r="D165" t="str">
            <v>TON</v>
          </cell>
          <cell r="E165">
            <v>257665</v>
          </cell>
          <cell r="F165">
            <v>7986</v>
          </cell>
          <cell r="G165">
            <v>2708</v>
          </cell>
          <cell r="H165">
            <v>83</v>
          </cell>
          <cell r="I165">
            <v>254957</v>
          </cell>
          <cell r="J165">
            <v>7903</v>
          </cell>
          <cell r="K165">
            <v>0</v>
          </cell>
          <cell r="L165">
            <v>0</v>
          </cell>
          <cell r="M165" t="str">
            <v>N.84</v>
          </cell>
        </row>
        <row r="166">
          <cell r="A166" t="str">
            <v>고재대</v>
          </cell>
          <cell r="B166" t="str">
            <v>철재</v>
          </cell>
          <cell r="C166">
            <v>0.94199999999999995</v>
          </cell>
          <cell r="D166" t="str">
            <v>KG</v>
          </cell>
          <cell r="E166">
            <v>-75</v>
          </cell>
          <cell r="F166">
            <v>-70</v>
          </cell>
          <cell r="G166">
            <v>-75</v>
          </cell>
          <cell r="H166">
            <v>-70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거푸집 (합판)</v>
          </cell>
          <cell r="B167" t="str">
            <v>6회</v>
          </cell>
          <cell r="C167">
            <v>2.7650000000000001</v>
          </cell>
          <cell r="D167" t="str">
            <v>㎡</v>
          </cell>
          <cell r="E167">
            <v>13825</v>
          </cell>
          <cell r="F167">
            <v>38225</v>
          </cell>
          <cell r="G167">
            <v>4430</v>
          </cell>
          <cell r="H167">
            <v>12248</v>
          </cell>
          <cell r="I167">
            <v>9395</v>
          </cell>
          <cell r="J167">
            <v>25977</v>
          </cell>
          <cell r="K167">
            <v>0</v>
          </cell>
          <cell r="L167">
            <v>0</v>
          </cell>
          <cell r="M167" t="str">
            <v>N.80</v>
          </cell>
        </row>
        <row r="168">
          <cell r="A168" t="str">
            <v>스틸그레이팅</v>
          </cell>
          <cell r="B168" t="str">
            <v>500x400x50</v>
          </cell>
          <cell r="C168">
            <v>1</v>
          </cell>
          <cell r="D168" t="str">
            <v>SET</v>
          </cell>
          <cell r="E168">
            <v>20000</v>
          </cell>
          <cell r="F168">
            <v>20000</v>
          </cell>
          <cell r="G168">
            <v>20000</v>
          </cell>
          <cell r="H168">
            <v>20000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계</v>
          </cell>
          <cell r="F169">
            <v>113705</v>
          </cell>
          <cell r="H169">
            <v>36453</v>
          </cell>
          <cell r="J169">
            <v>75322</v>
          </cell>
          <cell r="L169">
            <v>1930</v>
          </cell>
        </row>
        <row r="179">
          <cell r="A179" t="str">
            <v>No.16호표 플랜터A</v>
          </cell>
          <cell r="B179" t="str">
            <v>H300</v>
          </cell>
          <cell r="C179">
            <v>1</v>
          </cell>
          <cell r="D179" t="str">
            <v>M</v>
          </cell>
          <cell r="M179" t="str">
            <v>PPG01</v>
          </cell>
        </row>
        <row r="180">
          <cell r="A180" t="str">
            <v>터파기</v>
          </cell>
          <cell r="B180" t="str">
            <v>백호우0.4㎥</v>
          </cell>
          <cell r="C180">
            <v>0.25</v>
          </cell>
          <cell r="D180" t="str">
            <v>㎥</v>
          </cell>
          <cell r="E180">
            <v>1331</v>
          </cell>
          <cell r="F180">
            <v>331</v>
          </cell>
          <cell r="G180">
            <v>243</v>
          </cell>
          <cell r="H180">
            <v>60</v>
          </cell>
          <cell r="I180">
            <v>686</v>
          </cell>
          <cell r="J180">
            <v>171</v>
          </cell>
          <cell r="K180">
            <v>402</v>
          </cell>
          <cell r="L180">
            <v>100</v>
          </cell>
          <cell r="M180" t="str">
            <v>#.2</v>
          </cell>
        </row>
        <row r="181">
          <cell r="A181" t="str">
            <v>잔토처리(토사)</v>
          </cell>
          <cell r="B181" t="str">
            <v>B.H 0.4M3</v>
          </cell>
          <cell r="C181">
            <v>0.1</v>
          </cell>
          <cell r="D181" t="str">
            <v>M3</v>
          </cell>
          <cell r="E181">
            <v>837</v>
          </cell>
          <cell r="F181">
            <v>83</v>
          </cell>
          <cell r="G181">
            <v>153</v>
          </cell>
          <cell r="H181">
            <v>15</v>
          </cell>
          <cell r="I181">
            <v>431</v>
          </cell>
          <cell r="J181">
            <v>43</v>
          </cell>
          <cell r="K181">
            <v>253</v>
          </cell>
          <cell r="L181">
            <v>25</v>
          </cell>
          <cell r="M181" t="str">
            <v>#.4</v>
          </cell>
        </row>
        <row r="182">
          <cell r="A182" t="str">
            <v>기계되메우기및다짐</v>
          </cell>
          <cell r="B182" t="str">
            <v>인력+기계</v>
          </cell>
          <cell r="C182">
            <v>0.15</v>
          </cell>
          <cell r="D182" t="str">
            <v>㎥</v>
          </cell>
          <cell r="E182">
            <v>3367</v>
          </cell>
          <cell r="F182">
            <v>503</v>
          </cell>
          <cell r="G182">
            <v>285</v>
          </cell>
          <cell r="H182">
            <v>42</v>
          </cell>
          <cell r="I182">
            <v>2758</v>
          </cell>
          <cell r="J182">
            <v>413</v>
          </cell>
          <cell r="K182">
            <v>324</v>
          </cell>
          <cell r="L182">
            <v>48</v>
          </cell>
          <cell r="M182" t="str">
            <v>#.6</v>
          </cell>
        </row>
        <row r="183">
          <cell r="A183" t="str">
            <v>잡석다짐(기계+인력)</v>
          </cell>
          <cell r="B183" t="str">
            <v>로라+인력</v>
          </cell>
          <cell r="C183">
            <v>7.0000000000000007E-2</v>
          </cell>
          <cell r="D183" t="str">
            <v>㎥</v>
          </cell>
          <cell r="E183">
            <v>10469</v>
          </cell>
          <cell r="F183">
            <v>731</v>
          </cell>
          <cell r="G183">
            <v>8354</v>
          </cell>
          <cell r="H183">
            <v>584</v>
          </cell>
          <cell r="I183">
            <v>1509</v>
          </cell>
          <cell r="J183">
            <v>105</v>
          </cell>
          <cell r="K183">
            <v>606</v>
          </cell>
          <cell r="L183">
            <v>42</v>
          </cell>
          <cell r="M183" t="str">
            <v>N.73</v>
          </cell>
        </row>
        <row r="184">
          <cell r="A184" t="str">
            <v>레미콘</v>
          </cell>
          <cell r="B184" t="str">
            <v>관급(40x160x8)</v>
          </cell>
          <cell r="C184">
            <v>2.1999999999999999E-2</v>
          </cell>
          <cell r="D184" t="str">
            <v>M3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 t="str">
            <v>레미콘</v>
          </cell>
          <cell r="B185" t="str">
            <v>관급(25x180x8)</v>
          </cell>
          <cell r="C185">
            <v>8.7999999999999995E-2</v>
          </cell>
          <cell r="D185" t="str">
            <v>M3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레미콘타설(소형구조물)</v>
          </cell>
          <cell r="C186">
            <v>0.109</v>
          </cell>
          <cell r="D186" t="str">
            <v>㎥</v>
          </cell>
          <cell r="E186">
            <v>33719</v>
          </cell>
          <cell r="F186">
            <v>3675</v>
          </cell>
          <cell r="G186">
            <v>0</v>
          </cell>
          <cell r="H186">
            <v>0</v>
          </cell>
          <cell r="I186">
            <v>33719</v>
          </cell>
          <cell r="J186">
            <v>3675</v>
          </cell>
          <cell r="K186">
            <v>0</v>
          </cell>
          <cell r="L186">
            <v>0</v>
          </cell>
          <cell r="M186" t="str">
            <v>N.82</v>
          </cell>
        </row>
        <row r="187">
          <cell r="A187" t="str">
            <v>거푸집 (합판)</v>
          </cell>
          <cell r="B187" t="str">
            <v>6회</v>
          </cell>
          <cell r="C187">
            <v>0.93700000000000006</v>
          </cell>
          <cell r="D187" t="str">
            <v>㎡</v>
          </cell>
          <cell r="E187">
            <v>13825</v>
          </cell>
          <cell r="F187">
            <v>12953</v>
          </cell>
          <cell r="G187">
            <v>4430</v>
          </cell>
          <cell r="H187">
            <v>4150</v>
          </cell>
          <cell r="I187">
            <v>9395</v>
          </cell>
          <cell r="J187">
            <v>8803</v>
          </cell>
          <cell r="K187">
            <v>0</v>
          </cell>
          <cell r="L187">
            <v>0</v>
          </cell>
          <cell r="M187" t="str">
            <v>N.80</v>
          </cell>
        </row>
        <row r="188">
          <cell r="A188" t="str">
            <v>이형철근</v>
          </cell>
          <cell r="B188" t="str">
            <v>D13M/M 0.995KG/M</v>
          </cell>
          <cell r="C188">
            <v>5.1239999999999997</v>
          </cell>
          <cell r="D188" t="str">
            <v>KG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 t="str">
            <v>철근가공및조립</v>
          </cell>
          <cell r="B189" t="str">
            <v>간단</v>
          </cell>
          <cell r="C189">
            <v>4.0000000000000001E-3</v>
          </cell>
          <cell r="D189" t="str">
            <v>TON</v>
          </cell>
          <cell r="E189">
            <v>257665</v>
          </cell>
          <cell r="F189">
            <v>1029</v>
          </cell>
          <cell r="G189">
            <v>2708</v>
          </cell>
          <cell r="H189">
            <v>10</v>
          </cell>
          <cell r="I189">
            <v>254957</v>
          </cell>
          <cell r="J189">
            <v>1019</v>
          </cell>
          <cell r="K189">
            <v>0</v>
          </cell>
          <cell r="L189">
            <v>0</v>
          </cell>
          <cell r="M189" t="str">
            <v>N.84</v>
          </cell>
        </row>
        <row r="190">
          <cell r="A190" t="str">
            <v>시멘트액체방수(2차)</v>
          </cell>
          <cell r="C190">
            <v>0.51</v>
          </cell>
          <cell r="D190" t="str">
            <v>㎡</v>
          </cell>
          <cell r="E190">
            <v>10922</v>
          </cell>
          <cell r="F190">
            <v>5569</v>
          </cell>
          <cell r="G190">
            <v>1990</v>
          </cell>
          <cell r="H190">
            <v>1014</v>
          </cell>
          <cell r="I190">
            <v>8932</v>
          </cell>
          <cell r="J190">
            <v>4555</v>
          </cell>
          <cell r="K190">
            <v>0</v>
          </cell>
          <cell r="L190">
            <v>0</v>
          </cell>
          <cell r="M190" t="str">
            <v>N.85</v>
          </cell>
        </row>
        <row r="191">
          <cell r="A191" t="str">
            <v>붙임몰탈</v>
          </cell>
          <cell r="B191" t="str">
            <v>인력,1:3</v>
          </cell>
          <cell r="C191">
            <v>0.02</v>
          </cell>
          <cell r="D191" t="str">
            <v>㎥</v>
          </cell>
          <cell r="E191">
            <v>57561</v>
          </cell>
          <cell r="F191">
            <v>1150</v>
          </cell>
          <cell r="G191">
            <v>12100</v>
          </cell>
          <cell r="H191">
            <v>242</v>
          </cell>
          <cell r="I191">
            <v>40922</v>
          </cell>
          <cell r="J191">
            <v>818</v>
          </cell>
          <cell r="K191">
            <v>4539</v>
          </cell>
          <cell r="L191">
            <v>90</v>
          </cell>
          <cell r="M191" t="str">
            <v>N.86</v>
          </cell>
        </row>
        <row r="192">
          <cell r="A192" t="str">
            <v>보호몰탈(벽체)</v>
          </cell>
          <cell r="B192" t="str">
            <v>T=24M/M</v>
          </cell>
          <cell r="C192">
            <v>0.51</v>
          </cell>
          <cell r="D192" t="str">
            <v>M2</v>
          </cell>
          <cell r="E192">
            <v>2350</v>
          </cell>
          <cell r="F192">
            <v>1198</v>
          </cell>
          <cell r="G192">
            <v>69</v>
          </cell>
          <cell r="H192">
            <v>35</v>
          </cell>
          <cell r="I192">
            <v>2281</v>
          </cell>
          <cell r="J192">
            <v>1163</v>
          </cell>
          <cell r="K192">
            <v>0</v>
          </cell>
          <cell r="L192">
            <v>0</v>
          </cell>
          <cell r="M192" t="str">
            <v>N.89</v>
          </cell>
        </row>
        <row r="193">
          <cell r="A193" t="str">
            <v>점토벽돌</v>
          </cell>
          <cell r="B193" t="str">
            <v>190×90×T57</v>
          </cell>
          <cell r="C193">
            <v>36</v>
          </cell>
          <cell r="D193" t="str">
            <v>매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점토벽돌치장쌓기</v>
          </cell>
          <cell r="B194" t="str">
            <v>0.5B</v>
          </cell>
          <cell r="C194">
            <v>0.26800000000000002</v>
          </cell>
          <cell r="D194" t="str">
            <v>㎡</v>
          </cell>
          <cell r="E194">
            <v>22368</v>
          </cell>
          <cell r="F194">
            <v>5994</v>
          </cell>
          <cell r="G194">
            <v>0</v>
          </cell>
          <cell r="H194">
            <v>0</v>
          </cell>
          <cell r="I194">
            <v>22368</v>
          </cell>
          <cell r="J194">
            <v>5994</v>
          </cell>
          <cell r="K194">
            <v>0</v>
          </cell>
          <cell r="L194">
            <v>0</v>
          </cell>
          <cell r="M194" t="str">
            <v>N.83</v>
          </cell>
        </row>
        <row r="195">
          <cell r="A195" t="str">
            <v>점토벽돌평깔기</v>
          </cell>
          <cell r="C195">
            <v>0.28999999999999998</v>
          </cell>
          <cell r="D195" t="str">
            <v>㎡</v>
          </cell>
          <cell r="E195">
            <v>5499</v>
          </cell>
          <cell r="F195">
            <v>1594</v>
          </cell>
          <cell r="G195">
            <v>0</v>
          </cell>
          <cell r="H195">
            <v>0</v>
          </cell>
          <cell r="I195">
            <v>5499</v>
          </cell>
          <cell r="J195">
            <v>1594</v>
          </cell>
          <cell r="K195">
            <v>0</v>
          </cell>
          <cell r="L195">
            <v>0</v>
          </cell>
          <cell r="M195" t="str">
            <v>N.75</v>
          </cell>
        </row>
        <row r="196">
          <cell r="A196" t="str">
            <v>계</v>
          </cell>
          <cell r="F196">
            <v>34810</v>
          </cell>
          <cell r="H196">
            <v>6152</v>
          </cell>
          <cell r="J196">
            <v>28353</v>
          </cell>
          <cell r="L196">
            <v>305</v>
          </cell>
        </row>
        <row r="202">
          <cell r="A202" t="str">
            <v>No.17호표 플랜터B</v>
          </cell>
          <cell r="B202" t="str">
            <v>H600</v>
          </cell>
          <cell r="C202">
            <v>1</v>
          </cell>
          <cell r="D202" t="str">
            <v>M</v>
          </cell>
          <cell r="M202" t="str">
            <v>PPG02</v>
          </cell>
        </row>
        <row r="203">
          <cell r="A203" t="str">
            <v>잡석다짐(기계+인력)</v>
          </cell>
          <cell r="B203" t="str">
            <v>로라+인력</v>
          </cell>
          <cell r="C203">
            <v>9.2999999999999999E-2</v>
          </cell>
          <cell r="D203" t="str">
            <v>㎥</v>
          </cell>
          <cell r="E203">
            <v>10469</v>
          </cell>
          <cell r="F203">
            <v>972</v>
          </cell>
          <cell r="G203">
            <v>8354</v>
          </cell>
          <cell r="H203">
            <v>776</v>
          </cell>
          <cell r="I203">
            <v>1509</v>
          </cell>
          <cell r="J203">
            <v>140</v>
          </cell>
          <cell r="K203">
            <v>606</v>
          </cell>
          <cell r="L203">
            <v>56</v>
          </cell>
          <cell r="M203" t="str">
            <v>N.73</v>
          </cell>
        </row>
        <row r="204">
          <cell r="A204" t="str">
            <v>레미콘</v>
          </cell>
          <cell r="B204" t="str">
            <v>관급(40x160x8)</v>
          </cell>
          <cell r="C204">
            <v>3.1E-2</v>
          </cell>
          <cell r="D204" t="str">
            <v>M3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레미콘</v>
          </cell>
          <cell r="B205" t="str">
            <v>관급(25x180x8)</v>
          </cell>
          <cell r="C205">
            <v>0.16300000000000001</v>
          </cell>
          <cell r="D205" t="str">
            <v>M3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레미콘타설(소형구조물)</v>
          </cell>
          <cell r="C206">
            <v>0.192</v>
          </cell>
          <cell r="D206" t="str">
            <v>㎥</v>
          </cell>
          <cell r="E206">
            <v>33719</v>
          </cell>
          <cell r="F206">
            <v>6474</v>
          </cell>
          <cell r="G206">
            <v>0</v>
          </cell>
          <cell r="H206">
            <v>0</v>
          </cell>
          <cell r="I206">
            <v>33719</v>
          </cell>
          <cell r="J206">
            <v>6474</v>
          </cell>
          <cell r="K206">
            <v>0</v>
          </cell>
          <cell r="L206">
            <v>0</v>
          </cell>
          <cell r="M206" t="str">
            <v>N.82</v>
          </cell>
        </row>
        <row r="207">
          <cell r="A207" t="str">
            <v>거푸집 (합판)</v>
          </cell>
          <cell r="B207" t="str">
            <v>6회</v>
          </cell>
          <cell r="C207">
            <v>1.57</v>
          </cell>
          <cell r="D207" t="str">
            <v>㎡</v>
          </cell>
          <cell r="E207">
            <v>13825</v>
          </cell>
          <cell r="F207">
            <v>21705</v>
          </cell>
          <cell r="G207">
            <v>4430</v>
          </cell>
          <cell r="H207">
            <v>6955</v>
          </cell>
          <cell r="I207">
            <v>9395</v>
          </cell>
          <cell r="J207">
            <v>14750</v>
          </cell>
          <cell r="K207">
            <v>0</v>
          </cell>
          <cell r="L207">
            <v>0</v>
          </cell>
          <cell r="M207" t="str">
            <v>N.80</v>
          </cell>
        </row>
        <row r="208">
          <cell r="A208" t="str">
            <v>이형철근</v>
          </cell>
          <cell r="B208" t="str">
            <v>관급, D13</v>
          </cell>
          <cell r="C208">
            <v>9.5820000000000007</v>
          </cell>
          <cell r="D208" t="str">
            <v>KG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 t="str">
            <v>철근가공및조립</v>
          </cell>
          <cell r="B209" t="str">
            <v>간단</v>
          </cell>
          <cell r="C209">
            <v>8.9999999999999993E-3</v>
          </cell>
          <cell r="D209" t="str">
            <v>TON</v>
          </cell>
          <cell r="E209">
            <v>257665</v>
          </cell>
          <cell r="F209">
            <v>2318</v>
          </cell>
          <cell r="G209">
            <v>2708</v>
          </cell>
          <cell r="H209">
            <v>24</v>
          </cell>
          <cell r="I209">
            <v>254957</v>
          </cell>
          <cell r="J209">
            <v>2294</v>
          </cell>
          <cell r="K209">
            <v>0</v>
          </cell>
          <cell r="L209">
            <v>0</v>
          </cell>
          <cell r="M209" t="str">
            <v>N.84</v>
          </cell>
        </row>
        <row r="210">
          <cell r="A210" t="str">
            <v>고재대</v>
          </cell>
          <cell r="B210" t="str">
            <v>철재</v>
          </cell>
          <cell r="C210">
            <v>0.27900000000000003</v>
          </cell>
          <cell r="D210" t="str">
            <v>KG</v>
          </cell>
          <cell r="E210">
            <v>-75</v>
          </cell>
          <cell r="F210">
            <v>-20</v>
          </cell>
          <cell r="G210">
            <v>-75</v>
          </cell>
          <cell r="H210">
            <v>-20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 t="str">
            <v>시멘트액체방수(2차)</v>
          </cell>
          <cell r="C211">
            <v>0.95</v>
          </cell>
          <cell r="D211" t="str">
            <v>㎡</v>
          </cell>
          <cell r="E211">
            <v>10922</v>
          </cell>
          <cell r="F211">
            <v>10375</v>
          </cell>
          <cell r="G211">
            <v>1990</v>
          </cell>
          <cell r="H211">
            <v>1890</v>
          </cell>
          <cell r="I211">
            <v>8932</v>
          </cell>
          <cell r="J211">
            <v>8485</v>
          </cell>
          <cell r="K211">
            <v>0</v>
          </cell>
          <cell r="L211">
            <v>0</v>
          </cell>
          <cell r="M211" t="str">
            <v>N.85</v>
          </cell>
        </row>
        <row r="212">
          <cell r="A212" t="str">
            <v>붙임몰탈</v>
          </cell>
          <cell r="B212" t="str">
            <v>인력,1:3</v>
          </cell>
          <cell r="C212">
            <v>0.03</v>
          </cell>
          <cell r="D212" t="str">
            <v>㎥</v>
          </cell>
          <cell r="E212">
            <v>57561</v>
          </cell>
          <cell r="F212">
            <v>1726</v>
          </cell>
          <cell r="G212">
            <v>12100</v>
          </cell>
          <cell r="H212">
            <v>363</v>
          </cell>
          <cell r="I212">
            <v>40922</v>
          </cell>
          <cell r="J212">
            <v>1227</v>
          </cell>
          <cell r="K212">
            <v>4539</v>
          </cell>
          <cell r="L212">
            <v>136</v>
          </cell>
          <cell r="M212" t="str">
            <v>N.86</v>
          </cell>
        </row>
        <row r="213">
          <cell r="A213" t="str">
            <v>보호몰탈(벽체)</v>
          </cell>
          <cell r="B213" t="str">
            <v>T=24M/M</v>
          </cell>
          <cell r="C213">
            <v>0.95</v>
          </cell>
          <cell r="D213" t="str">
            <v>M2</v>
          </cell>
          <cell r="E213">
            <v>2350</v>
          </cell>
          <cell r="F213">
            <v>2231</v>
          </cell>
          <cell r="G213">
            <v>69</v>
          </cell>
          <cell r="H213">
            <v>65</v>
          </cell>
          <cell r="I213">
            <v>2281</v>
          </cell>
          <cell r="J213">
            <v>2166</v>
          </cell>
          <cell r="K213">
            <v>0</v>
          </cell>
          <cell r="L213">
            <v>0</v>
          </cell>
          <cell r="M213" t="str">
            <v>N.89</v>
          </cell>
        </row>
        <row r="214">
          <cell r="A214" t="str">
            <v>점토벽돌치장쌓기</v>
          </cell>
          <cell r="B214" t="str">
            <v>0.5B</v>
          </cell>
          <cell r="C214">
            <v>0.60299999999999998</v>
          </cell>
          <cell r="D214" t="str">
            <v>㎡</v>
          </cell>
          <cell r="E214">
            <v>22368</v>
          </cell>
          <cell r="F214">
            <v>13487</v>
          </cell>
          <cell r="G214">
            <v>0</v>
          </cell>
          <cell r="H214">
            <v>0</v>
          </cell>
          <cell r="I214">
            <v>22368</v>
          </cell>
          <cell r="J214">
            <v>13487</v>
          </cell>
          <cell r="K214">
            <v>0</v>
          </cell>
          <cell r="L214">
            <v>0</v>
          </cell>
          <cell r="M214" t="str">
            <v>N.83</v>
          </cell>
        </row>
        <row r="215">
          <cell r="A215" t="str">
            <v>점토벽돌평깔기</v>
          </cell>
          <cell r="C215">
            <v>0.28999999999999998</v>
          </cell>
          <cell r="D215" t="str">
            <v>㎡</v>
          </cell>
          <cell r="E215">
            <v>5499</v>
          </cell>
          <cell r="F215">
            <v>1594</v>
          </cell>
          <cell r="G215">
            <v>0</v>
          </cell>
          <cell r="H215">
            <v>0</v>
          </cell>
          <cell r="I215">
            <v>5499</v>
          </cell>
          <cell r="J215">
            <v>1594</v>
          </cell>
          <cell r="K215">
            <v>0</v>
          </cell>
          <cell r="L215">
            <v>0</v>
          </cell>
          <cell r="M215" t="str">
            <v>N.75</v>
          </cell>
        </row>
        <row r="216">
          <cell r="A216" t="str">
            <v>점토벽돌</v>
          </cell>
          <cell r="B216" t="str">
            <v>190×90×T57</v>
          </cell>
          <cell r="C216">
            <v>61</v>
          </cell>
          <cell r="D216" t="str">
            <v>매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A217" t="str">
            <v>계</v>
          </cell>
          <cell r="F217">
            <v>60862</v>
          </cell>
          <cell r="H217">
            <v>10053</v>
          </cell>
          <cell r="J217">
            <v>50617</v>
          </cell>
          <cell r="L217">
            <v>192</v>
          </cell>
        </row>
        <row r="225">
          <cell r="A225" t="str">
            <v>No.18호표 플랜터C</v>
          </cell>
          <cell r="B225" t="str">
            <v>H750</v>
          </cell>
          <cell r="C225">
            <v>1</v>
          </cell>
          <cell r="D225" t="str">
            <v>M</v>
          </cell>
          <cell r="M225" t="str">
            <v>PPG03</v>
          </cell>
        </row>
        <row r="226">
          <cell r="A226" t="str">
            <v>잡석다짐(기계+인력)</v>
          </cell>
          <cell r="B226" t="str">
            <v>로라+인력</v>
          </cell>
          <cell r="C226">
            <v>9.2999999999999999E-2</v>
          </cell>
          <cell r="D226" t="str">
            <v>㎥</v>
          </cell>
          <cell r="E226">
            <v>10469</v>
          </cell>
          <cell r="F226">
            <v>972</v>
          </cell>
          <cell r="G226">
            <v>8354</v>
          </cell>
          <cell r="H226">
            <v>776</v>
          </cell>
          <cell r="I226">
            <v>1509</v>
          </cell>
          <cell r="J226">
            <v>140</v>
          </cell>
          <cell r="K226">
            <v>606</v>
          </cell>
          <cell r="L226">
            <v>56</v>
          </cell>
          <cell r="M226" t="str">
            <v>N.73</v>
          </cell>
        </row>
        <row r="227">
          <cell r="A227" t="str">
            <v>레미콘</v>
          </cell>
          <cell r="B227" t="str">
            <v>관급(40x160x8)</v>
          </cell>
          <cell r="C227">
            <v>3.1E-2</v>
          </cell>
          <cell r="D227" t="str">
            <v>M3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레미콘</v>
          </cell>
          <cell r="B228" t="str">
            <v>관급(25x180x8)</v>
          </cell>
          <cell r="C228">
            <v>0.188</v>
          </cell>
          <cell r="D228" t="str">
            <v>M3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 t="str">
            <v>레미콘타설(소형구조물)</v>
          </cell>
          <cell r="C229">
            <v>0.217</v>
          </cell>
          <cell r="D229" t="str">
            <v>㎥</v>
          </cell>
          <cell r="E229">
            <v>33719</v>
          </cell>
          <cell r="F229">
            <v>7317</v>
          </cell>
          <cell r="G229">
            <v>0</v>
          </cell>
          <cell r="H229">
            <v>0</v>
          </cell>
          <cell r="I229">
            <v>33719</v>
          </cell>
          <cell r="J229">
            <v>7317</v>
          </cell>
          <cell r="K229">
            <v>0</v>
          </cell>
          <cell r="L229">
            <v>0</v>
          </cell>
          <cell r="M229" t="str">
            <v>N.82</v>
          </cell>
        </row>
        <row r="230">
          <cell r="A230" t="str">
            <v>거푸집 (합판)</v>
          </cell>
          <cell r="B230" t="str">
            <v>6회</v>
          </cell>
          <cell r="C230">
            <v>2.0840000000000001</v>
          </cell>
          <cell r="D230" t="str">
            <v>㎡</v>
          </cell>
          <cell r="E230">
            <v>13825</v>
          </cell>
          <cell r="F230">
            <v>28811</v>
          </cell>
          <cell r="G230">
            <v>4430</v>
          </cell>
          <cell r="H230">
            <v>9232</v>
          </cell>
          <cell r="I230">
            <v>9395</v>
          </cell>
          <cell r="J230">
            <v>19579</v>
          </cell>
          <cell r="K230">
            <v>0</v>
          </cell>
          <cell r="L230">
            <v>0</v>
          </cell>
          <cell r="M230" t="str">
            <v>N.80</v>
          </cell>
        </row>
        <row r="231">
          <cell r="A231" t="str">
            <v>이형철근</v>
          </cell>
          <cell r="B231" t="str">
            <v>관급, D13</v>
          </cell>
          <cell r="C231">
            <v>11.375</v>
          </cell>
          <cell r="D231" t="str">
            <v>KG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 t="str">
            <v>철근가공및조립</v>
          </cell>
          <cell r="B232" t="str">
            <v>간단</v>
          </cell>
          <cell r="C232">
            <v>1.0999999999999999E-2</v>
          </cell>
          <cell r="D232" t="str">
            <v>TON</v>
          </cell>
          <cell r="E232">
            <v>257665</v>
          </cell>
          <cell r="F232">
            <v>2833</v>
          </cell>
          <cell r="G232">
            <v>2708</v>
          </cell>
          <cell r="H232">
            <v>29</v>
          </cell>
          <cell r="I232">
            <v>254957</v>
          </cell>
          <cell r="J232">
            <v>2804</v>
          </cell>
          <cell r="K232">
            <v>0</v>
          </cell>
          <cell r="L232">
            <v>0</v>
          </cell>
          <cell r="M232" t="str">
            <v>N.84</v>
          </cell>
        </row>
        <row r="233">
          <cell r="A233" t="str">
            <v>고재대</v>
          </cell>
          <cell r="B233" t="str">
            <v>철재</v>
          </cell>
          <cell r="C233">
            <v>0.33100000000000002</v>
          </cell>
          <cell r="D233" t="str">
            <v>KG</v>
          </cell>
          <cell r="E233">
            <v>-75</v>
          </cell>
          <cell r="F233">
            <v>-24</v>
          </cell>
          <cell r="G233">
            <v>-75</v>
          </cell>
          <cell r="H233">
            <v>-24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붙임몰탈</v>
          </cell>
          <cell r="B234" t="str">
            <v>인력,1:3</v>
          </cell>
          <cell r="C234">
            <v>0.03</v>
          </cell>
          <cell r="D234" t="str">
            <v>㎥</v>
          </cell>
          <cell r="E234">
            <v>57561</v>
          </cell>
          <cell r="F234">
            <v>1726</v>
          </cell>
          <cell r="G234">
            <v>12100</v>
          </cell>
          <cell r="H234">
            <v>363</v>
          </cell>
          <cell r="I234">
            <v>40922</v>
          </cell>
          <cell r="J234">
            <v>1227</v>
          </cell>
          <cell r="K234">
            <v>4539</v>
          </cell>
          <cell r="L234">
            <v>136</v>
          </cell>
          <cell r="M234" t="str">
            <v>N.86</v>
          </cell>
        </row>
        <row r="235">
          <cell r="A235" t="str">
            <v>시멘트액체방수(2차)</v>
          </cell>
          <cell r="C235">
            <v>1.1000000000000001</v>
          </cell>
          <cell r="D235" t="str">
            <v>㎡</v>
          </cell>
          <cell r="E235">
            <v>10922</v>
          </cell>
          <cell r="F235">
            <v>12014</v>
          </cell>
          <cell r="G235">
            <v>1990</v>
          </cell>
          <cell r="H235">
            <v>2189</v>
          </cell>
          <cell r="I235">
            <v>8932</v>
          </cell>
          <cell r="J235">
            <v>9825</v>
          </cell>
          <cell r="K235">
            <v>0</v>
          </cell>
          <cell r="L235">
            <v>0</v>
          </cell>
          <cell r="M235" t="str">
            <v>N.85</v>
          </cell>
        </row>
        <row r="236">
          <cell r="A236" t="str">
            <v>보호몰탈(벽체)</v>
          </cell>
          <cell r="B236" t="str">
            <v>T=24M/M</v>
          </cell>
          <cell r="C236">
            <v>1.1000000000000001</v>
          </cell>
          <cell r="D236" t="str">
            <v>M2</v>
          </cell>
          <cell r="E236">
            <v>2350</v>
          </cell>
          <cell r="F236">
            <v>2584</v>
          </cell>
          <cell r="G236">
            <v>69</v>
          </cell>
          <cell r="H236">
            <v>75</v>
          </cell>
          <cell r="I236">
            <v>2281</v>
          </cell>
          <cell r="J236">
            <v>2509</v>
          </cell>
          <cell r="K236">
            <v>0</v>
          </cell>
          <cell r="L236">
            <v>0</v>
          </cell>
          <cell r="M236" t="str">
            <v>N.89</v>
          </cell>
        </row>
        <row r="237">
          <cell r="A237" t="str">
            <v>점토벽돌</v>
          </cell>
          <cell r="B237" t="str">
            <v>190×90×T57</v>
          </cell>
          <cell r="C237">
            <v>71</v>
          </cell>
          <cell r="D237" t="str">
            <v>매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 t="str">
            <v>점토벽돌치장쌓기</v>
          </cell>
          <cell r="B238" t="str">
            <v>0.5B</v>
          </cell>
          <cell r="C238">
            <v>0.73699999999999999</v>
          </cell>
          <cell r="D238" t="str">
            <v>㎡</v>
          </cell>
          <cell r="E238">
            <v>22368</v>
          </cell>
          <cell r="F238">
            <v>16485</v>
          </cell>
          <cell r="G238">
            <v>0</v>
          </cell>
          <cell r="H238">
            <v>0</v>
          </cell>
          <cell r="I238">
            <v>22368</v>
          </cell>
          <cell r="J238">
            <v>16485</v>
          </cell>
          <cell r="K238">
            <v>0</v>
          </cell>
          <cell r="L238">
            <v>0</v>
          </cell>
          <cell r="M238" t="str">
            <v>N.83</v>
          </cell>
        </row>
        <row r="239">
          <cell r="A239" t="str">
            <v>점토벽돌평깔기</v>
          </cell>
          <cell r="C239">
            <v>0.28999999999999998</v>
          </cell>
          <cell r="D239" t="str">
            <v>㎡</v>
          </cell>
          <cell r="E239">
            <v>5499</v>
          </cell>
          <cell r="F239">
            <v>1594</v>
          </cell>
          <cell r="G239">
            <v>0</v>
          </cell>
          <cell r="H239">
            <v>0</v>
          </cell>
          <cell r="I239">
            <v>5499</v>
          </cell>
          <cell r="J239">
            <v>1594</v>
          </cell>
          <cell r="K239">
            <v>0</v>
          </cell>
          <cell r="L239">
            <v>0</v>
          </cell>
          <cell r="M239" t="str">
            <v>N.75</v>
          </cell>
        </row>
        <row r="240">
          <cell r="A240" t="str">
            <v>계</v>
          </cell>
          <cell r="F240">
            <v>74312</v>
          </cell>
          <cell r="H240">
            <v>12640</v>
          </cell>
          <cell r="J240">
            <v>61480</v>
          </cell>
          <cell r="L240">
            <v>192</v>
          </cell>
        </row>
        <row r="248">
          <cell r="A248" t="str">
            <v>No.19호표 플랜터D</v>
          </cell>
          <cell r="C248">
            <v>1</v>
          </cell>
          <cell r="D248" t="str">
            <v>식</v>
          </cell>
          <cell r="M248" t="str">
            <v>PPG04</v>
          </cell>
        </row>
        <row r="249">
          <cell r="A249" t="str">
            <v>■ D1-D1'</v>
          </cell>
          <cell r="C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 t="str">
            <v>터파기</v>
          </cell>
          <cell r="B250" t="str">
            <v>백호우0.4㎥</v>
          </cell>
          <cell r="C250">
            <v>11.917</v>
          </cell>
          <cell r="D250" t="str">
            <v>㎥</v>
          </cell>
          <cell r="E250">
            <v>1331</v>
          </cell>
          <cell r="F250">
            <v>15860</v>
          </cell>
          <cell r="G250">
            <v>243</v>
          </cell>
          <cell r="H250">
            <v>2895</v>
          </cell>
          <cell r="I250">
            <v>686</v>
          </cell>
          <cell r="J250">
            <v>8175</v>
          </cell>
          <cell r="K250">
            <v>402</v>
          </cell>
          <cell r="L250">
            <v>4790</v>
          </cell>
          <cell r="M250" t="str">
            <v>#.2</v>
          </cell>
        </row>
        <row r="251">
          <cell r="A251" t="str">
            <v>잔토처리(토사)</v>
          </cell>
          <cell r="B251" t="str">
            <v>B.H 0.4M3</v>
          </cell>
          <cell r="C251">
            <v>4.0629999999999997</v>
          </cell>
          <cell r="D251" t="str">
            <v>M3</v>
          </cell>
          <cell r="E251">
            <v>837</v>
          </cell>
          <cell r="F251">
            <v>3399</v>
          </cell>
          <cell r="G251">
            <v>153</v>
          </cell>
          <cell r="H251">
            <v>621</v>
          </cell>
          <cell r="I251">
            <v>431</v>
          </cell>
          <cell r="J251">
            <v>1751</v>
          </cell>
          <cell r="K251">
            <v>253</v>
          </cell>
          <cell r="L251">
            <v>1027</v>
          </cell>
          <cell r="M251" t="str">
            <v>#.4</v>
          </cell>
        </row>
        <row r="252">
          <cell r="A252" t="str">
            <v>기계되메우기및다짐</v>
          </cell>
          <cell r="B252" t="str">
            <v>인력+기계</v>
          </cell>
          <cell r="C252">
            <v>7.8540000000000001</v>
          </cell>
          <cell r="D252" t="str">
            <v>㎥</v>
          </cell>
          <cell r="E252">
            <v>3367</v>
          </cell>
          <cell r="F252">
            <v>26443</v>
          </cell>
          <cell r="G252">
            <v>285</v>
          </cell>
          <cell r="H252">
            <v>2238</v>
          </cell>
          <cell r="I252">
            <v>2758</v>
          </cell>
          <cell r="J252">
            <v>21661</v>
          </cell>
          <cell r="K252">
            <v>324</v>
          </cell>
          <cell r="L252">
            <v>2544</v>
          </cell>
          <cell r="M252" t="str">
            <v>#.6</v>
          </cell>
        </row>
        <row r="253">
          <cell r="A253" t="str">
            <v>잡석다짐(기계+인력)</v>
          </cell>
          <cell r="B253" t="str">
            <v>로라+인력</v>
          </cell>
          <cell r="C253">
            <v>2.1560000000000001</v>
          </cell>
          <cell r="D253" t="str">
            <v>㎥</v>
          </cell>
          <cell r="E253">
            <v>10469</v>
          </cell>
          <cell r="F253">
            <v>22570</v>
          </cell>
          <cell r="G253">
            <v>8354</v>
          </cell>
          <cell r="H253">
            <v>18011</v>
          </cell>
          <cell r="I253">
            <v>1509</v>
          </cell>
          <cell r="J253">
            <v>3253</v>
          </cell>
          <cell r="K253">
            <v>606</v>
          </cell>
          <cell r="L253">
            <v>1306</v>
          </cell>
          <cell r="M253" t="str">
            <v>N.73</v>
          </cell>
        </row>
        <row r="254">
          <cell r="A254" t="str">
            <v>레미콘</v>
          </cell>
          <cell r="B254" t="str">
            <v>관급(40x160x8)</v>
          </cell>
          <cell r="C254">
            <v>0.83499999999999996</v>
          </cell>
          <cell r="D254" t="str">
            <v>M3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 t="str">
            <v>레미콘</v>
          </cell>
          <cell r="B255" t="str">
            <v>관급(25x180x8)</v>
          </cell>
          <cell r="C255">
            <v>2.9750000000000001</v>
          </cell>
          <cell r="D255" t="str">
            <v>M3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 t="str">
            <v>레미콘타설(소형구조물)</v>
          </cell>
          <cell r="C256">
            <v>3.7650000000000001</v>
          </cell>
          <cell r="D256" t="str">
            <v>㎥</v>
          </cell>
          <cell r="E256">
            <v>33719</v>
          </cell>
          <cell r="F256">
            <v>126952</v>
          </cell>
          <cell r="G256">
            <v>0</v>
          </cell>
          <cell r="H256">
            <v>0</v>
          </cell>
          <cell r="I256">
            <v>33719</v>
          </cell>
          <cell r="J256">
            <v>126952</v>
          </cell>
          <cell r="K256">
            <v>0</v>
          </cell>
          <cell r="L256">
            <v>0</v>
          </cell>
          <cell r="M256" t="str">
            <v>N.82</v>
          </cell>
        </row>
        <row r="257">
          <cell r="A257" t="str">
            <v>거푸집 (합판)</v>
          </cell>
          <cell r="B257" t="str">
            <v>6회</v>
          </cell>
          <cell r="C257">
            <v>31.512</v>
          </cell>
          <cell r="D257" t="str">
            <v>㎡</v>
          </cell>
          <cell r="E257">
            <v>13825</v>
          </cell>
          <cell r="F257">
            <v>435653</v>
          </cell>
          <cell r="G257">
            <v>4430</v>
          </cell>
          <cell r="H257">
            <v>139598</v>
          </cell>
          <cell r="I257">
            <v>9395</v>
          </cell>
          <cell r="J257">
            <v>296055</v>
          </cell>
          <cell r="K257">
            <v>0</v>
          </cell>
          <cell r="L257">
            <v>0</v>
          </cell>
          <cell r="M257" t="str">
            <v>N.80</v>
          </cell>
        </row>
        <row r="258">
          <cell r="A258" t="str">
            <v>이형철근</v>
          </cell>
          <cell r="B258" t="str">
            <v>관급, D13</v>
          </cell>
          <cell r="C258">
            <v>170.535</v>
          </cell>
          <cell r="D258" t="str">
            <v>KG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 t="str">
            <v>철근가공및조립</v>
          </cell>
          <cell r="B259" t="str">
            <v>간단</v>
          </cell>
          <cell r="C259">
            <v>0.16500000000000001</v>
          </cell>
          <cell r="D259" t="str">
            <v>TON</v>
          </cell>
          <cell r="E259">
            <v>257665</v>
          </cell>
          <cell r="F259">
            <v>42513</v>
          </cell>
          <cell r="G259">
            <v>2708</v>
          </cell>
          <cell r="H259">
            <v>446</v>
          </cell>
          <cell r="I259">
            <v>254957</v>
          </cell>
          <cell r="J259">
            <v>42067</v>
          </cell>
          <cell r="K259">
            <v>0</v>
          </cell>
          <cell r="L259">
            <v>0</v>
          </cell>
          <cell r="M259" t="str">
            <v>N.84</v>
          </cell>
        </row>
        <row r="260">
          <cell r="A260" t="str">
            <v>고재대</v>
          </cell>
          <cell r="B260" t="str">
            <v>철재</v>
          </cell>
          <cell r="C260">
            <v>4.9669999999999996</v>
          </cell>
          <cell r="D260" t="str">
            <v>KG</v>
          </cell>
          <cell r="E260">
            <v>-75</v>
          </cell>
          <cell r="F260">
            <v>-372</v>
          </cell>
          <cell r="G260">
            <v>-75</v>
          </cell>
          <cell r="H260">
            <v>-372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붙임몰탈</v>
          </cell>
          <cell r="B261" t="str">
            <v>인력,1:3</v>
          </cell>
          <cell r="C261">
            <v>0.60599999999999998</v>
          </cell>
          <cell r="D261" t="str">
            <v>㎥</v>
          </cell>
          <cell r="E261">
            <v>57561</v>
          </cell>
          <cell r="F261">
            <v>34880</v>
          </cell>
          <cell r="G261">
            <v>12100</v>
          </cell>
          <cell r="H261">
            <v>7332</v>
          </cell>
          <cell r="I261">
            <v>40922</v>
          </cell>
          <cell r="J261">
            <v>24798</v>
          </cell>
          <cell r="K261">
            <v>4539</v>
          </cell>
          <cell r="L261">
            <v>2750</v>
          </cell>
          <cell r="M261" t="str">
            <v>N.86</v>
          </cell>
        </row>
        <row r="262">
          <cell r="A262" t="str">
            <v>시멘트액체방수(2차)</v>
          </cell>
          <cell r="C262">
            <v>18.786000000000001</v>
          </cell>
          <cell r="D262" t="str">
            <v>㎡</v>
          </cell>
          <cell r="E262">
            <v>10922</v>
          </cell>
          <cell r="F262">
            <v>205180</v>
          </cell>
          <cell r="G262">
            <v>1990</v>
          </cell>
          <cell r="H262">
            <v>37384</v>
          </cell>
          <cell r="I262">
            <v>8932</v>
          </cell>
          <cell r="J262">
            <v>167796</v>
          </cell>
          <cell r="K262">
            <v>0</v>
          </cell>
          <cell r="L262">
            <v>0</v>
          </cell>
          <cell r="M262" t="str">
            <v>N.85</v>
          </cell>
        </row>
        <row r="263">
          <cell r="A263" t="str">
            <v>보호몰탈(벽체)</v>
          </cell>
          <cell r="B263" t="str">
            <v>T=24M/M</v>
          </cell>
          <cell r="C263">
            <v>18.786000000000001</v>
          </cell>
          <cell r="D263" t="str">
            <v>M2</v>
          </cell>
          <cell r="E263">
            <v>2350</v>
          </cell>
          <cell r="F263">
            <v>44146</v>
          </cell>
          <cell r="G263">
            <v>69</v>
          </cell>
          <cell r="H263">
            <v>1296</v>
          </cell>
          <cell r="I263">
            <v>2281</v>
          </cell>
          <cell r="J263">
            <v>42850</v>
          </cell>
          <cell r="K263">
            <v>0</v>
          </cell>
          <cell r="L263">
            <v>0</v>
          </cell>
          <cell r="M263" t="str">
            <v>N.89</v>
          </cell>
        </row>
        <row r="264">
          <cell r="A264" t="str">
            <v>점토벽돌</v>
          </cell>
          <cell r="B264" t="str">
            <v>190×90×T57</v>
          </cell>
          <cell r="C264">
            <v>1324</v>
          </cell>
          <cell r="D264" t="str">
            <v>매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점토벽돌치장쌓기</v>
          </cell>
          <cell r="B265" t="str">
            <v>0.5B</v>
          </cell>
          <cell r="C265">
            <v>11.6</v>
          </cell>
          <cell r="D265" t="str">
            <v>㎡</v>
          </cell>
          <cell r="E265">
            <v>22368</v>
          </cell>
          <cell r="F265">
            <v>259468</v>
          </cell>
          <cell r="G265">
            <v>0</v>
          </cell>
          <cell r="H265">
            <v>0</v>
          </cell>
          <cell r="I265">
            <v>22368</v>
          </cell>
          <cell r="J265">
            <v>259468</v>
          </cell>
          <cell r="K265">
            <v>0</v>
          </cell>
          <cell r="L265">
            <v>0</v>
          </cell>
          <cell r="M265" t="str">
            <v>N.83</v>
          </cell>
        </row>
        <row r="266">
          <cell r="A266" t="str">
            <v>점토벽돌평깔기</v>
          </cell>
          <cell r="C266">
            <v>8.7870000000000008</v>
          </cell>
          <cell r="D266" t="str">
            <v>㎡</v>
          </cell>
          <cell r="E266">
            <v>5499</v>
          </cell>
          <cell r="F266">
            <v>48319</v>
          </cell>
          <cell r="G266">
            <v>0</v>
          </cell>
          <cell r="H266">
            <v>0</v>
          </cell>
          <cell r="I266">
            <v>5499</v>
          </cell>
          <cell r="J266">
            <v>48319</v>
          </cell>
          <cell r="K266">
            <v>0</v>
          </cell>
          <cell r="L266">
            <v>0</v>
          </cell>
          <cell r="M266" t="str">
            <v>N.75</v>
          </cell>
        </row>
        <row r="267">
          <cell r="C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A268" t="str">
            <v>D1-D1' 계</v>
          </cell>
          <cell r="C268">
            <v>0</v>
          </cell>
          <cell r="E268">
            <v>0</v>
          </cell>
          <cell r="F268">
            <v>1265011</v>
          </cell>
          <cell r="G268">
            <v>0</v>
          </cell>
          <cell r="H268">
            <v>209449</v>
          </cell>
          <cell r="I268">
            <v>0</v>
          </cell>
          <cell r="J268">
            <v>1043145</v>
          </cell>
          <cell r="K268">
            <v>0</v>
          </cell>
          <cell r="L268">
            <v>12417</v>
          </cell>
        </row>
        <row r="269">
          <cell r="C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A270" t="str">
            <v>■ D2-D2'</v>
          </cell>
          <cell r="C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 t="str">
            <v>터파기</v>
          </cell>
          <cell r="B271" t="str">
            <v>백호우0.4㎥</v>
          </cell>
          <cell r="C271">
            <v>6.8849999999999998</v>
          </cell>
          <cell r="D271" t="str">
            <v>㎥</v>
          </cell>
          <cell r="E271">
            <v>1331</v>
          </cell>
          <cell r="F271">
            <v>9163</v>
          </cell>
          <cell r="G271">
            <v>243</v>
          </cell>
          <cell r="H271">
            <v>1673</v>
          </cell>
          <cell r="I271">
            <v>686</v>
          </cell>
          <cell r="J271">
            <v>4723</v>
          </cell>
          <cell r="K271">
            <v>402</v>
          </cell>
          <cell r="L271">
            <v>2767</v>
          </cell>
          <cell r="M271" t="str">
            <v>#.2</v>
          </cell>
        </row>
        <row r="272">
          <cell r="A272" t="str">
            <v>잔토처리(토사)</v>
          </cell>
          <cell r="B272" t="str">
            <v>B.H 0.4M3</v>
          </cell>
          <cell r="C272">
            <v>2.2669999999999999</v>
          </cell>
          <cell r="D272" t="str">
            <v>M3</v>
          </cell>
          <cell r="E272">
            <v>837</v>
          </cell>
          <cell r="F272">
            <v>1896</v>
          </cell>
          <cell r="G272">
            <v>153</v>
          </cell>
          <cell r="H272">
            <v>346</v>
          </cell>
          <cell r="I272">
            <v>431</v>
          </cell>
          <cell r="J272">
            <v>977</v>
          </cell>
          <cell r="K272">
            <v>253</v>
          </cell>
          <cell r="L272">
            <v>573</v>
          </cell>
          <cell r="M272" t="str">
            <v>#.4</v>
          </cell>
        </row>
        <row r="273">
          <cell r="A273" t="str">
            <v>기계되메우기및다짐</v>
          </cell>
          <cell r="B273" t="str">
            <v>인력+기계</v>
          </cell>
          <cell r="C273">
            <v>4.6180000000000003</v>
          </cell>
          <cell r="D273" t="str">
            <v>㎥</v>
          </cell>
          <cell r="E273">
            <v>3367</v>
          </cell>
          <cell r="F273">
            <v>15548</v>
          </cell>
          <cell r="G273">
            <v>285</v>
          </cell>
          <cell r="H273">
            <v>1316</v>
          </cell>
          <cell r="I273">
            <v>2758</v>
          </cell>
          <cell r="J273">
            <v>12736</v>
          </cell>
          <cell r="K273">
            <v>324</v>
          </cell>
          <cell r="L273">
            <v>1496</v>
          </cell>
          <cell r="M273" t="str">
            <v>#.6</v>
          </cell>
        </row>
        <row r="274">
          <cell r="A274" t="str">
            <v>잡석다짐(기계+인력)</v>
          </cell>
          <cell r="B274" t="str">
            <v>로라+인력</v>
          </cell>
          <cell r="C274">
            <v>0.65</v>
          </cell>
          <cell r="D274" t="str">
            <v>㎥</v>
          </cell>
          <cell r="E274">
            <v>10469</v>
          </cell>
          <cell r="F274">
            <v>6803</v>
          </cell>
          <cell r="G274">
            <v>8354</v>
          </cell>
          <cell r="H274">
            <v>5430</v>
          </cell>
          <cell r="I274">
            <v>1509</v>
          </cell>
          <cell r="J274">
            <v>980</v>
          </cell>
          <cell r="K274">
            <v>606</v>
          </cell>
          <cell r="L274">
            <v>393</v>
          </cell>
          <cell r="M274" t="str">
            <v>N.73</v>
          </cell>
        </row>
        <row r="275">
          <cell r="A275" t="str">
            <v>레미콘</v>
          </cell>
          <cell r="B275" t="str">
            <v>관급(40x160x8)</v>
          </cell>
          <cell r="C275">
            <v>0.80800000000000005</v>
          </cell>
          <cell r="D275" t="str">
            <v>M3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레미콘</v>
          </cell>
          <cell r="B276" t="str">
            <v>관급(25x180x8)</v>
          </cell>
          <cell r="C276">
            <v>3.101</v>
          </cell>
          <cell r="D276" t="str">
            <v>M3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</row>
        <row r="277">
          <cell r="A277" t="str">
            <v>레미콘타설(소형구조물)</v>
          </cell>
          <cell r="C277">
            <v>3.863</v>
          </cell>
          <cell r="D277" t="str">
            <v>㎥</v>
          </cell>
          <cell r="E277">
            <v>33719</v>
          </cell>
          <cell r="F277">
            <v>130256</v>
          </cell>
          <cell r="G277">
            <v>0</v>
          </cell>
          <cell r="H277">
            <v>0</v>
          </cell>
          <cell r="I277">
            <v>33719</v>
          </cell>
          <cell r="J277">
            <v>130256</v>
          </cell>
          <cell r="K277">
            <v>0</v>
          </cell>
          <cell r="L277">
            <v>0</v>
          </cell>
          <cell r="M277" t="str">
            <v>N.82</v>
          </cell>
        </row>
        <row r="278">
          <cell r="A278" t="str">
            <v>거푸집 (합판)</v>
          </cell>
          <cell r="B278" t="str">
            <v>6회</v>
          </cell>
          <cell r="C278">
            <v>30.013999999999999</v>
          </cell>
          <cell r="D278" t="str">
            <v>㎡</v>
          </cell>
          <cell r="E278">
            <v>13825</v>
          </cell>
          <cell r="F278">
            <v>414943</v>
          </cell>
          <cell r="G278">
            <v>4430</v>
          </cell>
          <cell r="H278">
            <v>132962</v>
          </cell>
          <cell r="I278">
            <v>9395</v>
          </cell>
          <cell r="J278">
            <v>281981</v>
          </cell>
          <cell r="K278">
            <v>0</v>
          </cell>
          <cell r="L278">
            <v>0</v>
          </cell>
          <cell r="M278" t="str">
            <v>N.80</v>
          </cell>
        </row>
        <row r="279">
          <cell r="A279" t="str">
            <v>이형철근</v>
          </cell>
          <cell r="B279" t="str">
            <v>관급, D13</v>
          </cell>
          <cell r="C279">
            <v>162.52000000000001</v>
          </cell>
          <cell r="D279" t="str">
            <v>KG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 t="str">
            <v>철근가공및조립</v>
          </cell>
          <cell r="B280" t="str">
            <v>간단</v>
          </cell>
          <cell r="C280">
            <v>0.157</v>
          </cell>
          <cell r="D280" t="str">
            <v>TON</v>
          </cell>
          <cell r="E280">
            <v>257665</v>
          </cell>
          <cell r="F280">
            <v>40453</v>
          </cell>
          <cell r="G280">
            <v>2708</v>
          </cell>
          <cell r="H280">
            <v>425</v>
          </cell>
          <cell r="I280">
            <v>254957</v>
          </cell>
          <cell r="J280">
            <v>40028</v>
          </cell>
          <cell r="K280">
            <v>0</v>
          </cell>
          <cell r="L280">
            <v>0</v>
          </cell>
          <cell r="M280" t="str">
            <v>N.84</v>
          </cell>
        </row>
        <row r="281">
          <cell r="A281" t="str">
            <v>고재대</v>
          </cell>
          <cell r="B281" t="str">
            <v>철재</v>
          </cell>
          <cell r="C281">
            <v>4.7329999999999997</v>
          </cell>
          <cell r="D281" t="str">
            <v>KG</v>
          </cell>
          <cell r="E281">
            <v>-75</v>
          </cell>
          <cell r="F281">
            <v>-354</v>
          </cell>
          <cell r="G281">
            <v>-75</v>
          </cell>
          <cell r="H281">
            <v>-354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붙임몰탈</v>
          </cell>
          <cell r="B282" t="str">
            <v>인력,1:3</v>
          </cell>
          <cell r="C282">
            <v>0.57699999999999996</v>
          </cell>
          <cell r="D282" t="str">
            <v>㎥</v>
          </cell>
          <cell r="E282">
            <v>57561</v>
          </cell>
          <cell r="F282">
            <v>33211</v>
          </cell>
          <cell r="G282">
            <v>12100</v>
          </cell>
          <cell r="H282">
            <v>6981</v>
          </cell>
          <cell r="I282">
            <v>40922</v>
          </cell>
          <cell r="J282">
            <v>23611</v>
          </cell>
          <cell r="K282">
            <v>4539</v>
          </cell>
          <cell r="L282">
            <v>2619</v>
          </cell>
          <cell r="M282" t="str">
            <v>N.86</v>
          </cell>
        </row>
        <row r="283">
          <cell r="A283" t="str">
            <v>시멘트액체방수(2차)</v>
          </cell>
          <cell r="C283">
            <v>17.856000000000002</v>
          </cell>
          <cell r="D283" t="str">
            <v>㎡</v>
          </cell>
          <cell r="E283">
            <v>10922</v>
          </cell>
          <cell r="F283">
            <v>195022</v>
          </cell>
          <cell r="G283">
            <v>1990</v>
          </cell>
          <cell r="H283">
            <v>35533</v>
          </cell>
          <cell r="I283">
            <v>8932</v>
          </cell>
          <cell r="J283">
            <v>159489</v>
          </cell>
          <cell r="K283">
            <v>0</v>
          </cell>
          <cell r="L283">
            <v>0</v>
          </cell>
          <cell r="M283" t="str">
            <v>N.85</v>
          </cell>
        </row>
        <row r="284">
          <cell r="A284" t="str">
            <v>보호몰탈(벽체)</v>
          </cell>
          <cell r="B284" t="str">
            <v>T=24M/M</v>
          </cell>
          <cell r="C284">
            <v>17.856000000000002</v>
          </cell>
          <cell r="D284" t="str">
            <v>M2</v>
          </cell>
          <cell r="E284">
            <v>2350</v>
          </cell>
          <cell r="F284">
            <v>41961</v>
          </cell>
          <cell r="G284">
            <v>69</v>
          </cell>
          <cell r="H284">
            <v>1232</v>
          </cell>
          <cell r="I284">
            <v>2281</v>
          </cell>
          <cell r="J284">
            <v>40729</v>
          </cell>
          <cell r="K284">
            <v>0</v>
          </cell>
          <cell r="L284">
            <v>0</v>
          </cell>
          <cell r="M284" t="str">
            <v>N.89</v>
          </cell>
        </row>
        <row r="285">
          <cell r="A285" t="str">
            <v>점토벽돌치장쌓기</v>
          </cell>
          <cell r="B285" t="str">
            <v>0.5B</v>
          </cell>
          <cell r="C285">
            <v>13.07</v>
          </cell>
          <cell r="D285" t="str">
            <v>㎡</v>
          </cell>
          <cell r="E285">
            <v>22368</v>
          </cell>
          <cell r="F285">
            <v>292349</v>
          </cell>
          <cell r="G285">
            <v>0</v>
          </cell>
          <cell r="H285">
            <v>0</v>
          </cell>
          <cell r="I285">
            <v>22368</v>
          </cell>
          <cell r="J285">
            <v>292349</v>
          </cell>
          <cell r="K285">
            <v>0</v>
          </cell>
          <cell r="L285">
            <v>0</v>
          </cell>
          <cell r="M285" t="str">
            <v>N.83</v>
          </cell>
        </row>
        <row r="286">
          <cell r="A286" t="str">
            <v>점토벽돌평깔기</v>
          </cell>
          <cell r="C286">
            <v>8.3689999999999998</v>
          </cell>
          <cell r="D286" t="str">
            <v>㎡</v>
          </cell>
          <cell r="E286">
            <v>5499</v>
          </cell>
          <cell r="F286">
            <v>46021</v>
          </cell>
          <cell r="G286">
            <v>0</v>
          </cell>
          <cell r="H286">
            <v>0</v>
          </cell>
          <cell r="I286">
            <v>5499</v>
          </cell>
          <cell r="J286">
            <v>46021</v>
          </cell>
          <cell r="K286">
            <v>0</v>
          </cell>
          <cell r="L286">
            <v>0</v>
          </cell>
          <cell r="M286" t="str">
            <v>N.75</v>
          </cell>
        </row>
        <row r="287">
          <cell r="A287" t="str">
            <v>신토석</v>
          </cell>
          <cell r="B287" t="str">
            <v>관급,190x90xT57</v>
          </cell>
          <cell r="C287">
            <v>1123</v>
          </cell>
          <cell r="D287" t="str">
            <v>매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C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</row>
        <row r="289">
          <cell r="A289" t="str">
            <v>D2-D2' 계</v>
          </cell>
          <cell r="C289">
            <v>1</v>
          </cell>
          <cell r="D289" t="str">
            <v>식</v>
          </cell>
          <cell r="E289">
            <v>0</v>
          </cell>
          <cell r="F289">
            <v>1227272</v>
          </cell>
          <cell r="G289">
            <v>0</v>
          </cell>
          <cell r="H289">
            <v>185544</v>
          </cell>
          <cell r="I289">
            <v>0</v>
          </cell>
          <cell r="J289">
            <v>1033880</v>
          </cell>
          <cell r="K289">
            <v>0</v>
          </cell>
          <cell r="L289">
            <v>7848</v>
          </cell>
        </row>
        <row r="290">
          <cell r="C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■ D3-D3'</v>
          </cell>
          <cell r="C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터파기</v>
          </cell>
          <cell r="B292" t="str">
            <v>백호우0.4㎥</v>
          </cell>
          <cell r="C292">
            <v>4.641</v>
          </cell>
          <cell r="D292" t="str">
            <v>㎥</v>
          </cell>
          <cell r="E292">
            <v>1331</v>
          </cell>
          <cell r="F292">
            <v>6175</v>
          </cell>
          <cell r="G292">
            <v>243</v>
          </cell>
          <cell r="H292">
            <v>1127</v>
          </cell>
          <cell r="I292">
            <v>686</v>
          </cell>
          <cell r="J292">
            <v>3183</v>
          </cell>
          <cell r="K292">
            <v>402</v>
          </cell>
          <cell r="L292">
            <v>1865</v>
          </cell>
          <cell r="M292" t="str">
            <v>#.2</v>
          </cell>
        </row>
        <row r="293">
          <cell r="A293" t="str">
            <v>잔토처리(토사)</v>
          </cell>
          <cell r="B293" t="str">
            <v>B.H 0.4M3</v>
          </cell>
          <cell r="C293">
            <v>2.4390000000000001</v>
          </cell>
          <cell r="D293" t="str">
            <v>M3</v>
          </cell>
          <cell r="E293">
            <v>837</v>
          </cell>
          <cell r="F293">
            <v>2041</v>
          </cell>
          <cell r="G293">
            <v>153</v>
          </cell>
          <cell r="H293">
            <v>373</v>
          </cell>
          <cell r="I293">
            <v>431</v>
          </cell>
          <cell r="J293">
            <v>1051</v>
          </cell>
          <cell r="K293">
            <v>253</v>
          </cell>
          <cell r="L293">
            <v>617</v>
          </cell>
          <cell r="M293" t="str">
            <v>#.4</v>
          </cell>
        </row>
        <row r="294">
          <cell r="A294" t="str">
            <v>기계되메우기및다짐</v>
          </cell>
          <cell r="B294" t="str">
            <v>인력+기계</v>
          </cell>
          <cell r="C294">
            <v>2.202</v>
          </cell>
          <cell r="D294" t="str">
            <v>㎥</v>
          </cell>
          <cell r="E294">
            <v>3367</v>
          </cell>
          <cell r="F294">
            <v>7413</v>
          </cell>
          <cell r="G294">
            <v>285</v>
          </cell>
          <cell r="H294">
            <v>627</v>
          </cell>
          <cell r="I294">
            <v>2758</v>
          </cell>
          <cell r="J294">
            <v>6073</v>
          </cell>
          <cell r="K294">
            <v>324</v>
          </cell>
          <cell r="L294">
            <v>713</v>
          </cell>
          <cell r="M294" t="str">
            <v>#.6</v>
          </cell>
        </row>
        <row r="295">
          <cell r="A295" t="str">
            <v>잡석다짐(기계+인력)</v>
          </cell>
          <cell r="B295" t="str">
            <v>로라+인력</v>
          </cell>
          <cell r="C295">
            <v>1.2949999999999999</v>
          </cell>
          <cell r="D295" t="str">
            <v>㎥</v>
          </cell>
          <cell r="E295">
            <v>10469</v>
          </cell>
          <cell r="F295">
            <v>13556</v>
          </cell>
          <cell r="G295">
            <v>8354</v>
          </cell>
          <cell r="H295">
            <v>10818</v>
          </cell>
          <cell r="I295">
            <v>1509</v>
          </cell>
          <cell r="J295">
            <v>1954</v>
          </cell>
          <cell r="K295">
            <v>606</v>
          </cell>
          <cell r="L295">
            <v>784</v>
          </cell>
          <cell r="M295" t="str">
            <v>N.73</v>
          </cell>
        </row>
        <row r="296">
          <cell r="A296" t="str">
            <v>레미콘</v>
          </cell>
          <cell r="B296" t="str">
            <v>관급(40x160x8)</v>
          </cell>
          <cell r="C296">
            <v>0.5</v>
          </cell>
          <cell r="D296" t="str">
            <v>M3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A297" t="str">
            <v>레미콘</v>
          </cell>
          <cell r="B297" t="str">
            <v>관급(25x180x8)</v>
          </cell>
          <cell r="C297">
            <v>1.8280000000000001</v>
          </cell>
          <cell r="D297" t="str">
            <v>M3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 t="str">
            <v>레미콘타설(소형구조물)</v>
          </cell>
          <cell r="C298">
            <v>2.3010000000000002</v>
          </cell>
          <cell r="D298" t="str">
            <v>㎥</v>
          </cell>
          <cell r="E298">
            <v>33719</v>
          </cell>
          <cell r="F298">
            <v>77587</v>
          </cell>
          <cell r="G298">
            <v>0</v>
          </cell>
          <cell r="H298">
            <v>0</v>
          </cell>
          <cell r="I298">
            <v>33719</v>
          </cell>
          <cell r="J298">
            <v>77587</v>
          </cell>
          <cell r="K298">
            <v>0</v>
          </cell>
          <cell r="L298">
            <v>0</v>
          </cell>
          <cell r="M298" t="str">
            <v>N.82</v>
          </cell>
        </row>
        <row r="299">
          <cell r="A299" t="str">
            <v>거푸집 (합판)</v>
          </cell>
          <cell r="B299" t="str">
            <v>6회</v>
          </cell>
          <cell r="C299">
            <v>18.855</v>
          </cell>
          <cell r="D299" t="str">
            <v>㎡</v>
          </cell>
          <cell r="E299">
            <v>13825</v>
          </cell>
          <cell r="F299">
            <v>260669</v>
          </cell>
          <cell r="G299">
            <v>4430</v>
          </cell>
          <cell r="H299">
            <v>83527</v>
          </cell>
          <cell r="I299">
            <v>9395</v>
          </cell>
          <cell r="J299">
            <v>177142</v>
          </cell>
          <cell r="K299">
            <v>0</v>
          </cell>
          <cell r="L299">
            <v>0</v>
          </cell>
          <cell r="M299" t="str">
            <v>N.80</v>
          </cell>
        </row>
        <row r="300">
          <cell r="A300" t="str">
            <v>이형철근</v>
          </cell>
          <cell r="B300" t="str">
            <v>관급, D13</v>
          </cell>
          <cell r="C300">
            <v>97.251999999999995</v>
          </cell>
          <cell r="D300" t="str">
            <v>KG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철근가공및조립</v>
          </cell>
          <cell r="B301" t="str">
            <v>간단</v>
          </cell>
          <cell r="C301">
            <v>9.4E-2</v>
          </cell>
          <cell r="D301" t="str">
            <v>TON</v>
          </cell>
          <cell r="E301">
            <v>257665</v>
          </cell>
          <cell r="F301">
            <v>24219</v>
          </cell>
          <cell r="G301">
            <v>2708</v>
          </cell>
          <cell r="H301">
            <v>254</v>
          </cell>
          <cell r="I301">
            <v>254957</v>
          </cell>
          <cell r="J301">
            <v>23965</v>
          </cell>
          <cell r="K301">
            <v>0</v>
          </cell>
          <cell r="L301">
            <v>0</v>
          </cell>
          <cell r="M301" t="str">
            <v>N.84</v>
          </cell>
        </row>
        <row r="302">
          <cell r="A302" t="str">
            <v>고재대</v>
          </cell>
          <cell r="B302" t="str">
            <v>철재</v>
          </cell>
          <cell r="C302">
            <v>2.8319999999999999</v>
          </cell>
          <cell r="D302" t="str">
            <v>KG</v>
          </cell>
          <cell r="E302">
            <v>-75</v>
          </cell>
          <cell r="F302">
            <v>-212</v>
          </cell>
          <cell r="G302">
            <v>-75</v>
          </cell>
          <cell r="H302">
            <v>-212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A303" t="str">
            <v>붙임몰탈</v>
          </cell>
          <cell r="B303" t="str">
            <v>인력,1:3</v>
          </cell>
          <cell r="C303">
            <v>0.36199999999999999</v>
          </cell>
          <cell r="D303" t="str">
            <v>㎥</v>
          </cell>
          <cell r="E303">
            <v>57561</v>
          </cell>
          <cell r="F303">
            <v>20836</v>
          </cell>
          <cell r="G303">
            <v>12100</v>
          </cell>
          <cell r="H303">
            <v>4380</v>
          </cell>
          <cell r="I303">
            <v>40922</v>
          </cell>
          <cell r="J303">
            <v>14813</v>
          </cell>
          <cell r="K303">
            <v>4539</v>
          </cell>
          <cell r="L303">
            <v>1643</v>
          </cell>
          <cell r="M303" t="str">
            <v>N.86</v>
          </cell>
        </row>
        <row r="304">
          <cell r="A304" t="str">
            <v>시멘트액체방수(2차)</v>
          </cell>
          <cell r="C304">
            <v>11.24</v>
          </cell>
          <cell r="D304" t="str">
            <v>㎡</v>
          </cell>
          <cell r="E304">
            <v>10922</v>
          </cell>
          <cell r="F304">
            <v>122762</v>
          </cell>
          <cell r="G304">
            <v>1990</v>
          </cell>
          <cell r="H304">
            <v>22367</v>
          </cell>
          <cell r="I304">
            <v>8932</v>
          </cell>
          <cell r="J304">
            <v>100395</v>
          </cell>
          <cell r="K304">
            <v>0</v>
          </cell>
          <cell r="L304">
            <v>0</v>
          </cell>
          <cell r="M304" t="str">
            <v>N.85</v>
          </cell>
        </row>
        <row r="305">
          <cell r="A305" t="str">
            <v>보호몰탈(벽체)</v>
          </cell>
          <cell r="B305" t="str">
            <v>T=24M/M</v>
          </cell>
          <cell r="C305">
            <v>11.24</v>
          </cell>
          <cell r="D305" t="str">
            <v>M2</v>
          </cell>
          <cell r="E305">
            <v>2350</v>
          </cell>
          <cell r="F305">
            <v>26413</v>
          </cell>
          <cell r="G305">
            <v>69</v>
          </cell>
          <cell r="H305">
            <v>775</v>
          </cell>
          <cell r="I305">
            <v>2281</v>
          </cell>
          <cell r="J305">
            <v>25638</v>
          </cell>
          <cell r="K305">
            <v>0</v>
          </cell>
          <cell r="L305">
            <v>0</v>
          </cell>
          <cell r="M305" t="str">
            <v>N.89</v>
          </cell>
        </row>
        <row r="306">
          <cell r="A306" t="str">
            <v>신토석</v>
          </cell>
          <cell r="B306" t="str">
            <v>관급,190x90xT57</v>
          </cell>
          <cell r="C306">
            <v>830</v>
          </cell>
          <cell r="D306" t="str">
            <v>매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 t="str">
            <v>점토벽돌치장쌓기</v>
          </cell>
          <cell r="B307" t="str">
            <v>0.5B</v>
          </cell>
          <cell r="C307">
            <v>7.44</v>
          </cell>
          <cell r="D307" t="str">
            <v>㎡</v>
          </cell>
          <cell r="E307">
            <v>22368</v>
          </cell>
          <cell r="F307">
            <v>166417</v>
          </cell>
          <cell r="G307">
            <v>0</v>
          </cell>
          <cell r="H307">
            <v>0</v>
          </cell>
          <cell r="I307">
            <v>22368</v>
          </cell>
          <cell r="J307">
            <v>166417</v>
          </cell>
          <cell r="K307">
            <v>0</v>
          </cell>
          <cell r="L307">
            <v>0</v>
          </cell>
          <cell r="M307" t="str">
            <v>N.83</v>
          </cell>
        </row>
        <row r="308">
          <cell r="A308" t="str">
            <v>점토벽돌평깔기</v>
          </cell>
          <cell r="C308">
            <v>5.25</v>
          </cell>
          <cell r="D308" t="str">
            <v>㎡</v>
          </cell>
          <cell r="E308">
            <v>5499</v>
          </cell>
          <cell r="F308">
            <v>28869</v>
          </cell>
          <cell r="G308">
            <v>0</v>
          </cell>
          <cell r="H308">
            <v>0</v>
          </cell>
          <cell r="I308">
            <v>5499</v>
          </cell>
          <cell r="J308">
            <v>28869</v>
          </cell>
          <cell r="K308">
            <v>0</v>
          </cell>
          <cell r="L308">
            <v>0</v>
          </cell>
          <cell r="M308" t="str">
            <v>N.75</v>
          </cell>
        </row>
        <row r="309">
          <cell r="C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D3-D3' 계</v>
          </cell>
          <cell r="C310">
            <v>1</v>
          </cell>
          <cell r="D310" t="str">
            <v>식</v>
          </cell>
          <cell r="E310">
            <v>0</v>
          </cell>
          <cell r="F310">
            <v>756745</v>
          </cell>
          <cell r="G310">
            <v>0</v>
          </cell>
          <cell r="H310">
            <v>124036</v>
          </cell>
          <cell r="I310">
            <v>0</v>
          </cell>
          <cell r="J310">
            <v>627087</v>
          </cell>
          <cell r="K310">
            <v>0</v>
          </cell>
          <cell r="L310">
            <v>5622</v>
          </cell>
        </row>
        <row r="311">
          <cell r="C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 t="str">
            <v>■ D4-D4'</v>
          </cell>
          <cell r="C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터파기</v>
          </cell>
          <cell r="B313" t="str">
            <v>백호우0.4㎥</v>
          </cell>
          <cell r="C313">
            <v>9.3000000000000007</v>
          </cell>
          <cell r="D313" t="str">
            <v>㎥</v>
          </cell>
          <cell r="E313">
            <v>1331</v>
          </cell>
          <cell r="F313">
            <v>12376</v>
          </cell>
          <cell r="G313">
            <v>243</v>
          </cell>
          <cell r="H313">
            <v>2259</v>
          </cell>
          <cell r="I313">
            <v>686</v>
          </cell>
          <cell r="J313">
            <v>6379</v>
          </cell>
          <cell r="K313">
            <v>402</v>
          </cell>
          <cell r="L313">
            <v>3738</v>
          </cell>
          <cell r="M313" t="str">
            <v>#.2</v>
          </cell>
        </row>
        <row r="314">
          <cell r="A314" t="str">
            <v>잔토처리(토사)</v>
          </cell>
          <cell r="B314" t="str">
            <v>B.H 0.4M3</v>
          </cell>
          <cell r="C314">
            <v>4.9039999999999999</v>
          </cell>
          <cell r="D314" t="str">
            <v>M3</v>
          </cell>
          <cell r="E314">
            <v>837</v>
          </cell>
          <cell r="F314">
            <v>4103</v>
          </cell>
          <cell r="G314">
            <v>153</v>
          </cell>
          <cell r="H314">
            <v>750</v>
          </cell>
          <cell r="I314">
            <v>431</v>
          </cell>
          <cell r="J314">
            <v>2113</v>
          </cell>
          <cell r="K314">
            <v>253</v>
          </cell>
          <cell r="L314">
            <v>1240</v>
          </cell>
          <cell r="M314" t="str">
            <v>#.4</v>
          </cell>
        </row>
        <row r="315">
          <cell r="A315" t="str">
            <v>기계되메우기및다짐</v>
          </cell>
          <cell r="B315" t="str">
            <v>인력+기계</v>
          </cell>
          <cell r="C315">
            <v>4.3959999999999999</v>
          </cell>
          <cell r="D315" t="str">
            <v>㎥</v>
          </cell>
          <cell r="E315">
            <v>3367</v>
          </cell>
          <cell r="F315">
            <v>14800</v>
          </cell>
          <cell r="G315">
            <v>285</v>
          </cell>
          <cell r="H315">
            <v>1252</v>
          </cell>
          <cell r="I315">
            <v>2758</v>
          </cell>
          <cell r="J315">
            <v>12124</v>
          </cell>
          <cell r="K315">
            <v>324</v>
          </cell>
          <cell r="L315">
            <v>1424</v>
          </cell>
          <cell r="M315" t="str">
            <v>#.6</v>
          </cell>
        </row>
        <row r="316">
          <cell r="A316" t="str">
            <v>잡석다짐(기계+인력)</v>
          </cell>
          <cell r="B316" t="str">
            <v>로라+인력</v>
          </cell>
          <cell r="C316">
            <v>2.5779999999999998</v>
          </cell>
          <cell r="D316" t="str">
            <v>㎥</v>
          </cell>
          <cell r="E316">
            <v>10469</v>
          </cell>
          <cell r="F316">
            <v>26988</v>
          </cell>
          <cell r="G316">
            <v>8354</v>
          </cell>
          <cell r="H316">
            <v>21536</v>
          </cell>
          <cell r="I316">
            <v>1509</v>
          </cell>
          <cell r="J316">
            <v>3890</v>
          </cell>
          <cell r="K316">
            <v>606</v>
          </cell>
          <cell r="L316">
            <v>1562</v>
          </cell>
          <cell r="M316" t="str">
            <v>N.73</v>
          </cell>
        </row>
        <row r="317">
          <cell r="A317" t="str">
            <v>레미콘</v>
          </cell>
          <cell r="B317" t="str">
            <v>관급(40x160x8)</v>
          </cell>
          <cell r="C317">
            <v>1.018</v>
          </cell>
          <cell r="D317" t="str">
            <v>M3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A318" t="str">
            <v>레미콘</v>
          </cell>
          <cell r="B318" t="str">
            <v>관급(25x180x8)</v>
          </cell>
          <cell r="C318">
            <v>3.234</v>
          </cell>
          <cell r="D318" t="str">
            <v>M3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A319" t="str">
            <v>레미콘타설(소형구조물)</v>
          </cell>
          <cell r="C319">
            <v>4.2009999999999996</v>
          </cell>
          <cell r="D319" t="str">
            <v>㎥</v>
          </cell>
          <cell r="E319">
            <v>33719</v>
          </cell>
          <cell r="F319">
            <v>141653</v>
          </cell>
          <cell r="G319">
            <v>0</v>
          </cell>
          <cell r="H319">
            <v>0</v>
          </cell>
          <cell r="I319">
            <v>33719</v>
          </cell>
          <cell r="J319">
            <v>141653</v>
          </cell>
          <cell r="K319">
            <v>0</v>
          </cell>
          <cell r="L319">
            <v>0</v>
          </cell>
          <cell r="M319" t="str">
            <v>N.82</v>
          </cell>
        </row>
        <row r="320">
          <cell r="A320" t="str">
            <v>거푸집 (합판)</v>
          </cell>
          <cell r="B320" t="str">
            <v>6회</v>
          </cell>
          <cell r="C320">
            <v>38.012</v>
          </cell>
          <cell r="D320" t="str">
            <v>㎡</v>
          </cell>
          <cell r="E320">
            <v>13825</v>
          </cell>
          <cell r="F320">
            <v>525515</v>
          </cell>
          <cell r="G320">
            <v>4430</v>
          </cell>
          <cell r="H320">
            <v>168393</v>
          </cell>
          <cell r="I320">
            <v>9395</v>
          </cell>
          <cell r="J320">
            <v>357122</v>
          </cell>
          <cell r="K320">
            <v>0</v>
          </cell>
          <cell r="L320">
            <v>0</v>
          </cell>
          <cell r="M320" t="str">
            <v>N.80</v>
          </cell>
        </row>
        <row r="321">
          <cell r="A321" t="str">
            <v>이형철근</v>
          </cell>
          <cell r="B321" t="str">
            <v>관급, D13</v>
          </cell>
          <cell r="C321">
            <v>205.65</v>
          </cell>
          <cell r="D321" t="str">
            <v>KG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철근가공및조립</v>
          </cell>
          <cell r="B322" t="str">
            <v>간단</v>
          </cell>
          <cell r="C322">
            <v>0.19900000000000001</v>
          </cell>
          <cell r="D322" t="str">
            <v>TON</v>
          </cell>
          <cell r="E322">
            <v>257665</v>
          </cell>
          <cell r="F322">
            <v>51274</v>
          </cell>
          <cell r="G322">
            <v>2708</v>
          </cell>
          <cell r="H322">
            <v>538</v>
          </cell>
          <cell r="I322">
            <v>254957</v>
          </cell>
          <cell r="J322">
            <v>50736</v>
          </cell>
          <cell r="K322">
            <v>0</v>
          </cell>
          <cell r="L322">
            <v>0</v>
          </cell>
          <cell r="M322" t="str">
            <v>N.84</v>
          </cell>
        </row>
        <row r="323">
          <cell r="A323" t="str">
            <v>고재대</v>
          </cell>
          <cell r="B323" t="str">
            <v>철재</v>
          </cell>
          <cell r="C323">
            <v>5.9989999999999997</v>
          </cell>
          <cell r="D323" t="str">
            <v>KG</v>
          </cell>
          <cell r="E323">
            <v>-75</v>
          </cell>
          <cell r="F323">
            <v>-449</v>
          </cell>
          <cell r="G323">
            <v>-75</v>
          </cell>
          <cell r="H323">
            <v>-449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붙임몰탈</v>
          </cell>
          <cell r="B324" t="str">
            <v>인력,1:3</v>
          </cell>
          <cell r="C324">
            <v>0.73099999999999998</v>
          </cell>
          <cell r="D324" t="str">
            <v>㎥</v>
          </cell>
          <cell r="E324">
            <v>57561</v>
          </cell>
          <cell r="F324">
            <v>42076</v>
          </cell>
          <cell r="G324">
            <v>12100</v>
          </cell>
          <cell r="H324">
            <v>8845</v>
          </cell>
          <cell r="I324">
            <v>40922</v>
          </cell>
          <cell r="J324">
            <v>29913</v>
          </cell>
          <cell r="K324">
            <v>4539</v>
          </cell>
          <cell r="L324">
            <v>3318</v>
          </cell>
          <cell r="M324" t="str">
            <v>N.86</v>
          </cell>
        </row>
        <row r="325">
          <cell r="A325" t="str">
            <v>시멘트액체방수(2차)</v>
          </cell>
          <cell r="C325">
            <v>22.661000000000001</v>
          </cell>
          <cell r="D325" t="str">
            <v>㎡</v>
          </cell>
          <cell r="E325">
            <v>10922</v>
          </cell>
          <cell r="F325">
            <v>247503</v>
          </cell>
          <cell r="G325">
            <v>1990</v>
          </cell>
          <cell r="H325">
            <v>45095</v>
          </cell>
          <cell r="I325">
            <v>8932</v>
          </cell>
          <cell r="J325">
            <v>202408</v>
          </cell>
          <cell r="K325">
            <v>0</v>
          </cell>
          <cell r="L325">
            <v>0</v>
          </cell>
          <cell r="M325" t="str">
            <v>N.85</v>
          </cell>
        </row>
        <row r="326">
          <cell r="A326" t="str">
            <v>보호몰탈(벽체)</v>
          </cell>
          <cell r="B326" t="str">
            <v>T=24M/M</v>
          </cell>
          <cell r="C326">
            <v>22.661000000000001</v>
          </cell>
          <cell r="D326" t="str">
            <v>M2</v>
          </cell>
          <cell r="E326">
            <v>2350</v>
          </cell>
          <cell r="F326">
            <v>53252</v>
          </cell>
          <cell r="G326">
            <v>69</v>
          </cell>
          <cell r="H326">
            <v>1563</v>
          </cell>
          <cell r="I326">
            <v>2281</v>
          </cell>
          <cell r="J326">
            <v>51689</v>
          </cell>
          <cell r="K326">
            <v>0</v>
          </cell>
          <cell r="L326">
            <v>0</v>
          </cell>
          <cell r="M326" t="str">
            <v>N.89</v>
          </cell>
        </row>
        <row r="327">
          <cell r="A327" t="str">
            <v>점토벽돌치장쌓기</v>
          </cell>
          <cell r="B327" t="str">
            <v>0.5B</v>
          </cell>
          <cell r="C327">
            <v>6.97</v>
          </cell>
          <cell r="D327" t="str">
            <v>㎡</v>
          </cell>
          <cell r="E327">
            <v>22368</v>
          </cell>
          <cell r="F327">
            <v>155904</v>
          </cell>
          <cell r="G327">
            <v>0</v>
          </cell>
          <cell r="H327">
            <v>0</v>
          </cell>
          <cell r="I327">
            <v>22368</v>
          </cell>
          <cell r="J327">
            <v>155904</v>
          </cell>
          <cell r="K327">
            <v>0</v>
          </cell>
          <cell r="L327">
            <v>0</v>
          </cell>
          <cell r="M327" t="str">
            <v>N.83</v>
          </cell>
        </row>
        <row r="328">
          <cell r="A328" t="str">
            <v>점토벽돌평깔기</v>
          </cell>
          <cell r="C328">
            <v>10.599</v>
          </cell>
          <cell r="D328" t="str">
            <v>㎡</v>
          </cell>
          <cell r="E328">
            <v>5499</v>
          </cell>
          <cell r="F328">
            <v>58283</v>
          </cell>
          <cell r="G328">
            <v>0</v>
          </cell>
          <cell r="H328">
            <v>0</v>
          </cell>
          <cell r="I328">
            <v>5499</v>
          </cell>
          <cell r="J328">
            <v>58283</v>
          </cell>
          <cell r="K328">
            <v>0</v>
          </cell>
          <cell r="L328">
            <v>0</v>
          </cell>
          <cell r="M328" t="str">
            <v>N.75</v>
          </cell>
        </row>
        <row r="329">
          <cell r="A329" t="str">
            <v>신토석</v>
          </cell>
          <cell r="B329" t="str">
            <v>관급,190x90xT57</v>
          </cell>
          <cell r="C329">
            <v>1071</v>
          </cell>
          <cell r="D329" t="str">
            <v>매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D4-D4' 계</v>
          </cell>
          <cell r="C331">
            <v>1</v>
          </cell>
          <cell r="D331" t="str">
            <v>식</v>
          </cell>
          <cell r="E331">
            <v>0</v>
          </cell>
          <cell r="F331">
            <v>1333278</v>
          </cell>
          <cell r="G331">
            <v>0</v>
          </cell>
          <cell r="H331">
            <v>249782</v>
          </cell>
          <cell r="I331">
            <v>0</v>
          </cell>
          <cell r="J331">
            <v>1072214</v>
          </cell>
          <cell r="K331">
            <v>0</v>
          </cell>
          <cell r="L331">
            <v>11282</v>
          </cell>
        </row>
        <row r="332">
          <cell r="C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A333" t="str">
            <v>■ D5-D5'</v>
          </cell>
          <cell r="C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터파기</v>
          </cell>
          <cell r="B334" t="str">
            <v>백호우0.4㎥</v>
          </cell>
          <cell r="C334">
            <v>15.13</v>
          </cell>
          <cell r="D334" t="str">
            <v>㎥</v>
          </cell>
          <cell r="E334">
            <v>1331</v>
          </cell>
          <cell r="F334">
            <v>20137</v>
          </cell>
          <cell r="G334">
            <v>243</v>
          </cell>
          <cell r="H334">
            <v>3676</v>
          </cell>
          <cell r="I334">
            <v>686</v>
          </cell>
          <cell r="J334">
            <v>10379</v>
          </cell>
          <cell r="K334">
            <v>402</v>
          </cell>
          <cell r="L334">
            <v>6082</v>
          </cell>
          <cell r="M334" t="str">
            <v>#.2</v>
          </cell>
        </row>
        <row r="335">
          <cell r="A335" t="str">
            <v>잔토처리(토사)</v>
          </cell>
          <cell r="B335" t="str">
            <v>B.H 0.4M3</v>
          </cell>
          <cell r="C335">
            <v>7.9009999999999998</v>
          </cell>
          <cell r="D335" t="str">
            <v>M3</v>
          </cell>
          <cell r="E335">
            <v>837</v>
          </cell>
          <cell r="F335">
            <v>6611</v>
          </cell>
          <cell r="G335">
            <v>153</v>
          </cell>
          <cell r="H335">
            <v>1208</v>
          </cell>
          <cell r="I335">
            <v>431</v>
          </cell>
          <cell r="J335">
            <v>3405</v>
          </cell>
          <cell r="K335">
            <v>253</v>
          </cell>
          <cell r="L335">
            <v>1998</v>
          </cell>
          <cell r="M335" t="str">
            <v>#.4</v>
          </cell>
        </row>
        <row r="336">
          <cell r="A336" t="str">
            <v>기계되메우기및다짐</v>
          </cell>
          <cell r="B336" t="str">
            <v>인력+기계</v>
          </cell>
          <cell r="C336">
            <v>7.2290000000000001</v>
          </cell>
          <cell r="D336" t="str">
            <v>㎥</v>
          </cell>
          <cell r="E336">
            <v>3367</v>
          </cell>
          <cell r="F336">
            <v>24339</v>
          </cell>
          <cell r="G336">
            <v>285</v>
          </cell>
          <cell r="H336">
            <v>2060</v>
          </cell>
          <cell r="I336">
            <v>2758</v>
          </cell>
          <cell r="J336">
            <v>19937</v>
          </cell>
          <cell r="K336">
            <v>324</v>
          </cell>
          <cell r="L336">
            <v>2342</v>
          </cell>
          <cell r="M336" t="str">
            <v>#.6</v>
          </cell>
        </row>
        <row r="337">
          <cell r="A337" t="str">
            <v>잡석다짐(기계+인력)</v>
          </cell>
          <cell r="B337" t="str">
            <v>로라+인력</v>
          </cell>
          <cell r="C337">
            <v>4.0659999999999998</v>
          </cell>
          <cell r="D337" t="str">
            <v>㎥</v>
          </cell>
          <cell r="E337">
            <v>10469</v>
          </cell>
          <cell r="F337">
            <v>42565</v>
          </cell>
          <cell r="G337">
            <v>8354</v>
          </cell>
          <cell r="H337">
            <v>33967</v>
          </cell>
          <cell r="I337">
            <v>1509</v>
          </cell>
          <cell r="J337">
            <v>6135</v>
          </cell>
          <cell r="K337">
            <v>606</v>
          </cell>
          <cell r="L337">
            <v>2463</v>
          </cell>
          <cell r="M337" t="str">
            <v>N.73</v>
          </cell>
        </row>
        <row r="338">
          <cell r="A338" t="str">
            <v>레미콘</v>
          </cell>
          <cell r="B338" t="str">
            <v>관급(40x160x8)</v>
          </cell>
          <cell r="C338">
            <v>1.542</v>
          </cell>
          <cell r="D338" t="str">
            <v>M3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레미콘</v>
          </cell>
          <cell r="B339" t="str">
            <v>관급(25x180x8)</v>
          </cell>
          <cell r="C339">
            <v>5.8330000000000002</v>
          </cell>
          <cell r="D339" t="str">
            <v>M3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 t="str">
            <v>레미콘타설(소형구조물)</v>
          </cell>
          <cell r="C340">
            <v>7.2880000000000003</v>
          </cell>
          <cell r="D340" t="str">
            <v>㎥</v>
          </cell>
          <cell r="E340">
            <v>33719</v>
          </cell>
          <cell r="F340">
            <v>245744</v>
          </cell>
          <cell r="G340">
            <v>0</v>
          </cell>
          <cell r="H340">
            <v>0</v>
          </cell>
          <cell r="I340">
            <v>33719</v>
          </cell>
          <cell r="J340">
            <v>245744</v>
          </cell>
          <cell r="K340">
            <v>0</v>
          </cell>
          <cell r="L340">
            <v>0</v>
          </cell>
          <cell r="M340" t="str">
            <v>N.82</v>
          </cell>
        </row>
        <row r="341">
          <cell r="A341" t="str">
            <v>거푸집 (합판)</v>
          </cell>
          <cell r="B341" t="str">
            <v>6회</v>
          </cell>
          <cell r="C341">
            <v>62.826000000000001</v>
          </cell>
          <cell r="D341" t="str">
            <v>㎡</v>
          </cell>
          <cell r="E341">
            <v>13825</v>
          </cell>
          <cell r="F341">
            <v>868569</v>
          </cell>
          <cell r="G341">
            <v>4430</v>
          </cell>
          <cell r="H341">
            <v>278319</v>
          </cell>
          <cell r="I341">
            <v>9395</v>
          </cell>
          <cell r="J341">
            <v>590250</v>
          </cell>
          <cell r="K341">
            <v>0</v>
          </cell>
          <cell r="L341">
            <v>0</v>
          </cell>
          <cell r="M341" t="str">
            <v>N.80</v>
          </cell>
        </row>
        <row r="342">
          <cell r="A342" t="str">
            <v>이형철근</v>
          </cell>
          <cell r="B342" t="str">
            <v>관급, D13</v>
          </cell>
          <cell r="C342">
            <v>340.49</v>
          </cell>
          <cell r="D342" t="str">
            <v>KG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A343" t="str">
            <v>철근가공및조립</v>
          </cell>
          <cell r="B343" t="str">
            <v>간단</v>
          </cell>
          <cell r="C343">
            <v>0.33</v>
          </cell>
          <cell r="D343" t="str">
            <v>TON</v>
          </cell>
          <cell r="E343">
            <v>257665</v>
          </cell>
          <cell r="F343">
            <v>85028</v>
          </cell>
          <cell r="G343">
            <v>2708</v>
          </cell>
          <cell r="H343">
            <v>893</v>
          </cell>
          <cell r="I343">
            <v>254957</v>
          </cell>
          <cell r="J343">
            <v>84135</v>
          </cell>
          <cell r="K343">
            <v>0</v>
          </cell>
          <cell r="L343">
            <v>0</v>
          </cell>
          <cell r="M343" t="str">
            <v>N.84</v>
          </cell>
        </row>
        <row r="344">
          <cell r="A344" t="str">
            <v>고재대</v>
          </cell>
          <cell r="B344" t="str">
            <v>철재</v>
          </cell>
          <cell r="C344">
            <v>9.9169999999999998</v>
          </cell>
          <cell r="D344" t="str">
            <v>KG</v>
          </cell>
          <cell r="E344">
            <v>-75</v>
          </cell>
          <cell r="F344">
            <v>-743</v>
          </cell>
          <cell r="G344">
            <v>-75</v>
          </cell>
          <cell r="H344">
            <v>-743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붙임몰탈</v>
          </cell>
          <cell r="B345" t="str">
            <v>인력,1:3</v>
          </cell>
          <cell r="C345">
            <v>1.208</v>
          </cell>
          <cell r="D345" t="str">
            <v>㎥</v>
          </cell>
          <cell r="E345">
            <v>57561</v>
          </cell>
          <cell r="F345">
            <v>69532</v>
          </cell>
          <cell r="G345">
            <v>12100</v>
          </cell>
          <cell r="H345">
            <v>14616</v>
          </cell>
          <cell r="I345">
            <v>40922</v>
          </cell>
          <cell r="J345">
            <v>49433</v>
          </cell>
          <cell r="K345">
            <v>4539</v>
          </cell>
          <cell r="L345">
            <v>5483</v>
          </cell>
          <cell r="M345" t="str">
            <v>N.86</v>
          </cell>
        </row>
        <row r="346">
          <cell r="A346" t="str">
            <v>시멘트액체방수(2차)</v>
          </cell>
          <cell r="C346">
            <v>37.454000000000001</v>
          </cell>
          <cell r="D346" t="str">
            <v>㎡</v>
          </cell>
          <cell r="E346">
            <v>10922</v>
          </cell>
          <cell r="F346">
            <v>409072</v>
          </cell>
          <cell r="G346">
            <v>1990</v>
          </cell>
          <cell r="H346">
            <v>74533</v>
          </cell>
          <cell r="I346">
            <v>8932</v>
          </cell>
          <cell r="J346">
            <v>334539</v>
          </cell>
          <cell r="K346">
            <v>0</v>
          </cell>
          <cell r="L346">
            <v>0</v>
          </cell>
          <cell r="M346" t="str">
            <v>N.85</v>
          </cell>
        </row>
        <row r="347">
          <cell r="A347" t="str">
            <v>보호몰탈(벽체)</v>
          </cell>
          <cell r="B347" t="str">
            <v>T=24M/M</v>
          </cell>
          <cell r="C347">
            <v>37.454000000000001</v>
          </cell>
          <cell r="D347" t="str">
            <v>M2</v>
          </cell>
          <cell r="E347">
            <v>2350</v>
          </cell>
          <cell r="F347">
            <v>88016</v>
          </cell>
          <cell r="G347">
            <v>69</v>
          </cell>
          <cell r="H347">
            <v>2584</v>
          </cell>
          <cell r="I347">
            <v>2281</v>
          </cell>
          <cell r="J347">
            <v>85432</v>
          </cell>
          <cell r="K347">
            <v>0</v>
          </cell>
          <cell r="L347">
            <v>0</v>
          </cell>
          <cell r="M347" t="str">
            <v>N.89</v>
          </cell>
        </row>
        <row r="348">
          <cell r="A348" t="str">
            <v>점토벽돌치장쌓기</v>
          </cell>
          <cell r="B348" t="str">
            <v>0.5B</v>
          </cell>
          <cell r="C348">
            <v>22.64</v>
          </cell>
          <cell r="D348" t="str">
            <v>㎡</v>
          </cell>
          <cell r="E348">
            <v>22368</v>
          </cell>
          <cell r="F348">
            <v>506411</v>
          </cell>
          <cell r="G348">
            <v>0</v>
          </cell>
          <cell r="H348">
            <v>0</v>
          </cell>
          <cell r="I348">
            <v>22368</v>
          </cell>
          <cell r="J348">
            <v>506411</v>
          </cell>
          <cell r="K348">
            <v>0</v>
          </cell>
          <cell r="L348">
            <v>0</v>
          </cell>
          <cell r="M348" t="str">
            <v>N.83</v>
          </cell>
        </row>
        <row r="349">
          <cell r="A349" t="str">
            <v>점토벽돌평깔기</v>
          </cell>
          <cell r="C349">
            <v>17.518000000000001</v>
          </cell>
          <cell r="D349" t="str">
            <v>㎡</v>
          </cell>
          <cell r="E349">
            <v>5499</v>
          </cell>
          <cell r="F349">
            <v>96331</v>
          </cell>
          <cell r="G349">
            <v>0</v>
          </cell>
          <cell r="H349">
            <v>0</v>
          </cell>
          <cell r="I349">
            <v>5499</v>
          </cell>
          <cell r="J349">
            <v>96331</v>
          </cell>
          <cell r="K349">
            <v>0</v>
          </cell>
          <cell r="L349">
            <v>0</v>
          </cell>
          <cell r="M349" t="str">
            <v>N.75</v>
          </cell>
        </row>
        <row r="350">
          <cell r="A350" t="str">
            <v>신토석</v>
          </cell>
          <cell r="B350" t="str">
            <v>관급,190x90xT57</v>
          </cell>
          <cell r="C350">
            <v>2605</v>
          </cell>
          <cell r="D350" t="str">
            <v>매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D5-D5' 계</v>
          </cell>
          <cell r="C352">
            <v>1</v>
          </cell>
          <cell r="D352" t="str">
            <v>식</v>
          </cell>
          <cell r="E352">
            <v>0</v>
          </cell>
          <cell r="F352">
            <v>2461612</v>
          </cell>
          <cell r="G352">
            <v>0</v>
          </cell>
          <cell r="H352">
            <v>411113</v>
          </cell>
          <cell r="I352">
            <v>0</v>
          </cell>
          <cell r="J352">
            <v>2032131</v>
          </cell>
          <cell r="K352">
            <v>0</v>
          </cell>
          <cell r="L352">
            <v>18368</v>
          </cell>
        </row>
        <row r="353">
          <cell r="C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■ D6-D6'</v>
          </cell>
          <cell r="C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터파기</v>
          </cell>
          <cell r="B355" t="str">
            <v>백호우0.4㎥</v>
          </cell>
          <cell r="C355">
            <v>4.0289999999999999</v>
          </cell>
          <cell r="D355" t="str">
            <v>㎥</v>
          </cell>
          <cell r="E355">
            <v>1331</v>
          </cell>
          <cell r="F355">
            <v>5361</v>
          </cell>
          <cell r="G355">
            <v>243</v>
          </cell>
          <cell r="H355">
            <v>979</v>
          </cell>
          <cell r="I355">
            <v>686</v>
          </cell>
          <cell r="J355">
            <v>2763</v>
          </cell>
          <cell r="K355">
            <v>402</v>
          </cell>
          <cell r="L355">
            <v>1619</v>
          </cell>
          <cell r="M355" t="str">
            <v>#.2</v>
          </cell>
        </row>
        <row r="356">
          <cell r="A356" t="str">
            <v>잔토처리(토사)</v>
          </cell>
          <cell r="B356" t="str">
            <v>B.H 0.4M3</v>
          </cell>
          <cell r="C356">
            <v>1.9390000000000001</v>
          </cell>
          <cell r="D356" t="str">
            <v>M3</v>
          </cell>
          <cell r="E356">
            <v>837</v>
          </cell>
          <cell r="F356">
            <v>1621</v>
          </cell>
          <cell r="G356">
            <v>153</v>
          </cell>
          <cell r="H356">
            <v>296</v>
          </cell>
          <cell r="I356">
            <v>431</v>
          </cell>
          <cell r="J356">
            <v>835</v>
          </cell>
          <cell r="K356">
            <v>253</v>
          </cell>
          <cell r="L356">
            <v>490</v>
          </cell>
          <cell r="M356" t="str">
            <v>#.4</v>
          </cell>
        </row>
        <row r="357">
          <cell r="A357" t="str">
            <v>기계되메우기및다짐</v>
          </cell>
          <cell r="B357" t="str">
            <v>인력+기계</v>
          </cell>
          <cell r="C357">
            <v>2.09</v>
          </cell>
          <cell r="D357" t="str">
            <v>㎥</v>
          </cell>
          <cell r="E357">
            <v>3367</v>
          </cell>
          <cell r="F357">
            <v>7036</v>
          </cell>
          <cell r="G357">
            <v>285</v>
          </cell>
          <cell r="H357">
            <v>595</v>
          </cell>
          <cell r="I357">
            <v>2758</v>
          </cell>
          <cell r="J357">
            <v>5764</v>
          </cell>
          <cell r="K357">
            <v>324</v>
          </cell>
          <cell r="L357">
            <v>677</v>
          </cell>
          <cell r="M357" t="str">
            <v>#.6</v>
          </cell>
        </row>
        <row r="358">
          <cell r="A358" t="str">
            <v>잡석다짐(기계+인력)</v>
          </cell>
          <cell r="B358" t="str">
            <v>로라+인력</v>
          </cell>
          <cell r="C358">
            <v>0.93600000000000005</v>
          </cell>
          <cell r="D358" t="str">
            <v>㎥</v>
          </cell>
          <cell r="E358">
            <v>10469</v>
          </cell>
          <cell r="F358">
            <v>9798</v>
          </cell>
          <cell r="G358">
            <v>8354</v>
          </cell>
          <cell r="H358">
            <v>7819</v>
          </cell>
          <cell r="I358">
            <v>1509</v>
          </cell>
          <cell r="J358">
            <v>1412</v>
          </cell>
          <cell r="K358">
            <v>606</v>
          </cell>
          <cell r="L358">
            <v>567</v>
          </cell>
          <cell r="M358" t="str">
            <v>N.73</v>
          </cell>
        </row>
        <row r="359">
          <cell r="A359" t="str">
            <v>레미콘</v>
          </cell>
          <cell r="B359" t="str">
            <v>관급(40x160x8)</v>
          </cell>
          <cell r="C359">
            <v>0.40300000000000002</v>
          </cell>
          <cell r="D359" t="str">
            <v>M3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레미콘</v>
          </cell>
          <cell r="B360" t="str">
            <v>관급(25x180x8)</v>
          </cell>
          <cell r="C360">
            <v>2.8820000000000001</v>
          </cell>
          <cell r="D360" t="str">
            <v>M3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A361" t="str">
            <v>레미콘타설(소형구조물)</v>
          </cell>
          <cell r="C361">
            <v>3.25</v>
          </cell>
          <cell r="D361" t="str">
            <v>㎥</v>
          </cell>
          <cell r="E361">
            <v>33719</v>
          </cell>
          <cell r="F361">
            <v>109586</v>
          </cell>
          <cell r="G361">
            <v>0</v>
          </cell>
          <cell r="H361">
            <v>0</v>
          </cell>
          <cell r="I361">
            <v>33719</v>
          </cell>
          <cell r="J361">
            <v>109586</v>
          </cell>
          <cell r="K361">
            <v>0</v>
          </cell>
          <cell r="L361">
            <v>0</v>
          </cell>
          <cell r="M361" t="str">
            <v>N.82</v>
          </cell>
        </row>
        <row r="362">
          <cell r="A362" t="str">
            <v>거푸집 (합판)</v>
          </cell>
          <cell r="B362" t="str">
            <v>6회</v>
          </cell>
          <cell r="C362">
            <v>14.83</v>
          </cell>
          <cell r="D362" t="str">
            <v>㎡</v>
          </cell>
          <cell r="E362">
            <v>13825</v>
          </cell>
          <cell r="F362">
            <v>205023</v>
          </cell>
          <cell r="G362">
            <v>4430</v>
          </cell>
          <cell r="H362">
            <v>65696</v>
          </cell>
          <cell r="I362">
            <v>9395</v>
          </cell>
          <cell r="J362">
            <v>139327</v>
          </cell>
          <cell r="K362">
            <v>0</v>
          </cell>
          <cell r="L362">
            <v>0</v>
          </cell>
          <cell r="M362" t="str">
            <v>N.80</v>
          </cell>
        </row>
        <row r="363">
          <cell r="A363" t="str">
            <v>이형철근</v>
          </cell>
          <cell r="B363" t="str">
            <v>관급, D13</v>
          </cell>
          <cell r="C363">
            <v>80.736999999999995</v>
          </cell>
          <cell r="D363" t="str">
            <v>KG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철근가공및조립</v>
          </cell>
          <cell r="B364" t="str">
            <v>간단</v>
          </cell>
          <cell r="C364">
            <v>7.8E-2</v>
          </cell>
          <cell r="D364" t="str">
            <v>TON</v>
          </cell>
          <cell r="E364">
            <v>257665</v>
          </cell>
          <cell r="F364">
            <v>20097</v>
          </cell>
          <cell r="G364">
            <v>2708</v>
          </cell>
          <cell r="H364">
            <v>211</v>
          </cell>
          <cell r="I364">
            <v>254957</v>
          </cell>
          <cell r="J364">
            <v>19886</v>
          </cell>
          <cell r="K364">
            <v>0</v>
          </cell>
          <cell r="L364">
            <v>0</v>
          </cell>
          <cell r="M364" t="str">
            <v>N.84</v>
          </cell>
        </row>
        <row r="365">
          <cell r="A365" t="str">
            <v>고재대</v>
          </cell>
          <cell r="B365" t="str">
            <v>철재</v>
          </cell>
          <cell r="C365">
            <v>2.351</v>
          </cell>
          <cell r="D365" t="str">
            <v>KG</v>
          </cell>
          <cell r="E365">
            <v>-75</v>
          </cell>
          <cell r="F365">
            <v>-176</v>
          </cell>
          <cell r="G365">
            <v>-75</v>
          </cell>
          <cell r="H365">
            <v>-176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>붙임몰탈</v>
          </cell>
          <cell r="B366" t="str">
            <v>인력,1:3</v>
          </cell>
          <cell r="C366">
            <v>0.28499999999999998</v>
          </cell>
          <cell r="D366" t="str">
            <v>㎥</v>
          </cell>
          <cell r="E366">
            <v>57561</v>
          </cell>
          <cell r="F366">
            <v>16403</v>
          </cell>
          <cell r="G366">
            <v>12100</v>
          </cell>
          <cell r="H366">
            <v>3448</v>
          </cell>
          <cell r="I366">
            <v>40922</v>
          </cell>
          <cell r="J366">
            <v>11662</v>
          </cell>
          <cell r="K366">
            <v>4539</v>
          </cell>
          <cell r="L366">
            <v>1293</v>
          </cell>
          <cell r="M366" t="str">
            <v>N.86</v>
          </cell>
        </row>
        <row r="367">
          <cell r="A367" t="str">
            <v>시멘트액체방수(2차)</v>
          </cell>
          <cell r="C367">
            <v>8.8409999999999993</v>
          </cell>
          <cell r="D367" t="str">
            <v>㎡</v>
          </cell>
          <cell r="E367">
            <v>10922</v>
          </cell>
          <cell r="F367">
            <v>96560</v>
          </cell>
          <cell r="G367">
            <v>1990</v>
          </cell>
          <cell r="H367">
            <v>17593</v>
          </cell>
          <cell r="I367">
            <v>8932</v>
          </cell>
          <cell r="J367">
            <v>78967</v>
          </cell>
          <cell r="K367">
            <v>0</v>
          </cell>
          <cell r="L367">
            <v>0</v>
          </cell>
          <cell r="M367" t="str">
            <v>N.85</v>
          </cell>
        </row>
        <row r="368">
          <cell r="A368" t="str">
            <v>보호몰탈(벽체)</v>
          </cell>
          <cell r="B368" t="str">
            <v>T=24M/M</v>
          </cell>
          <cell r="C368">
            <v>0.21199999999999999</v>
          </cell>
          <cell r="D368" t="str">
            <v>M2</v>
          </cell>
          <cell r="E368">
            <v>2350</v>
          </cell>
          <cell r="F368">
            <v>497</v>
          </cell>
          <cell r="G368">
            <v>69</v>
          </cell>
          <cell r="H368">
            <v>14</v>
          </cell>
          <cell r="I368">
            <v>2281</v>
          </cell>
          <cell r="J368">
            <v>483</v>
          </cell>
          <cell r="K368">
            <v>0</v>
          </cell>
          <cell r="L368">
            <v>0</v>
          </cell>
          <cell r="M368" t="str">
            <v>N.89</v>
          </cell>
        </row>
        <row r="369">
          <cell r="A369" t="str">
            <v>점토벽돌치장쌓기</v>
          </cell>
          <cell r="B369" t="str">
            <v>0.5B</v>
          </cell>
          <cell r="C369">
            <v>2.95</v>
          </cell>
          <cell r="D369" t="str">
            <v>㎡</v>
          </cell>
          <cell r="E369">
            <v>22368</v>
          </cell>
          <cell r="F369">
            <v>65985</v>
          </cell>
          <cell r="G369">
            <v>0</v>
          </cell>
          <cell r="H369">
            <v>0</v>
          </cell>
          <cell r="I369">
            <v>22368</v>
          </cell>
          <cell r="J369">
            <v>65985</v>
          </cell>
          <cell r="K369">
            <v>0</v>
          </cell>
          <cell r="L369">
            <v>0</v>
          </cell>
          <cell r="M369" t="str">
            <v>N.83</v>
          </cell>
        </row>
        <row r="370">
          <cell r="A370" t="str">
            <v>점토벽돌평깔기</v>
          </cell>
          <cell r="C370">
            <v>4.1349999999999998</v>
          </cell>
          <cell r="D370" t="str">
            <v>㎡</v>
          </cell>
          <cell r="E370">
            <v>5499</v>
          </cell>
          <cell r="F370">
            <v>22738</v>
          </cell>
          <cell r="G370">
            <v>0</v>
          </cell>
          <cell r="H370">
            <v>0</v>
          </cell>
          <cell r="I370">
            <v>5499</v>
          </cell>
          <cell r="J370">
            <v>22738</v>
          </cell>
          <cell r="K370">
            <v>0</v>
          </cell>
          <cell r="L370">
            <v>0</v>
          </cell>
          <cell r="M370" t="str">
            <v>N.75</v>
          </cell>
        </row>
        <row r="371">
          <cell r="A371" t="str">
            <v>신토석</v>
          </cell>
          <cell r="B371" t="str">
            <v>관급,190x90xT57</v>
          </cell>
          <cell r="C371">
            <v>436</v>
          </cell>
          <cell r="D371" t="str">
            <v>매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C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 t="str">
            <v>D6-D6' 계</v>
          </cell>
          <cell r="C373">
            <v>1</v>
          </cell>
          <cell r="D373" t="str">
            <v>식</v>
          </cell>
          <cell r="E373">
            <v>0</v>
          </cell>
          <cell r="F373">
            <v>560529</v>
          </cell>
          <cell r="G373">
            <v>0</v>
          </cell>
          <cell r="H373">
            <v>96475</v>
          </cell>
          <cell r="I373">
            <v>0</v>
          </cell>
          <cell r="J373">
            <v>459408</v>
          </cell>
          <cell r="K373">
            <v>0</v>
          </cell>
          <cell r="L373">
            <v>4646</v>
          </cell>
        </row>
        <row r="374">
          <cell r="C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 t="str">
            <v>■ D7-D7'</v>
          </cell>
          <cell r="C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터파기</v>
          </cell>
          <cell r="B376" t="str">
            <v>백호우0.4㎥</v>
          </cell>
          <cell r="C376">
            <v>3.8759999999999999</v>
          </cell>
          <cell r="D376" t="str">
            <v>㎥</v>
          </cell>
          <cell r="E376">
            <v>1331</v>
          </cell>
          <cell r="F376">
            <v>5157</v>
          </cell>
          <cell r="G376">
            <v>243</v>
          </cell>
          <cell r="H376">
            <v>941</v>
          </cell>
          <cell r="I376">
            <v>686</v>
          </cell>
          <cell r="J376">
            <v>2658</v>
          </cell>
          <cell r="K376">
            <v>402</v>
          </cell>
          <cell r="L376">
            <v>1558</v>
          </cell>
          <cell r="M376" t="str">
            <v>#.2</v>
          </cell>
        </row>
        <row r="377">
          <cell r="A377" t="str">
            <v>잔토처리(토사)</v>
          </cell>
          <cell r="B377" t="str">
            <v>B.H 0.4M3</v>
          </cell>
          <cell r="C377">
            <v>2.4609999999999999</v>
          </cell>
          <cell r="D377" t="str">
            <v>M3</v>
          </cell>
          <cell r="E377">
            <v>837</v>
          </cell>
          <cell r="F377">
            <v>2058</v>
          </cell>
          <cell r="G377">
            <v>153</v>
          </cell>
          <cell r="H377">
            <v>376</v>
          </cell>
          <cell r="I377">
            <v>431</v>
          </cell>
          <cell r="J377">
            <v>1060</v>
          </cell>
          <cell r="K377">
            <v>253</v>
          </cell>
          <cell r="L377">
            <v>622</v>
          </cell>
          <cell r="M377" t="str">
            <v>#.4</v>
          </cell>
        </row>
        <row r="378">
          <cell r="A378" t="str">
            <v>기계되메우기및다짐</v>
          </cell>
          <cell r="B378" t="str">
            <v>인력+기계</v>
          </cell>
          <cell r="C378">
            <v>1.415</v>
          </cell>
          <cell r="D378" t="str">
            <v>㎥</v>
          </cell>
          <cell r="E378">
            <v>3367</v>
          </cell>
          <cell r="F378">
            <v>4763</v>
          </cell>
          <cell r="G378">
            <v>285</v>
          </cell>
          <cell r="H378">
            <v>403</v>
          </cell>
          <cell r="I378">
            <v>2758</v>
          </cell>
          <cell r="J378">
            <v>3902</v>
          </cell>
          <cell r="K378">
            <v>324</v>
          </cell>
          <cell r="L378">
            <v>458</v>
          </cell>
          <cell r="M378" t="str">
            <v>#.6</v>
          </cell>
        </row>
        <row r="379">
          <cell r="A379" t="str">
            <v>잡석다짐(기계+인력)</v>
          </cell>
          <cell r="B379" t="str">
            <v>로라+인력</v>
          </cell>
          <cell r="C379">
            <v>1.52</v>
          </cell>
          <cell r="D379" t="str">
            <v>㎥</v>
          </cell>
          <cell r="E379">
            <v>10469</v>
          </cell>
          <cell r="F379">
            <v>15912</v>
          </cell>
          <cell r="G379">
            <v>8354</v>
          </cell>
          <cell r="H379">
            <v>12698</v>
          </cell>
          <cell r="I379">
            <v>1509</v>
          </cell>
          <cell r="J379">
            <v>2293</v>
          </cell>
          <cell r="K379">
            <v>606</v>
          </cell>
          <cell r="L379">
            <v>921</v>
          </cell>
          <cell r="M379" t="str">
            <v>N.73</v>
          </cell>
        </row>
        <row r="380">
          <cell r="A380" t="str">
            <v>레미콘</v>
          </cell>
          <cell r="B380" t="str">
            <v>관급(40x160x8)</v>
          </cell>
          <cell r="C380">
            <v>0.42199999999999999</v>
          </cell>
          <cell r="D380" t="str">
            <v>M3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>레미콘</v>
          </cell>
          <cell r="B381" t="str">
            <v>관급(25x180x8)</v>
          </cell>
          <cell r="C381">
            <v>3.0449999999999999</v>
          </cell>
          <cell r="D381" t="str">
            <v>M3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 t="str">
            <v>레미콘타설(소형구조물)</v>
          </cell>
          <cell r="C382">
            <v>3.4289999999999998</v>
          </cell>
          <cell r="D382" t="str">
            <v>㎥</v>
          </cell>
          <cell r="E382">
            <v>33719</v>
          </cell>
          <cell r="F382">
            <v>115622</v>
          </cell>
          <cell r="G382">
            <v>0</v>
          </cell>
          <cell r="H382">
            <v>0</v>
          </cell>
          <cell r="I382">
            <v>33719</v>
          </cell>
          <cell r="J382">
            <v>115622</v>
          </cell>
          <cell r="K382">
            <v>0</v>
          </cell>
          <cell r="L382">
            <v>0</v>
          </cell>
          <cell r="M382" t="str">
            <v>N.82</v>
          </cell>
        </row>
        <row r="383">
          <cell r="A383" t="str">
            <v>거푸집 (합판)</v>
          </cell>
          <cell r="B383" t="str">
            <v>6회</v>
          </cell>
          <cell r="C383">
            <v>15.662000000000001</v>
          </cell>
          <cell r="D383" t="str">
            <v>㎡</v>
          </cell>
          <cell r="E383">
            <v>13825</v>
          </cell>
          <cell r="F383">
            <v>216526</v>
          </cell>
          <cell r="G383">
            <v>4430</v>
          </cell>
          <cell r="H383">
            <v>69382</v>
          </cell>
          <cell r="I383">
            <v>9395</v>
          </cell>
          <cell r="J383">
            <v>147144</v>
          </cell>
          <cell r="K383">
            <v>0</v>
          </cell>
          <cell r="L383">
            <v>0</v>
          </cell>
          <cell r="M383" t="str">
            <v>N.80</v>
          </cell>
        </row>
        <row r="384">
          <cell r="A384" t="str">
            <v>이형철근</v>
          </cell>
          <cell r="B384" t="str">
            <v>관급, D13</v>
          </cell>
          <cell r="C384">
            <v>84.733000000000004</v>
          </cell>
          <cell r="D384" t="str">
            <v>KG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A385" t="str">
            <v>철근가공및조립</v>
          </cell>
          <cell r="B385" t="str">
            <v>간단</v>
          </cell>
          <cell r="C385">
            <v>8.2000000000000003E-2</v>
          </cell>
          <cell r="D385" t="str">
            <v>TON</v>
          </cell>
          <cell r="E385">
            <v>257665</v>
          </cell>
          <cell r="F385">
            <v>21128</v>
          </cell>
          <cell r="G385">
            <v>2708</v>
          </cell>
          <cell r="H385">
            <v>222</v>
          </cell>
          <cell r="I385">
            <v>254957</v>
          </cell>
          <cell r="J385">
            <v>20906</v>
          </cell>
          <cell r="K385">
            <v>0</v>
          </cell>
          <cell r="L385">
            <v>0</v>
          </cell>
          <cell r="M385" t="str">
            <v>N.84</v>
          </cell>
        </row>
        <row r="386">
          <cell r="A386" t="str">
            <v>고재대</v>
          </cell>
          <cell r="B386" t="str">
            <v>철재</v>
          </cell>
          <cell r="C386">
            <v>2.4670000000000001</v>
          </cell>
          <cell r="D386" t="str">
            <v>KG</v>
          </cell>
          <cell r="E386">
            <v>-75</v>
          </cell>
          <cell r="F386">
            <v>-185</v>
          </cell>
          <cell r="G386">
            <v>-75</v>
          </cell>
          <cell r="H386">
            <v>-185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붙임몰탈</v>
          </cell>
          <cell r="B387" t="str">
            <v>인력,1:3</v>
          </cell>
          <cell r="C387">
            <v>0.30099999999999999</v>
          </cell>
          <cell r="D387" t="str">
            <v>㎥</v>
          </cell>
          <cell r="E387">
            <v>57561</v>
          </cell>
          <cell r="F387">
            <v>17325</v>
          </cell>
          <cell r="G387">
            <v>12100</v>
          </cell>
          <cell r="H387">
            <v>3642</v>
          </cell>
          <cell r="I387">
            <v>40922</v>
          </cell>
          <cell r="J387">
            <v>12317</v>
          </cell>
          <cell r="K387">
            <v>4539</v>
          </cell>
          <cell r="L387">
            <v>1366</v>
          </cell>
          <cell r="M387" t="str">
            <v>N.86</v>
          </cell>
        </row>
        <row r="388">
          <cell r="A388" t="str">
            <v>시멘트액체방수(2차)</v>
          </cell>
          <cell r="C388">
            <v>9.3369999999999997</v>
          </cell>
          <cell r="D388" t="str">
            <v>㎡</v>
          </cell>
          <cell r="E388">
            <v>10922</v>
          </cell>
          <cell r="F388">
            <v>101978</v>
          </cell>
          <cell r="G388">
            <v>1990</v>
          </cell>
          <cell r="H388">
            <v>18580</v>
          </cell>
          <cell r="I388">
            <v>8932</v>
          </cell>
          <cell r="J388">
            <v>83398</v>
          </cell>
          <cell r="K388">
            <v>0</v>
          </cell>
          <cell r="L388">
            <v>0</v>
          </cell>
          <cell r="M388" t="str">
            <v>N.85</v>
          </cell>
        </row>
        <row r="389">
          <cell r="A389" t="str">
            <v>보호몰탈(벽체)</v>
          </cell>
          <cell r="B389" t="str">
            <v>T=24M/M</v>
          </cell>
          <cell r="C389">
            <v>0.224</v>
          </cell>
          <cell r="D389" t="str">
            <v>M2</v>
          </cell>
          <cell r="E389">
            <v>2350</v>
          </cell>
          <cell r="F389">
            <v>525</v>
          </cell>
          <cell r="G389">
            <v>69</v>
          </cell>
          <cell r="H389">
            <v>15</v>
          </cell>
          <cell r="I389">
            <v>2281</v>
          </cell>
          <cell r="J389">
            <v>510</v>
          </cell>
          <cell r="K389">
            <v>0</v>
          </cell>
          <cell r="L389">
            <v>0</v>
          </cell>
          <cell r="M389" t="str">
            <v>N.89</v>
          </cell>
        </row>
        <row r="390">
          <cell r="A390" t="str">
            <v>점토벽돌치장쌓기</v>
          </cell>
          <cell r="B390" t="str">
            <v>0.5B</v>
          </cell>
          <cell r="C390">
            <v>3.14</v>
          </cell>
          <cell r="D390" t="str">
            <v>㎡</v>
          </cell>
          <cell r="E390">
            <v>22368</v>
          </cell>
          <cell r="F390">
            <v>70235</v>
          </cell>
          <cell r="G390">
            <v>0</v>
          </cell>
          <cell r="H390">
            <v>0</v>
          </cell>
          <cell r="I390">
            <v>22368</v>
          </cell>
          <cell r="J390">
            <v>70235</v>
          </cell>
          <cell r="K390">
            <v>0</v>
          </cell>
          <cell r="L390">
            <v>0</v>
          </cell>
          <cell r="M390" t="str">
            <v>N.83</v>
          </cell>
        </row>
        <row r="391">
          <cell r="A391" t="str">
            <v>점토벽돌평깔기</v>
          </cell>
          <cell r="C391">
            <v>4.3760000000000003</v>
          </cell>
          <cell r="D391" t="str">
            <v>㎡</v>
          </cell>
          <cell r="E391">
            <v>5499</v>
          </cell>
          <cell r="F391">
            <v>24063</v>
          </cell>
          <cell r="G391">
            <v>0</v>
          </cell>
          <cell r="H391">
            <v>0</v>
          </cell>
          <cell r="I391">
            <v>5499</v>
          </cell>
          <cell r="J391">
            <v>24063</v>
          </cell>
          <cell r="K391">
            <v>0</v>
          </cell>
          <cell r="L391">
            <v>0</v>
          </cell>
          <cell r="M391" t="str">
            <v>N.75</v>
          </cell>
        </row>
        <row r="392">
          <cell r="A392" t="str">
            <v>신토석</v>
          </cell>
          <cell r="B392" t="str">
            <v>관급,190x90xT57</v>
          </cell>
          <cell r="C392">
            <v>461</v>
          </cell>
          <cell r="D392" t="str">
            <v>매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</row>
        <row r="393">
          <cell r="C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D7-D7' 계</v>
          </cell>
          <cell r="C394">
            <v>1</v>
          </cell>
          <cell r="D394" t="str">
            <v>신</v>
          </cell>
          <cell r="E394">
            <v>0</v>
          </cell>
          <cell r="F394">
            <v>595107</v>
          </cell>
          <cell r="G394">
            <v>0</v>
          </cell>
          <cell r="H394">
            <v>106074</v>
          </cell>
          <cell r="I394">
            <v>0</v>
          </cell>
          <cell r="J394">
            <v>484108</v>
          </cell>
          <cell r="K394">
            <v>0</v>
          </cell>
          <cell r="L394">
            <v>4925</v>
          </cell>
        </row>
        <row r="395">
          <cell r="C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■ D8-D8'</v>
          </cell>
          <cell r="C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 t="str">
            <v>터파기</v>
          </cell>
          <cell r="B397" t="str">
            <v>백호우0.4㎥</v>
          </cell>
          <cell r="C397">
            <v>5.6440000000000001</v>
          </cell>
          <cell r="D397" t="str">
            <v>㎥</v>
          </cell>
          <cell r="E397">
            <v>1331</v>
          </cell>
          <cell r="F397">
            <v>7510</v>
          </cell>
          <cell r="G397">
            <v>243</v>
          </cell>
          <cell r="H397">
            <v>1371</v>
          </cell>
          <cell r="I397">
            <v>686</v>
          </cell>
          <cell r="J397">
            <v>3871</v>
          </cell>
          <cell r="K397">
            <v>402</v>
          </cell>
          <cell r="L397">
            <v>2268</v>
          </cell>
          <cell r="M397" t="str">
            <v>#.2</v>
          </cell>
        </row>
        <row r="398">
          <cell r="A398" t="str">
            <v>잔토처리(토사)</v>
          </cell>
          <cell r="B398" t="str">
            <v>B.H 0.4M3</v>
          </cell>
          <cell r="C398">
            <v>2.992</v>
          </cell>
          <cell r="D398" t="str">
            <v>M3</v>
          </cell>
          <cell r="E398">
            <v>837</v>
          </cell>
          <cell r="F398">
            <v>2502</v>
          </cell>
          <cell r="G398">
            <v>153</v>
          </cell>
          <cell r="H398">
            <v>457</v>
          </cell>
          <cell r="I398">
            <v>431</v>
          </cell>
          <cell r="J398">
            <v>1289</v>
          </cell>
          <cell r="K398">
            <v>253</v>
          </cell>
          <cell r="L398">
            <v>756</v>
          </cell>
          <cell r="M398" t="str">
            <v>#.4</v>
          </cell>
        </row>
        <row r="399">
          <cell r="A399" t="str">
            <v>기계되메우기및다짐</v>
          </cell>
          <cell r="B399" t="str">
            <v>인력+기계</v>
          </cell>
          <cell r="C399">
            <v>2.6520000000000001</v>
          </cell>
          <cell r="D399" t="str">
            <v>㎥</v>
          </cell>
          <cell r="E399">
            <v>3367</v>
          </cell>
          <cell r="F399">
            <v>8928</v>
          </cell>
          <cell r="G399">
            <v>285</v>
          </cell>
          <cell r="H399">
            <v>755</v>
          </cell>
          <cell r="I399">
            <v>2758</v>
          </cell>
          <cell r="J399">
            <v>7314</v>
          </cell>
          <cell r="K399">
            <v>324</v>
          </cell>
          <cell r="L399">
            <v>859</v>
          </cell>
          <cell r="M399" t="str">
            <v>#.6</v>
          </cell>
        </row>
        <row r="400">
          <cell r="A400" t="str">
            <v>잡석다짐(기계+인력)</v>
          </cell>
          <cell r="B400" t="str">
            <v>로라+인력</v>
          </cell>
          <cell r="C400">
            <v>1.5860000000000001</v>
          </cell>
          <cell r="D400" t="str">
            <v>㎥</v>
          </cell>
          <cell r="E400">
            <v>10469</v>
          </cell>
          <cell r="F400">
            <v>16603</v>
          </cell>
          <cell r="G400">
            <v>8354</v>
          </cell>
          <cell r="H400">
            <v>13249</v>
          </cell>
          <cell r="I400">
            <v>1509</v>
          </cell>
          <cell r="J400">
            <v>2393</v>
          </cell>
          <cell r="K400">
            <v>606</v>
          </cell>
          <cell r="L400">
            <v>961</v>
          </cell>
          <cell r="M400" t="str">
            <v>N.73</v>
          </cell>
        </row>
        <row r="401">
          <cell r="A401" t="str">
            <v>레미콘</v>
          </cell>
          <cell r="B401" t="str">
            <v>관급(40x160x8)</v>
          </cell>
          <cell r="C401">
            <v>0.624</v>
          </cell>
          <cell r="D401" t="str">
            <v>M3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레미콘</v>
          </cell>
          <cell r="B402" t="str">
            <v>관급(25x180x8)</v>
          </cell>
          <cell r="C402">
            <v>4.484</v>
          </cell>
          <cell r="D402" t="str">
            <v>M3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레미콘타설(소형구조물)</v>
          </cell>
          <cell r="C403">
            <v>5.0519999999999996</v>
          </cell>
          <cell r="D403" t="str">
            <v>㎥</v>
          </cell>
          <cell r="E403">
            <v>33719</v>
          </cell>
          <cell r="F403">
            <v>170348</v>
          </cell>
          <cell r="G403">
            <v>0</v>
          </cell>
          <cell r="H403">
            <v>0</v>
          </cell>
          <cell r="I403">
            <v>33719</v>
          </cell>
          <cell r="J403">
            <v>170348</v>
          </cell>
          <cell r="K403">
            <v>0</v>
          </cell>
          <cell r="L403">
            <v>0</v>
          </cell>
          <cell r="M403" t="str">
            <v>N.82</v>
          </cell>
        </row>
        <row r="404">
          <cell r="A404" t="str">
            <v>거푸집 (합판)</v>
          </cell>
          <cell r="B404" t="str">
            <v>6회</v>
          </cell>
          <cell r="C404">
            <v>23.097999999999999</v>
          </cell>
          <cell r="D404" t="str">
            <v>㎡</v>
          </cell>
          <cell r="E404">
            <v>13825</v>
          </cell>
          <cell r="F404">
            <v>319329</v>
          </cell>
          <cell r="G404">
            <v>4430</v>
          </cell>
          <cell r="H404">
            <v>102324</v>
          </cell>
          <cell r="I404">
            <v>9395</v>
          </cell>
          <cell r="J404">
            <v>217005</v>
          </cell>
          <cell r="K404">
            <v>0</v>
          </cell>
          <cell r="L404">
            <v>0</v>
          </cell>
          <cell r="M404" t="str">
            <v>N.80</v>
          </cell>
        </row>
        <row r="405">
          <cell r="A405" t="str">
            <v>이형철근</v>
          </cell>
          <cell r="B405" t="str">
            <v>관급, D13</v>
          </cell>
          <cell r="C405">
            <v>119.5</v>
          </cell>
          <cell r="D405" t="str">
            <v>KG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 t="str">
            <v>철근가공및조립</v>
          </cell>
          <cell r="B406" t="str">
            <v>간단</v>
          </cell>
          <cell r="C406">
            <v>0.11600000000000001</v>
          </cell>
          <cell r="D406" t="str">
            <v>TON</v>
          </cell>
          <cell r="E406">
            <v>257665</v>
          </cell>
          <cell r="F406">
            <v>29889</v>
          </cell>
          <cell r="G406">
            <v>2708</v>
          </cell>
          <cell r="H406">
            <v>314</v>
          </cell>
          <cell r="I406">
            <v>254957</v>
          </cell>
          <cell r="J406">
            <v>29575</v>
          </cell>
          <cell r="K406">
            <v>0</v>
          </cell>
          <cell r="L406">
            <v>0</v>
          </cell>
          <cell r="M406" t="str">
            <v>N.84</v>
          </cell>
        </row>
        <row r="407">
          <cell r="A407" t="str">
            <v>고재대</v>
          </cell>
          <cell r="B407" t="str">
            <v>철재</v>
          </cell>
          <cell r="C407">
            <v>3.48</v>
          </cell>
          <cell r="D407" t="str">
            <v>KG</v>
          </cell>
          <cell r="E407">
            <v>-75</v>
          </cell>
          <cell r="F407">
            <v>-261</v>
          </cell>
          <cell r="G407">
            <v>-75</v>
          </cell>
          <cell r="H407">
            <v>-261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붙임몰탈</v>
          </cell>
          <cell r="B408" t="str">
            <v>인력,1:3</v>
          </cell>
          <cell r="C408">
            <v>13.77</v>
          </cell>
          <cell r="D408" t="str">
            <v>㎥</v>
          </cell>
          <cell r="E408">
            <v>57561</v>
          </cell>
          <cell r="F408">
            <v>792614</v>
          </cell>
          <cell r="G408">
            <v>12100</v>
          </cell>
          <cell r="H408">
            <v>166617</v>
          </cell>
          <cell r="I408">
            <v>40922</v>
          </cell>
          <cell r="J408">
            <v>563495</v>
          </cell>
          <cell r="K408">
            <v>4539</v>
          </cell>
          <cell r="L408">
            <v>62502</v>
          </cell>
          <cell r="M408" t="str">
            <v>N.86</v>
          </cell>
        </row>
        <row r="409">
          <cell r="A409" t="str">
            <v>시멘트액체방수(2차)</v>
          </cell>
          <cell r="C409">
            <v>0.33</v>
          </cell>
          <cell r="D409" t="str">
            <v>㎡</v>
          </cell>
          <cell r="E409">
            <v>10922</v>
          </cell>
          <cell r="F409">
            <v>3603</v>
          </cell>
          <cell r="G409">
            <v>1990</v>
          </cell>
          <cell r="H409">
            <v>656</v>
          </cell>
          <cell r="I409">
            <v>8932</v>
          </cell>
          <cell r="J409">
            <v>2947</v>
          </cell>
          <cell r="K409">
            <v>0</v>
          </cell>
          <cell r="L409">
            <v>0</v>
          </cell>
          <cell r="M409" t="str">
            <v>N.85</v>
          </cell>
        </row>
        <row r="410">
          <cell r="A410" t="str">
            <v>보호몰탈(벽체)</v>
          </cell>
          <cell r="B410" t="str">
            <v>T=24M/M</v>
          </cell>
          <cell r="C410">
            <v>0.224</v>
          </cell>
          <cell r="D410" t="str">
            <v>M2</v>
          </cell>
          <cell r="E410">
            <v>2350</v>
          </cell>
          <cell r="F410">
            <v>525</v>
          </cell>
          <cell r="G410">
            <v>69</v>
          </cell>
          <cell r="H410">
            <v>15</v>
          </cell>
          <cell r="I410">
            <v>2281</v>
          </cell>
          <cell r="J410">
            <v>510</v>
          </cell>
          <cell r="K410">
            <v>0</v>
          </cell>
          <cell r="L410">
            <v>0</v>
          </cell>
          <cell r="M410" t="str">
            <v>N.89</v>
          </cell>
        </row>
        <row r="411">
          <cell r="A411" t="str">
            <v>점토벽돌치장쌓기</v>
          </cell>
          <cell r="B411" t="str">
            <v>0.5B</v>
          </cell>
          <cell r="C411">
            <v>7.36</v>
          </cell>
          <cell r="D411" t="str">
            <v>㎡</v>
          </cell>
          <cell r="E411">
            <v>22368</v>
          </cell>
          <cell r="F411">
            <v>164628</v>
          </cell>
          <cell r="G411">
            <v>0</v>
          </cell>
          <cell r="H411">
            <v>0</v>
          </cell>
          <cell r="I411">
            <v>22368</v>
          </cell>
          <cell r="J411">
            <v>164628</v>
          </cell>
          <cell r="K411">
            <v>0</v>
          </cell>
          <cell r="L411">
            <v>0</v>
          </cell>
          <cell r="M411" t="str">
            <v>N.83</v>
          </cell>
        </row>
        <row r="412">
          <cell r="A412" t="str">
            <v>점토벽돌평깔기</v>
          </cell>
          <cell r="C412">
            <v>6.44</v>
          </cell>
          <cell r="D412" t="str">
            <v>㎡</v>
          </cell>
          <cell r="E412">
            <v>5499</v>
          </cell>
          <cell r="F412">
            <v>35413</v>
          </cell>
          <cell r="G412">
            <v>0</v>
          </cell>
          <cell r="H412">
            <v>0</v>
          </cell>
          <cell r="I412">
            <v>5499</v>
          </cell>
          <cell r="J412">
            <v>35413</v>
          </cell>
          <cell r="K412">
            <v>0</v>
          </cell>
          <cell r="L412">
            <v>0</v>
          </cell>
          <cell r="M412" t="str">
            <v>N.75</v>
          </cell>
        </row>
        <row r="413">
          <cell r="A413" t="str">
            <v>신토석</v>
          </cell>
          <cell r="B413" t="str">
            <v>관급,190x90xT57</v>
          </cell>
          <cell r="C413">
            <v>885</v>
          </cell>
          <cell r="D413" t="str">
            <v>매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C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D8-D8' 계</v>
          </cell>
          <cell r="C415">
            <v>1</v>
          </cell>
          <cell r="D415" t="str">
            <v>식</v>
          </cell>
          <cell r="E415">
            <v>0</v>
          </cell>
          <cell r="F415">
            <v>1551631</v>
          </cell>
          <cell r="G415">
            <v>0</v>
          </cell>
          <cell r="H415">
            <v>285497</v>
          </cell>
          <cell r="I415">
            <v>0</v>
          </cell>
          <cell r="J415">
            <v>1198788</v>
          </cell>
          <cell r="K415">
            <v>0</v>
          </cell>
          <cell r="L415">
            <v>67346</v>
          </cell>
        </row>
        <row r="416">
          <cell r="C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계</v>
          </cell>
          <cell r="F417">
            <v>12212797</v>
          </cell>
          <cell r="H417">
            <v>2079083</v>
          </cell>
          <cell r="J417">
            <v>9982892</v>
          </cell>
          <cell r="L417">
            <v>150822</v>
          </cell>
        </row>
        <row r="432">
          <cell r="A432" t="str">
            <v>No.20호표 플랜터E</v>
          </cell>
          <cell r="C432">
            <v>1</v>
          </cell>
          <cell r="D432" t="str">
            <v>식</v>
          </cell>
          <cell r="M432" t="str">
            <v>PPG05</v>
          </cell>
        </row>
        <row r="433">
          <cell r="A433" t="str">
            <v>■ E1-E1'</v>
          </cell>
          <cell r="C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터파기</v>
          </cell>
          <cell r="B434" t="str">
            <v>백호우0.4㎥</v>
          </cell>
          <cell r="C434">
            <v>14.928000000000001</v>
          </cell>
          <cell r="D434" t="str">
            <v>㎥</v>
          </cell>
          <cell r="E434">
            <v>1331</v>
          </cell>
          <cell r="F434">
            <v>19868</v>
          </cell>
          <cell r="G434">
            <v>243</v>
          </cell>
          <cell r="H434">
            <v>3627</v>
          </cell>
          <cell r="I434">
            <v>686</v>
          </cell>
          <cell r="J434">
            <v>10240</v>
          </cell>
          <cell r="K434">
            <v>402</v>
          </cell>
          <cell r="L434">
            <v>6001</v>
          </cell>
          <cell r="M434" t="str">
            <v>#.2</v>
          </cell>
        </row>
        <row r="435">
          <cell r="A435" t="str">
            <v>잔토처리(토사)</v>
          </cell>
          <cell r="B435" t="str">
            <v>B.H 0.4M3</v>
          </cell>
          <cell r="C435">
            <v>8.5429999999999993</v>
          </cell>
          <cell r="D435" t="str">
            <v>M3</v>
          </cell>
          <cell r="E435">
            <v>837</v>
          </cell>
          <cell r="F435">
            <v>7150</v>
          </cell>
          <cell r="G435">
            <v>153</v>
          </cell>
          <cell r="H435">
            <v>1307</v>
          </cell>
          <cell r="I435">
            <v>431</v>
          </cell>
          <cell r="J435">
            <v>3682</v>
          </cell>
          <cell r="K435">
            <v>253</v>
          </cell>
          <cell r="L435">
            <v>2161</v>
          </cell>
          <cell r="M435" t="str">
            <v>#.4</v>
          </cell>
        </row>
        <row r="436">
          <cell r="A436" t="str">
            <v>기계되메우기및다짐</v>
          </cell>
          <cell r="B436" t="str">
            <v>인력+기계</v>
          </cell>
          <cell r="C436">
            <v>6.3849999999999998</v>
          </cell>
          <cell r="D436" t="str">
            <v>㎥</v>
          </cell>
          <cell r="E436">
            <v>3367</v>
          </cell>
          <cell r="F436">
            <v>21496</v>
          </cell>
          <cell r="G436">
            <v>285</v>
          </cell>
          <cell r="H436">
            <v>1819</v>
          </cell>
          <cell r="I436">
            <v>2758</v>
          </cell>
          <cell r="J436">
            <v>17609</v>
          </cell>
          <cell r="K436">
            <v>324</v>
          </cell>
          <cell r="L436">
            <v>2068</v>
          </cell>
          <cell r="M436" t="str">
            <v>#.6</v>
          </cell>
        </row>
        <row r="437">
          <cell r="A437" t="str">
            <v>잡석다짐(기계+인력)</v>
          </cell>
          <cell r="B437" t="str">
            <v>로라+인력</v>
          </cell>
          <cell r="C437">
            <v>3.9350000000000001</v>
          </cell>
          <cell r="D437" t="str">
            <v>㎥</v>
          </cell>
          <cell r="E437">
            <v>10469</v>
          </cell>
          <cell r="F437">
            <v>41193</v>
          </cell>
          <cell r="G437">
            <v>8354</v>
          </cell>
          <cell r="H437">
            <v>32872</v>
          </cell>
          <cell r="I437">
            <v>1509</v>
          </cell>
          <cell r="J437">
            <v>5937</v>
          </cell>
          <cell r="K437">
            <v>606</v>
          </cell>
          <cell r="L437">
            <v>2384</v>
          </cell>
          <cell r="M437" t="str">
            <v>N.73</v>
          </cell>
        </row>
        <row r="438">
          <cell r="A438" t="str">
            <v>레미콘</v>
          </cell>
          <cell r="B438" t="str">
            <v>관급(40x160x8)</v>
          </cell>
          <cell r="C438">
            <v>1.99</v>
          </cell>
          <cell r="D438" t="str">
            <v>M3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 t="str">
            <v>레미콘</v>
          </cell>
          <cell r="B439" t="str">
            <v>관급(25x180x8)</v>
          </cell>
          <cell r="C439">
            <v>6.0430000000000001</v>
          </cell>
          <cell r="D439" t="str">
            <v>M3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레미콘타설(소형구조물)</v>
          </cell>
          <cell r="C440">
            <v>7.16</v>
          </cell>
          <cell r="D440" t="str">
            <v>㎥</v>
          </cell>
          <cell r="E440">
            <v>33719</v>
          </cell>
          <cell r="F440">
            <v>241428</v>
          </cell>
          <cell r="G440">
            <v>0</v>
          </cell>
          <cell r="H440">
            <v>0</v>
          </cell>
          <cell r="I440">
            <v>33719</v>
          </cell>
          <cell r="J440">
            <v>241428</v>
          </cell>
          <cell r="K440">
            <v>0</v>
          </cell>
          <cell r="L440">
            <v>0</v>
          </cell>
          <cell r="M440" t="str">
            <v>N.82</v>
          </cell>
        </row>
        <row r="441">
          <cell r="A441" t="str">
            <v>거푸집 (합판)</v>
          </cell>
          <cell r="B441" t="str">
            <v>6회</v>
          </cell>
          <cell r="C441">
            <v>41.003999999999998</v>
          </cell>
          <cell r="D441" t="str">
            <v>㎡</v>
          </cell>
          <cell r="E441">
            <v>13825</v>
          </cell>
          <cell r="F441">
            <v>566879</v>
          </cell>
          <cell r="G441">
            <v>4430</v>
          </cell>
          <cell r="H441">
            <v>181647</v>
          </cell>
          <cell r="I441">
            <v>9395</v>
          </cell>
          <cell r="J441">
            <v>385232</v>
          </cell>
          <cell r="K441">
            <v>0</v>
          </cell>
          <cell r="L441">
            <v>0</v>
          </cell>
          <cell r="M441" t="str">
            <v>N.80</v>
          </cell>
        </row>
        <row r="442">
          <cell r="A442" t="str">
            <v>이형철근</v>
          </cell>
          <cell r="B442" t="str">
            <v>관급, D13</v>
          </cell>
          <cell r="C442">
            <v>252.73</v>
          </cell>
          <cell r="D442" t="str">
            <v>KG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철근가공및조립</v>
          </cell>
          <cell r="B443" t="str">
            <v>간단</v>
          </cell>
          <cell r="C443">
            <v>0.245</v>
          </cell>
          <cell r="D443" t="str">
            <v>TON</v>
          </cell>
          <cell r="E443">
            <v>257665</v>
          </cell>
          <cell r="F443">
            <v>63127</v>
          </cell>
          <cell r="G443">
            <v>2708</v>
          </cell>
          <cell r="H443">
            <v>663</v>
          </cell>
          <cell r="I443">
            <v>254957</v>
          </cell>
          <cell r="J443">
            <v>62464</v>
          </cell>
          <cell r="K443">
            <v>0</v>
          </cell>
          <cell r="L443">
            <v>0</v>
          </cell>
          <cell r="M443" t="str">
            <v>N.84</v>
          </cell>
        </row>
        <row r="444">
          <cell r="A444" t="str">
            <v>고재대</v>
          </cell>
          <cell r="B444" t="str">
            <v>철재</v>
          </cell>
          <cell r="C444">
            <v>7.3609999999999998</v>
          </cell>
          <cell r="D444" t="str">
            <v>KG</v>
          </cell>
          <cell r="E444">
            <v>-75</v>
          </cell>
          <cell r="F444">
            <v>-552</v>
          </cell>
          <cell r="G444">
            <v>-75</v>
          </cell>
          <cell r="H444">
            <v>-552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 t="str">
            <v>붙임몰탈</v>
          </cell>
          <cell r="B445" t="str">
            <v>인력,1:3</v>
          </cell>
          <cell r="C445">
            <v>0.72299999999999998</v>
          </cell>
          <cell r="D445" t="str">
            <v>㎥</v>
          </cell>
          <cell r="E445">
            <v>57561</v>
          </cell>
          <cell r="F445">
            <v>41615</v>
          </cell>
          <cell r="G445">
            <v>12100</v>
          </cell>
          <cell r="H445">
            <v>8748</v>
          </cell>
          <cell r="I445">
            <v>40922</v>
          </cell>
          <cell r="J445">
            <v>29586</v>
          </cell>
          <cell r="K445">
            <v>4539</v>
          </cell>
          <cell r="L445">
            <v>3281</v>
          </cell>
          <cell r="M445" t="str">
            <v>N.86</v>
          </cell>
        </row>
        <row r="446">
          <cell r="A446" t="str">
            <v>화강석판석</v>
          </cell>
          <cell r="B446" t="str">
            <v>T30 황등석</v>
          </cell>
          <cell r="C446">
            <v>27.39</v>
          </cell>
          <cell r="D446" t="str">
            <v>㎡</v>
          </cell>
          <cell r="E446">
            <v>29000</v>
          </cell>
          <cell r="F446">
            <v>794310</v>
          </cell>
          <cell r="G446">
            <v>29000</v>
          </cell>
          <cell r="H446">
            <v>794310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 t="str">
            <v>연결철물</v>
          </cell>
          <cell r="B447" t="str">
            <v>STS(공간거리70)</v>
          </cell>
          <cell r="C447">
            <v>82</v>
          </cell>
          <cell r="D447" t="str">
            <v>조</v>
          </cell>
          <cell r="E447">
            <v>490</v>
          </cell>
          <cell r="F447">
            <v>40180</v>
          </cell>
          <cell r="G447">
            <v>490</v>
          </cell>
          <cell r="H447">
            <v>40180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화강석판석붙임</v>
          </cell>
          <cell r="B448" t="str">
            <v>벽,건식</v>
          </cell>
          <cell r="C448">
            <v>25.390999999999998</v>
          </cell>
          <cell r="D448" t="str">
            <v>㎡</v>
          </cell>
          <cell r="E448">
            <v>47989</v>
          </cell>
          <cell r="F448">
            <v>1218488</v>
          </cell>
          <cell r="G448">
            <v>0</v>
          </cell>
          <cell r="H448">
            <v>0</v>
          </cell>
          <cell r="I448">
            <v>47989</v>
          </cell>
          <cell r="J448">
            <v>1218488</v>
          </cell>
          <cell r="K448">
            <v>0</v>
          </cell>
          <cell r="L448">
            <v>0</v>
          </cell>
          <cell r="M448" t="str">
            <v>N.90</v>
          </cell>
        </row>
        <row r="449">
          <cell r="A449" t="str">
            <v>시멘트벽돌</v>
          </cell>
          <cell r="B449" t="str">
            <v>190x90x57</v>
          </cell>
          <cell r="C449">
            <v>490</v>
          </cell>
          <cell r="D449" t="str">
            <v>EA</v>
          </cell>
          <cell r="E449">
            <v>45</v>
          </cell>
          <cell r="F449">
            <v>22050</v>
          </cell>
          <cell r="G449">
            <v>45</v>
          </cell>
          <cell r="H449">
            <v>22050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시멘트벽돌쌓기</v>
          </cell>
          <cell r="C450">
            <v>0.49</v>
          </cell>
          <cell r="D450" t="str">
            <v>천매</v>
          </cell>
          <cell r="E450">
            <v>197889</v>
          </cell>
          <cell r="F450">
            <v>96965</v>
          </cell>
          <cell r="G450">
            <v>3025</v>
          </cell>
          <cell r="H450">
            <v>1482</v>
          </cell>
          <cell r="I450">
            <v>194864</v>
          </cell>
          <cell r="J450">
            <v>95483</v>
          </cell>
          <cell r="K450">
            <v>0</v>
          </cell>
          <cell r="L450">
            <v>0</v>
          </cell>
          <cell r="M450" t="str">
            <v>N.93</v>
          </cell>
        </row>
        <row r="451">
          <cell r="A451" t="str">
            <v>화강석판석</v>
          </cell>
          <cell r="B451" t="str">
            <v>T50 마천석</v>
          </cell>
          <cell r="C451">
            <v>24.12</v>
          </cell>
          <cell r="D451" t="str">
            <v>EA</v>
          </cell>
          <cell r="E451">
            <v>30000</v>
          </cell>
          <cell r="F451">
            <v>723600</v>
          </cell>
          <cell r="G451">
            <v>30000</v>
          </cell>
          <cell r="H451">
            <v>723600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</row>
        <row r="452">
          <cell r="A452" t="str">
            <v>마름돌설치</v>
          </cell>
          <cell r="C452">
            <v>0.53</v>
          </cell>
          <cell r="D452" t="str">
            <v>M3</v>
          </cell>
          <cell r="E452">
            <v>550886</v>
          </cell>
          <cell r="F452">
            <v>291969</v>
          </cell>
          <cell r="G452">
            <v>0</v>
          </cell>
          <cell r="H452">
            <v>0</v>
          </cell>
          <cell r="I452">
            <v>550886</v>
          </cell>
          <cell r="J452">
            <v>291969</v>
          </cell>
          <cell r="K452">
            <v>0</v>
          </cell>
          <cell r="L452">
            <v>0</v>
          </cell>
          <cell r="M452" t="str">
            <v>N.92</v>
          </cell>
        </row>
        <row r="453">
          <cell r="C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</row>
        <row r="454">
          <cell r="A454" t="str">
            <v>E1-E1' 계</v>
          </cell>
          <cell r="C454">
            <v>0</v>
          </cell>
          <cell r="E454">
            <v>0</v>
          </cell>
          <cell r="F454">
            <v>4189766</v>
          </cell>
          <cell r="G454">
            <v>0</v>
          </cell>
          <cell r="H454">
            <v>1811753</v>
          </cell>
          <cell r="I454">
            <v>0</v>
          </cell>
          <cell r="J454">
            <v>2362118</v>
          </cell>
          <cell r="K454">
            <v>0</v>
          </cell>
          <cell r="L454">
            <v>15895</v>
          </cell>
        </row>
        <row r="455">
          <cell r="C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 t="str">
            <v>■ E2-E2'</v>
          </cell>
          <cell r="C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</row>
        <row r="457">
          <cell r="A457" t="str">
            <v>터파기</v>
          </cell>
          <cell r="B457" t="str">
            <v>백호우0.4㎥</v>
          </cell>
          <cell r="C457">
            <v>4.524</v>
          </cell>
          <cell r="D457" t="str">
            <v>㎥</v>
          </cell>
          <cell r="E457">
            <v>1331</v>
          </cell>
          <cell r="F457">
            <v>6020</v>
          </cell>
          <cell r="G457">
            <v>243</v>
          </cell>
          <cell r="H457">
            <v>1099</v>
          </cell>
          <cell r="I457">
            <v>686</v>
          </cell>
          <cell r="J457">
            <v>3103</v>
          </cell>
          <cell r="K457">
            <v>402</v>
          </cell>
          <cell r="L457">
            <v>1818</v>
          </cell>
          <cell r="M457" t="str">
            <v>#.2</v>
          </cell>
        </row>
        <row r="458">
          <cell r="A458" t="str">
            <v>잔토처리(토사)</v>
          </cell>
          <cell r="B458" t="str">
            <v>B.H 0.4M3</v>
          </cell>
          <cell r="C458">
            <v>2.1379999999999999</v>
          </cell>
          <cell r="D458" t="str">
            <v>M3</v>
          </cell>
          <cell r="E458">
            <v>837</v>
          </cell>
          <cell r="F458">
            <v>1788</v>
          </cell>
          <cell r="G458">
            <v>153</v>
          </cell>
          <cell r="H458">
            <v>327</v>
          </cell>
          <cell r="I458">
            <v>431</v>
          </cell>
          <cell r="J458">
            <v>921</v>
          </cell>
          <cell r="K458">
            <v>253</v>
          </cell>
          <cell r="L458">
            <v>540</v>
          </cell>
          <cell r="M458" t="str">
            <v>#.4</v>
          </cell>
        </row>
        <row r="459">
          <cell r="A459" t="str">
            <v>기계되메우기및다짐</v>
          </cell>
          <cell r="B459" t="str">
            <v>인력+기계</v>
          </cell>
          <cell r="C459">
            <v>2.3860000000000001</v>
          </cell>
          <cell r="D459" t="str">
            <v>㎥</v>
          </cell>
          <cell r="E459">
            <v>3367</v>
          </cell>
          <cell r="F459">
            <v>8033</v>
          </cell>
          <cell r="G459">
            <v>285</v>
          </cell>
          <cell r="H459">
            <v>680</v>
          </cell>
          <cell r="I459">
            <v>2758</v>
          </cell>
          <cell r="J459">
            <v>6580</v>
          </cell>
          <cell r="K459">
            <v>324</v>
          </cell>
          <cell r="L459">
            <v>773</v>
          </cell>
          <cell r="M459" t="str">
            <v>#.6</v>
          </cell>
        </row>
        <row r="460">
          <cell r="A460" t="str">
            <v>잡석다짐(기계+인력)</v>
          </cell>
          <cell r="B460" t="str">
            <v>로라+인력</v>
          </cell>
          <cell r="C460">
            <v>1.0149999999999999</v>
          </cell>
          <cell r="D460" t="str">
            <v>㎥</v>
          </cell>
          <cell r="E460">
            <v>10469</v>
          </cell>
          <cell r="F460">
            <v>10625</v>
          </cell>
          <cell r="G460">
            <v>8354</v>
          </cell>
          <cell r="H460">
            <v>8479</v>
          </cell>
          <cell r="I460">
            <v>1509</v>
          </cell>
          <cell r="J460">
            <v>1531</v>
          </cell>
          <cell r="K460">
            <v>606</v>
          </cell>
          <cell r="L460">
            <v>615</v>
          </cell>
          <cell r="M460" t="str">
            <v>N.73</v>
          </cell>
        </row>
        <row r="461">
          <cell r="A461" t="str">
            <v>레미콘</v>
          </cell>
          <cell r="B461" t="str">
            <v>관급(40x160x8)</v>
          </cell>
          <cell r="C461">
            <v>0.39100000000000001</v>
          </cell>
          <cell r="D461" t="str">
            <v>M3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A462" t="str">
            <v>레미콘</v>
          </cell>
          <cell r="B462" t="str">
            <v>관급(25x180x8)</v>
          </cell>
          <cell r="C462">
            <v>1.706</v>
          </cell>
          <cell r="D462" t="str">
            <v>M3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 t="str">
            <v>레미콘타설(소형구조물)</v>
          </cell>
          <cell r="C463">
            <v>2.726</v>
          </cell>
          <cell r="D463" t="str">
            <v>㎥</v>
          </cell>
          <cell r="E463">
            <v>33719</v>
          </cell>
          <cell r="F463">
            <v>91917</v>
          </cell>
          <cell r="G463">
            <v>0</v>
          </cell>
          <cell r="H463">
            <v>0</v>
          </cell>
          <cell r="I463">
            <v>33719</v>
          </cell>
          <cell r="J463">
            <v>91917</v>
          </cell>
          <cell r="K463">
            <v>0</v>
          </cell>
          <cell r="L463">
            <v>0</v>
          </cell>
          <cell r="M463" t="str">
            <v>N.82</v>
          </cell>
        </row>
        <row r="464">
          <cell r="A464" t="str">
            <v>거푸집 (합판)</v>
          </cell>
          <cell r="B464" t="str">
            <v>6회</v>
          </cell>
          <cell r="C464">
            <v>12.885999999999999</v>
          </cell>
          <cell r="D464" t="str">
            <v>㎡</v>
          </cell>
          <cell r="E464">
            <v>13825</v>
          </cell>
          <cell r="F464">
            <v>178147</v>
          </cell>
          <cell r="G464">
            <v>4430</v>
          </cell>
          <cell r="H464">
            <v>57084</v>
          </cell>
          <cell r="I464">
            <v>9395</v>
          </cell>
          <cell r="J464">
            <v>121063</v>
          </cell>
          <cell r="K464">
            <v>0</v>
          </cell>
          <cell r="L464">
            <v>0</v>
          </cell>
          <cell r="M464" t="str">
            <v>N.80</v>
          </cell>
        </row>
        <row r="465">
          <cell r="A465" t="str">
            <v>이형철근</v>
          </cell>
          <cell r="B465" t="str">
            <v>관급, D13</v>
          </cell>
          <cell r="C465">
            <v>78.656000000000006</v>
          </cell>
          <cell r="D465" t="str">
            <v>KG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철근가공및조립</v>
          </cell>
          <cell r="B466" t="str">
            <v>간단</v>
          </cell>
          <cell r="C466">
            <v>7.5999999999999998E-2</v>
          </cell>
          <cell r="D466" t="str">
            <v>TON</v>
          </cell>
          <cell r="E466">
            <v>257665</v>
          </cell>
          <cell r="F466">
            <v>19581</v>
          </cell>
          <cell r="G466">
            <v>2708</v>
          </cell>
          <cell r="H466">
            <v>205</v>
          </cell>
          <cell r="I466">
            <v>254957</v>
          </cell>
          <cell r="J466">
            <v>19376</v>
          </cell>
          <cell r="K466">
            <v>0</v>
          </cell>
          <cell r="L466">
            <v>0</v>
          </cell>
          <cell r="M466" t="str">
            <v>N.84</v>
          </cell>
        </row>
        <row r="467">
          <cell r="A467" t="str">
            <v>고재대</v>
          </cell>
          <cell r="B467" t="str">
            <v>철재</v>
          </cell>
          <cell r="C467">
            <v>2.29</v>
          </cell>
          <cell r="D467" t="str">
            <v>KG</v>
          </cell>
          <cell r="E467">
            <v>-75</v>
          </cell>
          <cell r="F467">
            <v>-171</v>
          </cell>
          <cell r="G467">
            <v>-75</v>
          </cell>
          <cell r="H467">
            <v>-171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</row>
        <row r="468">
          <cell r="A468" t="str">
            <v>붙임몰탈</v>
          </cell>
          <cell r="B468" t="str">
            <v>인력,1:3</v>
          </cell>
          <cell r="C468">
            <v>0.22700000000000001</v>
          </cell>
          <cell r="D468" t="str">
            <v>㎥</v>
          </cell>
          <cell r="E468">
            <v>57561</v>
          </cell>
          <cell r="F468">
            <v>13065</v>
          </cell>
          <cell r="G468">
            <v>12100</v>
          </cell>
          <cell r="H468">
            <v>2746</v>
          </cell>
          <cell r="I468">
            <v>40922</v>
          </cell>
          <cell r="J468">
            <v>9289</v>
          </cell>
          <cell r="K468">
            <v>4539</v>
          </cell>
          <cell r="L468">
            <v>1030</v>
          </cell>
          <cell r="M468" t="str">
            <v>N.86</v>
          </cell>
        </row>
        <row r="469">
          <cell r="A469" t="str">
            <v>화강석판석</v>
          </cell>
          <cell r="B469" t="str">
            <v>T30 황등석</v>
          </cell>
          <cell r="C469">
            <v>6.0609999999999999</v>
          </cell>
          <cell r="D469" t="str">
            <v>㎡</v>
          </cell>
          <cell r="E469">
            <v>29000</v>
          </cell>
          <cell r="F469">
            <v>175769</v>
          </cell>
          <cell r="G469">
            <v>29000</v>
          </cell>
          <cell r="H469">
            <v>175769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</row>
        <row r="470">
          <cell r="A470" t="str">
            <v>화강석판석붙임</v>
          </cell>
          <cell r="B470" t="str">
            <v>벽,건식</v>
          </cell>
          <cell r="C470">
            <v>5.51</v>
          </cell>
          <cell r="D470" t="str">
            <v>㎡</v>
          </cell>
          <cell r="E470">
            <v>47989</v>
          </cell>
          <cell r="F470">
            <v>264419</v>
          </cell>
          <cell r="G470">
            <v>0</v>
          </cell>
          <cell r="H470">
            <v>0</v>
          </cell>
          <cell r="I470">
            <v>47989</v>
          </cell>
          <cell r="J470">
            <v>264419</v>
          </cell>
          <cell r="K470">
            <v>0</v>
          </cell>
          <cell r="L470">
            <v>0</v>
          </cell>
          <cell r="M470" t="str">
            <v>N.90</v>
          </cell>
        </row>
        <row r="471">
          <cell r="A471" t="str">
            <v>연결철물</v>
          </cell>
          <cell r="B471" t="str">
            <v>STS(공간거리70)</v>
          </cell>
          <cell r="C471">
            <v>60</v>
          </cell>
          <cell r="D471" t="str">
            <v>조</v>
          </cell>
          <cell r="E471">
            <v>490</v>
          </cell>
          <cell r="F471">
            <v>29400</v>
          </cell>
          <cell r="G471">
            <v>490</v>
          </cell>
          <cell r="H471">
            <v>29400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시멘트벽돌</v>
          </cell>
          <cell r="B472" t="str">
            <v>190x90x57</v>
          </cell>
          <cell r="C472">
            <v>154</v>
          </cell>
          <cell r="D472" t="str">
            <v>EA</v>
          </cell>
          <cell r="E472">
            <v>45</v>
          </cell>
          <cell r="F472">
            <v>6930</v>
          </cell>
          <cell r="G472">
            <v>45</v>
          </cell>
          <cell r="H472">
            <v>6930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A473" t="str">
            <v>시멘트벽돌쌓기</v>
          </cell>
          <cell r="C473">
            <v>0.154</v>
          </cell>
          <cell r="D473" t="str">
            <v>천매</v>
          </cell>
          <cell r="E473">
            <v>197889</v>
          </cell>
          <cell r="F473">
            <v>30474</v>
          </cell>
          <cell r="G473">
            <v>3025</v>
          </cell>
          <cell r="H473">
            <v>465</v>
          </cell>
          <cell r="I473">
            <v>194864</v>
          </cell>
          <cell r="J473">
            <v>30009</v>
          </cell>
          <cell r="K473">
            <v>0</v>
          </cell>
          <cell r="L473">
            <v>0</v>
          </cell>
          <cell r="M473" t="str">
            <v>N.93</v>
          </cell>
        </row>
        <row r="474">
          <cell r="A474" t="str">
            <v>화강석판석</v>
          </cell>
          <cell r="B474" t="str">
            <v>T50 마천석</v>
          </cell>
          <cell r="C474">
            <v>7.58</v>
          </cell>
          <cell r="D474" t="str">
            <v>EA</v>
          </cell>
          <cell r="E474">
            <v>30000</v>
          </cell>
          <cell r="F474">
            <v>227400</v>
          </cell>
          <cell r="G474">
            <v>30000</v>
          </cell>
          <cell r="H474">
            <v>227400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5">
          <cell r="A475" t="str">
            <v>마름돌설치</v>
          </cell>
          <cell r="C475">
            <v>0.16600000000000001</v>
          </cell>
          <cell r="D475" t="str">
            <v>M3</v>
          </cell>
          <cell r="E475">
            <v>550886</v>
          </cell>
          <cell r="F475">
            <v>91447</v>
          </cell>
          <cell r="G475">
            <v>0</v>
          </cell>
          <cell r="H475">
            <v>0</v>
          </cell>
          <cell r="I475">
            <v>550886</v>
          </cell>
          <cell r="J475">
            <v>91447</v>
          </cell>
          <cell r="K475">
            <v>0</v>
          </cell>
          <cell r="L475">
            <v>0</v>
          </cell>
          <cell r="M475" t="str">
            <v>N.92</v>
          </cell>
        </row>
        <row r="476">
          <cell r="C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A477" t="str">
            <v>E2-E2' 계</v>
          </cell>
          <cell r="C477">
            <v>1</v>
          </cell>
          <cell r="D477" t="str">
            <v>식</v>
          </cell>
          <cell r="E477">
            <v>0</v>
          </cell>
          <cell r="F477">
            <v>1154844</v>
          </cell>
          <cell r="G477">
            <v>0</v>
          </cell>
          <cell r="H477">
            <v>510413</v>
          </cell>
          <cell r="I477">
            <v>0</v>
          </cell>
          <cell r="J477">
            <v>639655</v>
          </cell>
          <cell r="K477">
            <v>0</v>
          </cell>
          <cell r="L477">
            <v>4776</v>
          </cell>
        </row>
        <row r="478">
          <cell r="C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 t="str">
            <v>■ E3-E3'</v>
          </cell>
          <cell r="C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터파기</v>
          </cell>
          <cell r="B480" t="str">
            <v>백호우0.4㎥</v>
          </cell>
          <cell r="C480">
            <v>7.7279999999999998</v>
          </cell>
          <cell r="D480" t="str">
            <v>㎥</v>
          </cell>
          <cell r="E480">
            <v>1331</v>
          </cell>
          <cell r="F480">
            <v>10284</v>
          </cell>
          <cell r="G480">
            <v>243</v>
          </cell>
          <cell r="H480">
            <v>1877</v>
          </cell>
          <cell r="I480">
            <v>686</v>
          </cell>
          <cell r="J480">
            <v>5301</v>
          </cell>
          <cell r="K480">
            <v>402</v>
          </cell>
          <cell r="L480">
            <v>3106</v>
          </cell>
          <cell r="M480" t="str">
            <v>#.2</v>
          </cell>
        </row>
        <row r="481">
          <cell r="A481" t="str">
            <v>잔토처리(토사)</v>
          </cell>
          <cell r="B481" t="str">
            <v>B.H 0.4M3</v>
          </cell>
          <cell r="C481">
            <v>4.3</v>
          </cell>
          <cell r="D481" t="str">
            <v>M3</v>
          </cell>
          <cell r="E481">
            <v>837</v>
          </cell>
          <cell r="F481">
            <v>3597</v>
          </cell>
          <cell r="G481">
            <v>153</v>
          </cell>
          <cell r="H481">
            <v>657</v>
          </cell>
          <cell r="I481">
            <v>431</v>
          </cell>
          <cell r="J481">
            <v>1853</v>
          </cell>
          <cell r="K481">
            <v>253</v>
          </cell>
          <cell r="L481">
            <v>1087</v>
          </cell>
          <cell r="M481" t="str">
            <v>#.4</v>
          </cell>
        </row>
        <row r="482">
          <cell r="A482" t="str">
            <v>기계되메우기및다짐</v>
          </cell>
          <cell r="B482" t="str">
            <v>인력+기계</v>
          </cell>
          <cell r="C482">
            <v>3.4820000000000002</v>
          </cell>
          <cell r="D482" t="str">
            <v>㎥</v>
          </cell>
          <cell r="E482">
            <v>3367</v>
          </cell>
          <cell r="F482">
            <v>11723</v>
          </cell>
          <cell r="G482">
            <v>285</v>
          </cell>
          <cell r="H482">
            <v>992</v>
          </cell>
          <cell r="I482">
            <v>2758</v>
          </cell>
          <cell r="J482">
            <v>9603</v>
          </cell>
          <cell r="K482">
            <v>324</v>
          </cell>
          <cell r="L482">
            <v>1128</v>
          </cell>
          <cell r="M482" t="str">
            <v>#.6</v>
          </cell>
        </row>
        <row r="483">
          <cell r="A483" t="str">
            <v>잡석다짐(기계+인력)</v>
          </cell>
          <cell r="B483" t="str">
            <v>로라+인력</v>
          </cell>
          <cell r="C483">
            <v>2.1789999999999998</v>
          </cell>
          <cell r="D483" t="str">
            <v>㎥</v>
          </cell>
          <cell r="E483">
            <v>10469</v>
          </cell>
          <cell r="F483">
            <v>22811</v>
          </cell>
          <cell r="G483">
            <v>8354</v>
          </cell>
          <cell r="H483">
            <v>18203</v>
          </cell>
          <cell r="I483">
            <v>1509</v>
          </cell>
          <cell r="J483">
            <v>3288</v>
          </cell>
          <cell r="K483">
            <v>606</v>
          </cell>
          <cell r="L483">
            <v>1320</v>
          </cell>
          <cell r="M483" t="str">
            <v>N.73</v>
          </cell>
        </row>
        <row r="484">
          <cell r="A484" t="str">
            <v>레미콘</v>
          </cell>
          <cell r="B484" t="str">
            <v>관급(40x160x8)</v>
          </cell>
          <cell r="C484">
            <v>0.64400000000000002</v>
          </cell>
          <cell r="D484" t="str">
            <v>M3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레미콘</v>
          </cell>
          <cell r="B485" t="str">
            <v>관급(25x180x8)</v>
          </cell>
          <cell r="C485">
            <v>3.7410000000000001</v>
          </cell>
          <cell r="D485" t="str">
            <v>M3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A486" t="str">
            <v>레미콘타설(소형구조물)</v>
          </cell>
          <cell r="C486">
            <v>4.3360000000000003</v>
          </cell>
          <cell r="D486" t="str">
            <v>㎥</v>
          </cell>
          <cell r="E486">
            <v>33719</v>
          </cell>
          <cell r="F486">
            <v>146205</v>
          </cell>
          <cell r="G486">
            <v>0</v>
          </cell>
          <cell r="H486">
            <v>0</v>
          </cell>
          <cell r="I486">
            <v>33719</v>
          </cell>
          <cell r="J486">
            <v>146205</v>
          </cell>
          <cell r="K486">
            <v>0</v>
          </cell>
          <cell r="L486">
            <v>0</v>
          </cell>
          <cell r="M486" t="str">
            <v>N.82</v>
          </cell>
        </row>
        <row r="487">
          <cell r="A487" t="str">
            <v>거푸집 (합판)</v>
          </cell>
          <cell r="B487" t="str">
            <v>6회</v>
          </cell>
          <cell r="C487">
            <v>21.664000000000001</v>
          </cell>
          <cell r="D487" t="str">
            <v>㎡</v>
          </cell>
          <cell r="E487">
            <v>13825</v>
          </cell>
          <cell r="F487">
            <v>299504</v>
          </cell>
          <cell r="G487">
            <v>4430</v>
          </cell>
          <cell r="H487">
            <v>95971</v>
          </cell>
          <cell r="I487">
            <v>9395</v>
          </cell>
          <cell r="J487">
            <v>203533</v>
          </cell>
          <cell r="K487">
            <v>0</v>
          </cell>
          <cell r="L487">
            <v>0</v>
          </cell>
          <cell r="M487" t="str">
            <v>N.80</v>
          </cell>
        </row>
        <row r="488">
          <cell r="A488" t="str">
            <v>이형철근</v>
          </cell>
          <cell r="B488" t="str">
            <v>관급, D13</v>
          </cell>
          <cell r="C488">
            <v>133.1</v>
          </cell>
          <cell r="D488" t="str">
            <v>KG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89">
          <cell r="A489" t="str">
            <v>철근가공및조립</v>
          </cell>
          <cell r="B489" t="str">
            <v>간단</v>
          </cell>
          <cell r="C489">
            <v>0.129</v>
          </cell>
          <cell r="D489" t="str">
            <v>TON</v>
          </cell>
          <cell r="E489">
            <v>257665</v>
          </cell>
          <cell r="F489">
            <v>33238</v>
          </cell>
          <cell r="G489">
            <v>2708</v>
          </cell>
          <cell r="H489">
            <v>349</v>
          </cell>
          <cell r="I489">
            <v>254957</v>
          </cell>
          <cell r="J489">
            <v>32889</v>
          </cell>
          <cell r="K489">
            <v>0</v>
          </cell>
          <cell r="L489">
            <v>0</v>
          </cell>
          <cell r="M489" t="str">
            <v>N.84</v>
          </cell>
        </row>
        <row r="490">
          <cell r="A490" t="str">
            <v>고재대</v>
          </cell>
          <cell r="B490" t="str">
            <v>철재</v>
          </cell>
          <cell r="C490">
            <v>3.8759999999999999</v>
          </cell>
          <cell r="D490" t="str">
            <v>KG</v>
          </cell>
          <cell r="E490">
            <v>-75</v>
          </cell>
          <cell r="F490">
            <v>-290</v>
          </cell>
          <cell r="G490">
            <v>-75</v>
          </cell>
          <cell r="H490">
            <v>-290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붙임몰탈</v>
          </cell>
          <cell r="B491" t="str">
            <v>인력,1:3</v>
          </cell>
          <cell r="C491">
            <v>0.22700000000000001</v>
          </cell>
          <cell r="D491" t="str">
            <v>㎥</v>
          </cell>
          <cell r="E491">
            <v>57561</v>
          </cell>
          <cell r="F491">
            <v>13065</v>
          </cell>
          <cell r="G491">
            <v>12100</v>
          </cell>
          <cell r="H491">
            <v>2746</v>
          </cell>
          <cell r="I491">
            <v>40922</v>
          </cell>
          <cell r="J491">
            <v>9289</v>
          </cell>
          <cell r="K491">
            <v>4539</v>
          </cell>
          <cell r="L491">
            <v>1030</v>
          </cell>
          <cell r="M491" t="str">
            <v>N.86</v>
          </cell>
        </row>
        <row r="492">
          <cell r="A492" t="str">
            <v>화강석판석</v>
          </cell>
          <cell r="B492" t="str">
            <v>T30 황등석</v>
          </cell>
          <cell r="C492">
            <v>6.0609999999999999</v>
          </cell>
          <cell r="D492" t="str">
            <v>㎡</v>
          </cell>
          <cell r="E492">
            <v>29000</v>
          </cell>
          <cell r="F492">
            <v>175769</v>
          </cell>
          <cell r="G492">
            <v>29000</v>
          </cell>
          <cell r="H492">
            <v>175769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화강석판석붙임</v>
          </cell>
          <cell r="B493" t="str">
            <v>벽,건식</v>
          </cell>
          <cell r="C493">
            <v>9.89</v>
          </cell>
          <cell r="D493" t="str">
            <v>㎡</v>
          </cell>
          <cell r="E493">
            <v>47989</v>
          </cell>
          <cell r="F493">
            <v>474611</v>
          </cell>
          <cell r="G493">
            <v>0</v>
          </cell>
          <cell r="H493">
            <v>0</v>
          </cell>
          <cell r="I493">
            <v>47989</v>
          </cell>
          <cell r="J493">
            <v>474611</v>
          </cell>
          <cell r="K493">
            <v>0</v>
          </cell>
          <cell r="L493">
            <v>0</v>
          </cell>
          <cell r="M493" t="str">
            <v>N.90</v>
          </cell>
        </row>
        <row r="494">
          <cell r="A494" t="str">
            <v>연결철물</v>
          </cell>
          <cell r="B494" t="str">
            <v>STS(공간거리70)</v>
          </cell>
          <cell r="C494">
            <v>109</v>
          </cell>
          <cell r="D494" t="str">
            <v>조</v>
          </cell>
          <cell r="E494">
            <v>490</v>
          </cell>
          <cell r="F494">
            <v>53410</v>
          </cell>
          <cell r="G494">
            <v>490</v>
          </cell>
          <cell r="H494">
            <v>53410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시멘트벽돌</v>
          </cell>
          <cell r="B495" t="str">
            <v>190x90x57</v>
          </cell>
          <cell r="C495">
            <v>259</v>
          </cell>
          <cell r="D495" t="str">
            <v>EA</v>
          </cell>
          <cell r="E495">
            <v>45</v>
          </cell>
          <cell r="F495">
            <v>11655</v>
          </cell>
          <cell r="G495">
            <v>45</v>
          </cell>
          <cell r="H495">
            <v>11655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 t="str">
            <v>시멘트벽돌쌓기</v>
          </cell>
          <cell r="C496">
            <v>0.25900000000000001</v>
          </cell>
          <cell r="D496" t="str">
            <v>천매</v>
          </cell>
          <cell r="E496">
            <v>197889</v>
          </cell>
          <cell r="F496">
            <v>51252</v>
          </cell>
          <cell r="G496">
            <v>3025</v>
          </cell>
          <cell r="H496">
            <v>783</v>
          </cell>
          <cell r="I496">
            <v>194864</v>
          </cell>
          <cell r="J496">
            <v>50469</v>
          </cell>
          <cell r="K496">
            <v>0</v>
          </cell>
          <cell r="L496">
            <v>0</v>
          </cell>
          <cell r="M496" t="str">
            <v>N.93</v>
          </cell>
        </row>
        <row r="497">
          <cell r="A497" t="str">
            <v>화강석판석</v>
          </cell>
          <cell r="B497" t="str">
            <v>T50 마천석</v>
          </cell>
          <cell r="C497">
            <v>12.744</v>
          </cell>
          <cell r="D497" t="str">
            <v>EA</v>
          </cell>
          <cell r="E497">
            <v>30000</v>
          </cell>
          <cell r="F497">
            <v>382320</v>
          </cell>
          <cell r="G497">
            <v>30000</v>
          </cell>
          <cell r="H497">
            <v>382320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마름돌설치</v>
          </cell>
          <cell r="C498">
            <v>0.27900000000000003</v>
          </cell>
          <cell r="D498" t="str">
            <v>M3</v>
          </cell>
          <cell r="E498">
            <v>550886</v>
          </cell>
          <cell r="F498">
            <v>153697</v>
          </cell>
          <cell r="G498">
            <v>0</v>
          </cell>
          <cell r="H498">
            <v>0</v>
          </cell>
          <cell r="I498">
            <v>550886</v>
          </cell>
          <cell r="J498">
            <v>153697</v>
          </cell>
          <cell r="K498">
            <v>0</v>
          </cell>
          <cell r="L498">
            <v>0</v>
          </cell>
          <cell r="M498" t="str">
            <v>N.92</v>
          </cell>
        </row>
        <row r="499">
          <cell r="C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 t="str">
            <v>E3-E3' 계</v>
          </cell>
          <cell r="C500">
            <v>1</v>
          </cell>
          <cell r="D500" t="str">
            <v>식</v>
          </cell>
          <cell r="E500">
            <v>0</v>
          </cell>
          <cell r="F500">
            <v>1842851</v>
          </cell>
          <cell r="G500">
            <v>0</v>
          </cell>
          <cell r="H500">
            <v>744442</v>
          </cell>
          <cell r="I500">
            <v>0</v>
          </cell>
          <cell r="J500">
            <v>1090738</v>
          </cell>
          <cell r="K500">
            <v>0</v>
          </cell>
          <cell r="L500">
            <v>7671</v>
          </cell>
        </row>
        <row r="501">
          <cell r="C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A502" t="str">
            <v>계</v>
          </cell>
          <cell r="F502">
            <v>7187461</v>
          </cell>
          <cell r="H502">
            <v>3066608</v>
          </cell>
          <cell r="J502">
            <v>4092511</v>
          </cell>
          <cell r="L502">
            <v>28342</v>
          </cell>
        </row>
        <row r="504">
          <cell r="A504" t="str">
            <v>No.21호표 플랜터F</v>
          </cell>
          <cell r="C504">
            <v>1</v>
          </cell>
          <cell r="D504" t="str">
            <v>식</v>
          </cell>
          <cell r="M504" t="str">
            <v>PPG06</v>
          </cell>
        </row>
        <row r="505">
          <cell r="A505" t="str">
            <v>터파기</v>
          </cell>
          <cell r="B505" t="str">
            <v>백호우0.4㎥</v>
          </cell>
          <cell r="C505">
            <v>17.629000000000001</v>
          </cell>
          <cell r="D505" t="str">
            <v>㎥</v>
          </cell>
          <cell r="E505">
            <v>1331</v>
          </cell>
          <cell r="F505">
            <v>23462</v>
          </cell>
          <cell r="G505">
            <v>243</v>
          </cell>
          <cell r="H505">
            <v>4283</v>
          </cell>
          <cell r="I505">
            <v>686</v>
          </cell>
          <cell r="J505">
            <v>12093</v>
          </cell>
          <cell r="K505">
            <v>402</v>
          </cell>
          <cell r="L505">
            <v>7086</v>
          </cell>
          <cell r="M505" t="str">
            <v>#.2</v>
          </cell>
        </row>
        <row r="506">
          <cell r="A506" t="str">
            <v>잔토처리(토사)</v>
          </cell>
          <cell r="B506" t="str">
            <v>B.H 0.4M3</v>
          </cell>
          <cell r="C506">
            <v>8.3960000000000008</v>
          </cell>
          <cell r="D506" t="str">
            <v>M3</v>
          </cell>
          <cell r="E506">
            <v>837</v>
          </cell>
          <cell r="F506">
            <v>7026</v>
          </cell>
          <cell r="G506">
            <v>153</v>
          </cell>
          <cell r="H506">
            <v>1284</v>
          </cell>
          <cell r="I506">
            <v>431</v>
          </cell>
          <cell r="J506">
            <v>3618</v>
          </cell>
          <cell r="K506">
            <v>253</v>
          </cell>
          <cell r="L506">
            <v>2124</v>
          </cell>
          <cell r="M506" t="str">
            <v>#.4</v>
          </cell>
        </row>
        <row r="507">
          <cell r="A507" t="str">
            <v>기계되메우기및다짐</v>
          </cell>
          <cell r="B507" t="str">
            <v>인력+기계</v>
          </cell>
          <cell r="C507">
            <v>9.2330000000000005</v>
          </cell>
          <cell r="D507" t="str">
            <v>㎥</v>
          </cell>
          <cell r="E507">
            <v>3367</v>
          </cell>
          <cell r="F507">
            <v>31086</v>
          </cell>
          <cell r="G507">
            <v>285</v>
          </cell>
          <cell r="H507">
            <v>2631</v>
          </cell>
          <cell r="I507">
            <v>2758</v>
          </cell>
          <cell r="J507">
            <v>25464</v>
          </cell>
          <cell r="K507">
            <v>324</v>
          </cell>
          <cell r="L507">
            <v>2991</v>
          </cell>
          <cell r="M507" t="str">
            <v>#.6</v>
          </cell>
        </row>
        <row r="508">
          <cell r="A508" t="str">
            <v>잡석다짐(기계+인력)</v>
          </cell>
          <cell r="B508" t="str">
            <v>로라+인력</v>
          </cell>
          <cell r="C508">
            <v>8.3960000000000008</v>
          </cell>
          <cell r="D508" t="str">
            <v>㎥</v>
          </cell>
          <cell r="E508">
            <v>10469</v>
          </cell>
          <cell r="F508">
            <v>87896</v>
          </cell>
          <cell r="G508">
            <v>8354</v>
          </cell>
          <cell r="H508">
            <v>70140</v>
          </cell>
          <cell r="I508">
            <v>1509</v>
          </cell>
          <cell r="J508">
            <v>12669</v>
          </cell>
          <cell r="K508">
            <v>606</v>
          </cell>
          <cell r="L508">
            <v>5087</v>
          </cell>
          <cell r="M508" t="str">
            <v>N.73</v>
          </cell>
        </row>
        <row r="509">
          <cell r="A509" t="str">
            <v>레미콘</v>
          </cell>
          <cell r="B509" t="str">
            <v>관급(40x160x8)</v>
          </cell>
          <cell r="C509">
            <v>1.748</v>
          </cell>
          <cell r="D509" t="str">
            <v>M3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 t="str">
            <v>레미콘</v>
          </cell>
          <cell r="B510" t="str">
            <v>관급(25x180x8)</v>
          </cell>
          <cell r="C510">
            <v>10.557</v>
          </cell>
          <cell r="D510" t="str">
            <v>M3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 t="str">
            <v>레미콘타설(소형구조물)</v>
          </cell>
          <cell r="C511">
            <v>12.167</v>
          </cell>
          <cell r="D511" t="str">
            <v>㎥</v>
          </cell>
          <cell r="E511">
            <v>33719</v>
          </cell>
          <cell r="F511">
            <v>410259</v>
          </cell>
          <cell r="G511">
            <v>0</v>
          </cell>
          <cell r="H511">
            <v>0</v>
          </cell>
          <cell r="I511">
            <v>33719</v>
          </cell>
          <cell r="J511">
            <v>410259</v>
          </cell>
          <cell r="K511">
            <v>0</v>
          </cell>
          <cell r="L511">
            <v>0</v>
          </cell>
          <cell r="M511" t="str">
            <v>N.82</v>
          </cell>
        </row>
        <row r="512">
          <cell r="A512" t="str">
            <v>거푸집 (합판)</v>
          </cell>
          <cell r="B512" t="str">
            <v>6회</v>
          </cell>
          <cell r="C512">
            <v>49.231000000000002</v>
          </cell>
          <cell r="D512" t="str">
            <v>㎡</v>
          </cell>
          <cell r="E512">
            <v>13825</v>
          </cell>
          <cell r="F512">
            <v>680618</v>
          </cell>
          <cell r="G512">
            <v>4430</v>
          </cell>
          <cell r="H512">
            <v>218093</v>
          </cell>
          <cell r="I512">
            <v>9395</v>
          </cell>
          <cell r="J512">
            <v>462525</v>
          </cell>
          <cell r="K512">
            <v>0</v>
          </cell>
          <cell r="L512">
            <v>0</v>
          </cell>
          <cell r="M512" t="str">
            <v>N.80</v>
          </cell>
        </row>
        <row r="513">
          <cell r="A513" t="str">
            <v>이형철근</v>
          </cell>
          <cell r="B513" t="str">
            <v>관급, D13</v>
          </cell>
          <cell r="C513">
            <v>401.79</v>
          </cell>
          <cell r="D513" t="str">
            <v>KG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A514" t="str">
            <v>철근가공및조립</v>
          </cell>
          <cell r="B514" t="str">
            <v>간단</v>
          </cell>
          <cell r="C514">
            <v>0.39</v>
          </cell>
          <cell r="D514" t="str">
            <v>TON</v>
          </cell>
          <cell r="E514">
            <v>257665</v>
          </cell>
          <cell r="F514">
            <v>100489</v>
          </cell>
          <cell r="G514">
            <v>2708</v>
          </cell>
          <cell r="H514">
            <v>1056</v>
          </cell>
          <cell r="I514">
            <v>254957</v>
          </cell>
          <cell r="J514">
            <v>99433</v>
          </cell>
          <cell r="K514">
            <v>0</v>
          </cell>
          <cell r="L514">
            <v>0</v>
          </cell>
          <cell r="M514" t="str">
            <v>N.84</v>
          </cell>
        </row>
        <row r="515">
          <cell r="A515" t="str">
            <v>고재대</v>
          </cell>
          <cell r="B515" t="str">
            <v>철재</v>
          </cell>
          <cell r="C515">
            <v>11.702</v>
          </cell>
          <cell r="D515" t="str">
            <v>KG</v>
          </cell>
          <cell r="E515">
            <v>-75</v>
          </cell>
          <cell r="F515">
            <v>-877</v>
          </cell>
          <cell r="G515">
            <v>-75</v>
          </cell>
          <cell r="H515">
            <v>-877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 t="str">
            <v>붙임몰탈</v>
          </cell>
          <cell r="B516" t="str">
            <v>인력,1:3</v>
          </cell>
          <cell r="C516">
            <v>1.427</v>
          </cell>
          <cell r="D516" t="str">
            <v>㎥</v>
          </cell>
          <cell r="E516">
            <v>57561</v>
          </cell>
          <cell r="F516">
            <v>82138</v>
          </cell>
          <cell r="G516">
            <v>12100</v>
          </cell>
          <cell r="H516">
            <v>17266</v>
          </cell>
          <cell r="I516">
            <v>40922</v>
          </cell>
          <cell r="J516">
            <v>58395</v>
          </cell>
          <cell r="K516">
            <v>4539</v>
          </cell>
          <cell r="L516">
            <v>6477</v>
          </cell>
          <cell r="M516" t="str">
            <v>N.86</v>
          </cell>
        </row>
        <row r="517">
          <cell r="A517" t="str">
            <v>시멘트액체방수(2차)</v>
          </cell>
          <cell r="C517">
            <v>42.81</v>
          </cell>
          <cell r="D517" t="str">
            <v>㎡</v>
          </cell>
          <cell r="E517">
            <v>10922</v>
          </cell>
          <cell r="F517">
            <v>467569</v>
          </cell>
          <cell r="G517">
            <v>1990</v>
          </cell>
          <cell r="H517">
            <v>85191</v>
          </cell>
          <cell r="I517">
            <v>8932</v>
          </cell>
          <cell r="J517">
            <v>382378</v>
          </cell>
          <cell r="K517">
            <v>0</v>
          </cell>
          <cell r="L517">
            <v>0</v>
          </cell>
          <cell r="M517" t="str">
            <v>N.85</v>
          </cell>
        </row>
        <row r="518">
          <cell r="A518" t="str">
            <v>보호몰탈(벽체)</v>
          </cell>
          <cell r="B518" t="str">
            <v>T=24M/M</v>
          </cell>
          <cell r="C518">
            <v>1.0269999999999999</v>
          </cell>
          <cell r="D518" t="str">
            <v>M2</v>
          </cell>
          <cell r="E518">
            <v>2350</v>
          </cell>
          <cell r="F518">
            <v>2412</v>
          </cell>
          <cell r="G518">
            <v>69</v>
          </cell>
          <cell r="H518">
            <v>70</v>
          </cell>
          <cell r="I518">
            <v>2281</v>
          </cell>
          <cell r="J518">
            <v>2342</v>
          </cell>
          <cell r="K518">
            <v>0</v>
          </cell>
          <cell r="L518">
            <v>0</v>
          </cell>
          <cell r="M518" t="str">
            <v>N.89</v>
          </cell>
        </row>
        <row r="519">
          <cell r="A519" t="str">
            <v>점토벽돌</v>
          </cell>
          <cell r="B519" t="str">
            <v>190×90×T57</v>
          </cell>
          <cell r="C519">
            <v>3167.9</v>
          </cell>
          <cell r="D519" t="str">
            <v>매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 t="str">
            <v>점토벽돌치장쌓기</v>
          </cell>
          <cell r="B520" t="str">
            <v>0.5B</v>
          </cell>
          <cell r="C520">
            <v>27.969000000000001</v>
          </cell>
          <cell r="D520" t="str">
            <v>㎡</v>
          </cell>
          <cell r="E520">
            <v>22368</v>
          </cell>
          <cell r="F520">
            <v>625610</v>
          </cell>
          <cell r="G520">
            <v>0</v>
          </cell>
          <cell r="H520">
            <v>0</v>
          </cell>
          <cell r="I520">
            <v>22368</v>
          </cell>
          <cell r="J520">
            <v>625610</v>
          </cell>
          <cell r="K520">
            <v>0</v>
          </cell>
          <cell r="L520">
            <v>0</v>
          </cell>
          <cell r="M520" t="str">
            <v>N.83</v>
          </cell>
        </row>
        <row r="521">
          <cell r="A521" t="str">
            <v>점토벽돌평깔기</v>
          </cell>
          <cell r="C521">
            <v>20.690999999999999</v>
          </cell>
          <cell r="D521" t="str">
            <v>㎡</v>
          </cell>
          <cell r="E521">
            <v>5499</v>
          </cell>
          <cell r="F521">
            <v>113779</v>
          </cell>
          <cell r="G521">
            <v>0</v>
          </cell>
          <cell r="H521">
            <v>0</v>
          </cell>
          <cell r="I521">
            <v>5499</v>
          </cell>
          <cell r="J521">
            <v>113779</v>
          </cell>
          <cell r="K521">
            <v>0</v>
          </cell>
          <cell r="L521">
            <v>0</v>
          </cell>
          <cell r="M521" t="str">
            <v>N.75</v>
          </cell>
        </row>
        <row r="522">
          <cell r="A522" t="str">
            <v>계</v>
          </cell>
          <cell r="F522">
            <v>2631467</v>
          </cell>
          <cell r="H522">
            <v>399137</v>
          </cell>
          <cell r="J522">
            <v>2208565</v>
          </cell>
          <cell r="L522">
            <v>23765</v>
          </cell>
        </row>
        <row r="524">
          <cell r="A524" t="str">
            <v>No.22호표 SEATWALL</v>
          </cell>
          <cell r="C524">
            <v>1</v>
          </cell>
          <cell r="D524" t="str">
            <v>M</v>
          </cell>
          <cell r="M524" t="str">
            <v>PPG07</v>
          </cell>
        </row>
        <row r="525">
          <cell r="A525" t="str">
            <v>터파기</v>
          </cell>
          <cell r="B525" t="str">
            <v>백호우0.4㎥</v>
          </cell>
          <cell r="C525">
            <v>0.505</v>
          </cell>
          <cell r="D525" t="str">
            <v>㎥</v>
          </cell>
          <cell r="E525">
            <v>1331</v>
          </cell>
          <cell r="F525">
            <v>671</v>
          </cell>
          <cell r="G525">
            <v>243</v>
          </cell>
          <cell r="H525">
            <v>122</v>
          </cell>
          <cell r="I525">
            <v>686</v>
          </cell>
          <cell r="J525">
            <v>346</v>
          </cell>
          <cell r="K525">
            <v>402</v>
          </cell>
          <cell r="L525">
            <v>203</v>
          </cell>
          <cell r="M525" t="str">
            <v>#.2</v>
          </cell>
        </row>
        <row r="526">
          <cell r="A526" t="str">
            <v>잔토처리(토사)</v>
          </cell>
          <cell r="B526" t="str">
            <v>B.H 0.4M3</v>
          </cell>
          <cell r="C526">
            <v>0.24399999999999999</v>
          </cell>
          <cell r="D526" t="str">
            <v>M3</v>
          </cell>
          <cell r="E526">
            <v>837</v>
          </cell>
          <cell r="F526">
            <v>203</v>
          </cell>
          <cell r="G526">
            <v>153</v>
          </cell>
          <cell r="H526">
            <v>37</v>
          </cell>
          <cell r="I526">
            <v>431</v>
          </cell>
          <cell r="J526">
            <v>105</v>
          </cell>
          <cell r="K526">
            <v>253</v>
          </cell>
          <cell r="L526">
            <v>61</v>
          </cell>
          <cell r="M526" t="str">
            <v>#.4</v>
          </cell>
        </row>
        <row r="527">
          <cell r="A527" t="str">
            <v>기계되메우기및다짐</v>
          </cell>
          <cell r="B527" t="str">
            <v>인력+기계</v>
          </cell>
          <cell r="C527">
            <v>0.26100000000000001</v>
          </cell>
          <cell r="D527" t="str">
            <v>㎥</v>
          </cell>
          <cell r="E527">
            <v>3367</v>
          </cell>
          <cell r="F527">
            <v>877</v>
          </cell>
          <cell r="G527">
            <v>285</v>
          </cell>
          <cell r="H527">
            <v>74</v>
          </cell>
          <cell r="I527">
            <v>2758</v>
          </cell>
          <cell r="J527">
            <v>719</v>
          </cell>
          <cell r="K527">
            <v>324</v>
          </cell>
          <cell r="L527">
            <v>84</v>
          </cell>
          <cell r="M527" t="str">
            <v>#.6</v>
          </cell>
        </row>
        <row r="528">
          <cell r="A528" t="str">
            <v>잡석다짐(기계+인력)</v>
          </cell>
          <cell r="B528" t="str">
            <v>로라+인력</v>
          </cell>
          <cell r="C528">
            <v>9.2999999999999999E-2</v>
          </cell>
          <cell r="D528" t="str">
            <v>㎥</v>
          </cell>
          <cell r="E528">
            <v>10469</v>
          </cell>
          <cell r="F528">
            <v>972</v>
          </cell>
          <cell r="G528">
            <v>8354</v>
          </cell>
          <cell r="H528">
            <v>776</v>
          </cell>
          <cell r="I528">
            <v>1509</v>
          </cell>
          <cell r="J528">
            <v>140</v>
          </cell>
          <cell r="K528">
            <v>606</v>
          </cell>
          <cell r="L528">
            <v>56</v>
          </cell>
          <cell r="M528" t="str">
            <v>N.73</v>
          </cell>
        </row>
        <row r="529">
          <cell r="A529" t="str">
            <v>레미콘</v>
          </cell>
          <cell r="B529" t="str">
            <v>관급(40x160x8)</v>
          </cell>
          <cell r="C529">
            <v>3.0000000000000001E-3</v>
          </cell>
          <cell r="D529" t="str">
            <v>M3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레미콘</v>
          </cell>
          <cell r="B530" t="str">
            <v>관급(25x180x8)</v>
          </cell>
          <cell r="C530">
            <v>0.13900000000000001</v>
          </cell>
          <cell r="D530" t="str">
            <v>M3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레미콘타설(소형구조물)</v>
          </cell>
          <cell r="C531">
            <v>0.13800000000000001</v>
          </cell>
          <cell r="D531" t="str">
            <v>㎥</v>
          </cell>
          <cell r="E531">
            <v>33719</v>
          </cell>
          <cell r="F531">
            <v>4653</v>
          </cell>
          <cell r="G531">
            <v>0</v>
          </cell>
          <cell r="H531">
            <v>0</v>
          </cell>
          <cell r="I531">
            <v>33719</v>
          </cell>
          <cell r="J531">
            <v>4653</v>
          </cell>
          <cell r="K531">
            <v>0</v>
          </cell>
          <cell r="L531">
            <v>0</v>
          </cell>
          <cell r="M531" t="str">
            <v>N.82</v>
          </cell>
        </row>
        <row r="532">
          <cell r="A532" t="str">
            <v>이형철근</v>
          </cell>
          <cell r="B532" t="str">
            <v>관급, D13</v>
          </cell>
          <cell r="C532">
            <v>11.082000000000001</v>
          </cell>
          <cell r="D532" t="str">
            <v>KG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 t="str">
            <v>철근가공및조립</v>
          </cell>
          <cell r="B533" t="str">
            <v>간단</v>
          </cell>
          <cell r="C533">
            <v>0.01</v>
          </cell>
          <cell r="D533" t="str">
            <v>TON</v>
          </cell>
          <cell r="E533">
            <v>257665</v>
          </cell>
          <cell r="F533">
            <v>2576</v>
          </cell>
          <cell r="G533">
            <v>2708</v>
          </cell>
          <cell r="H533">
            <v>27</v>
          </cell>
          <cell r="I533">
            <v>254957</v>
          </cell>
          <cell r="J533">
            <v>2549</v>
          </cell>
          <cell r="K533">
            <v>0</v>
          </cell>
          <cell r="L533">
            <v>0</v>
          </cell>
          <cell r="M533" t="str">
            <v>N.84</v>
          </cell>
        </row>
        <row r="534">
          <cell r="A534" t="str">
            <v>고재대</v>
          </cell>
          <cell r="B534" t="str">
            <v>철재</v>
          </cell>
          <cell r="C534">
            <v>0.32200000000000001</v>
          </cell>
          <cell r="D534" t="str">
            <v>KG</v>
          </cell>
          <cell r="E534">
            <v>-75</v>
          </cell>
          <cell r="F534">
            <v>-24</v>
          </cell>
          <cell r="G534">
            <v>-75</v>
          </cell>
          <cell r="H534">
            <v>-24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 t="str">
            <v>신토석</v>
          </cell>
          <cell r="B535" t="str">
            <v>관급,190x90xT57</v>
          </cell>
          <cell r="C535">
            <v>70.122</v>
          </cell>
          <cell r="D535" t="str">
            <v>매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 t="str">
            <v>점토벽돌치장쌓기</v>
          </cell>
          <cell r="B536" t="str">
            <v>0.5B</v>
          </cell>
          <cell r="C536">
            <v>0.92</v>
          </cell>
          <cell r="D536" t="str">
            <v>㎡</v>
          </cell>
          <cell r="E536">
            <v>22368</v>
          </cell>
          <cell r="F536">
            <v>20578</v>
          </cell>
          <cell r="G536">
            <v>0</v>
          </cell>
          <cell r="H536">
            <v>0</v>
          </cell>
          <cell r="I536">
            <v>22368</v>
          </cell>
          <cell r="J536">
            <v>20578</v>
          </cell>
          <cell r="K536">
            <v>0</v>
          </cell>
          <cell r="L536">
            <v>0</v>
          </cell>
          <cell r="M536" t="str">
            <v>N.83</v>
          </cell>
        </row>
        <row r="537">
          <cell r="A537" t="str">
            <v>붙임몰탈</v>
          </cell>
          <cell r="B537" t="str">
            <v>인력,1:3</v>
          </cell>
          <cell r="C537">
            <v>0.02</v>
          </cell>
          <cell r="D537" t="str">
            <v>㎥</v>
          </cell>
          <cell r="E537">
            <v>57561</v>
          </cell>
          <cell r="F537">
            <v>1150</v>
          </cell>
          <cell r="G537">
            <v>12100</v>
          </cell>
          <cell r="H537">
            <v>242</v>
          </cell>
          <cell r="I537">
            <v>40922</v>
          </cell>
          <cell r="J537">
            <v>818</v>
          </cell>
          <cell r="K537">
            <v>4539</v>
          </cell>
          <cell r="L537">
            <v>90</v>
          </cell>
          <cell r="M537" t="str">
            <v>N.86</v>
          </cell>
        </row>
        <row r="538">
          <cell r="A538" t="str">
            <v>미송각재</v>
          </cell>
          <cell r="B538" t="str">
            <v>3.6ｍ x 4.5cm x 4.5cm (상품)</v>
          </cell>
          <cell r="C538">
            <v>2.1999999999999999E-2</v>
          </cell>
          <cell r="D538" t="str">
            <v>M3</v>
          </cell>
          <cell r="E538">
            <v>329341</v>
          </cell>
          <cell r="F538">
            <v>7245</v>
          </cell>
          <cell r="G538">
            <v>329341</v>
          </cell>
          <cell r="H538">
            <v>7245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A539" t="str">
            <v>목재가공 및 조립</v>
          </cell>
          <cell r="B539" t="str">
            <v>보통</v>
          </cell>
          <cell r="C539">
            <v>2.1000000000000001E-2</v>
          </cell>
          <cell r="D539" t="str">
            <v>㎥</v>
          </cell>
          <cell r="E539">
            <v>535332</v>
          </cell>
          <cell r="F539">
            <v>11241</v>
          </cell>
          <cell r="G539">
            <v>0</v>
          </cell>
          <cell r="H539">
            <v>0</v>
          </cell>
          <cell r="I539">
            <v>535332</v>
          </cell>
          <cell r="J539">
            <v>11241</v>
          </cell>
          <cell r="K539">
            <v>0</v>
          </cell>
          <cell r="L539">
            <v>0</v>
          </cell>
          <cell r="M539" t="str">
            <v>N.103</v>
          </cell>
        </row>
        <row r="540">
          <cell r="A540" t="str">
            <v>CCA방부</v>
          </cell>
          <cell r="C540">
            <v>2.1000000000000001E-2</v>
          </cell>
          <cell r="D540" t="str">
            <v>㎥</v>
          </cell>
          <cell r="E540">
            <v>90000</v>
          </cell>
          <cell r="F540">
            <v>1890</v>
          </cell>
          <cell r="G540">
            <v>90000</v>
          </cell>
          <cell r="H540">
            <v>1890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 t="str">
            <v>ㄱ형강</v>
          </cell>
          <cell r="B541" t="str">
            <v>40x40x3M/M       1.83KG/M</v>
          </cell>
          <cell r="C541">
            <v>6.0000000000000001E-3</v>
          </cell>
          <cell r="D541" t="str">
            <v>KG</v>
          </cell>
          <cell r="E541">
            <v>400</v>
          </cell>
          <cell r="F541">
            <v>2</v>
          </cell>
          <cell r="G541">
            <v>400</v>
          </cell>
          <cell r="H541">
            <v>2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A542" t="str">
            <v>앵커볼트</v>
          </cell>
          <cell r="B542" t="str">
            <v>M8</v>
          </cell>
          <cell r="C542">
            <v>7</v>
          </cell>
          <cell r="D542" t="str">
            <v>EA</v>
          </cell>
          <cell r="E542">
            <v>160</v>
          </cell>
          <cell r="F542">
            <v>1120</v>
          </cell>
          <cell r="G542">
            <v>160</v>
          </cell>
          <cell r="H542">
            <v>1120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A543" t="str">
            <v>앵커볼트설치</v>
          </cell>
          <cell r="C543">
            <v>7</v>
          </cell>
          <cell r="D543" t="str">
            <v>개소</v>
          </cell>
          <cell r="E543">
            <v>5371</v>
          </cell>
          <cell r="F543">
            <v>37597</v>
          </cell>
          <cell r="G543">
            <v>0</v>
          </cell>
          <cell r="H543">
            <v>0</v>
          </cell>
          <cell r="I543">
            <v>5371</v>
          </cell>
          <cell r="J543">
            <v>37597</v>
          </cell>
          <cell r="K543">
            <v>0</v>
          </cell>
          <cell r="L543">
            <v>0</v>
          </cell>
          <cell r="M543" t="str">
            <v>N.123</v>
          </cell>
        </row>
        <row r="544">
          <cell r="A544" t="str">
            <v>철못</v>
          </cell>
          <cell r="B544" t="str">
            <v>N50</v>
          </cell>
          <cell r="C544">
            <v>1</v>
          </cell>
          <cell r="D544" t="str">
            <v>KG</v>
          </cell>
          <cell r="E544">
            <v>584</v>
          </cell>
          <cell r="F544">
            <v>584</v>
          </cell>
          <cell r="G544">
            <v>584</v>
          </cell>
          <cell r="H544">
            <v>584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 t="str">
            <v>계</v>
          </cell>
          <cell r="F545">
            <v>91335</v>
          </cell>
          <cell r="H545">
            <v>12095</v>
          </cell>
          <cell r="J545">
            <v>78746</v>
          </cell>
          <cell r="L545">
            <v>494</v>
          </cell>
        </row>
        <row r="547">
          <cell r="A547" t="str">
            <v>No.23호표 화계</v>
          </cell>
          <cell r="C547">
            <v>1</v>
          </cell>
          <cell r="D547" t="str">
            <v>식</v>
          </cell>
          <cell r="M547" t="str">
            <v>PPG08</v>
          </cell>
        </row>
        <row r="548">
          <cell r="A548" t="str">
            <v>레미콘</v>
          </cell>
          <cell r="B548" t="str">
            <v>관급(40x160x8)</v>
          </cell>
          <cell r="C548">
            <v>6.6360000000000001</v>
          </cell>
          <cell r="D548" t="str">
            <v>M3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A549" t="str">
            <v>PVC PIPE</v>
          </cell>
          <cell r="B549" t="str">
            <v>￠50</v>
          </cell>
          <cell r="C549">
            <v>1</v>
          </cell>
          <cell r="D549" t="str">
            <v>M</v>
          </cell>
          <cell r="E549">
            <v>1625</v>
          </cell>
          <cell r="F549">
            <v>1625</v>
          </cell>
          <cell r="G549">
            <v>1625</v>
          </cell>
          <cell r="H549">
            <v>1625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 t="str">
            <v>자갈부설(D40)</v>
          </cell>
          <cell r="C550">
            <v>10.977</v>
          </cell>
          <cell r="D550" t="str">
            <v>㎥</v>
          </cell>
          <cell r="E550">
            <v>5319</v>
          </cell>
          <cell r="F550">
            <v>58386</v>
          </cell>
          <cell r="G550">
            <v>0</v>
          </cell>
          <cell r="H550">
            <v>0</v>
          </cell>
          <cell r="I550">
            <v>5319</v>
          </cell>
          <cell r="J550">
            <v>58386</v>
          </cell>
          <cell r="K550">
            <v>0</v>
          </cell>
          <cell r="L550">
            <v>0</v>
          </cell>
          <cell r="M550" t="str">
            <v>N.77</v>
          </cell>
        </row>
        <row r="551">
          <cell r="A551" t="str">
            <v>부직포</v>
          </cell>
          <cell r="B551" t="str">
            <v>300g/M2    SE300</v>
          </cell>
          <cell r="C551">
            <v>60.95</v>
          </cell>
          <cell r="D551" t="str">
            <v>㎡</v>
          </cell>
          <cell r="E551">
            <v>1100</v>
          </cell>
          <cell r="F551">
            <v>67045</v>
          </cell>
          <cell r="G551">
            <v>1100</v>
          </cell>
          <cell r="H551">
            <v>67045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 t="str">
            <v>콘크리트블록</v>
          </cell>
          <cell r="B552" t="str">
            <v>190x190x390</v>
          </cell>
          <cell r="C552">
            <v>145.96600000000001</v>
          </cell>
          <cell r="D552" t="str">
            <v>EA</v>
          </cell>
          <cell r="E552">
            <v>800</v>
          </cell>
          <cell r="F552">
            <v>116772</v>
          </cell>
          <cell r="G552">
            <v>800</v>
          </cell>
          <cell r="H552">
            <v>116772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A553" t="str">
            <v>붙임몰탈</v>
          </cell>
          <cell r="B553" t="str">
            <v>인력,1:3</v>
          </cell>
          <cell r="C553">
            <v>0.43</v>
          </cell>
          <cell r="D553" t="str">
            <v>㎥</v>
          </cell>
          <cell r="E553">
            <v>57561</v>
          </cell>
          <cell r="F553">
            <v>24750</v>
          </cell>
          <cell r="G553">
            <v>12100</v>
          </cell>
          <cell r="H553">
            <v>5203</v>
          </cell>
          <cell r="I553">
            <v>40922</v>
          </cell>
          <cell r="J553">
            <v>17596</v>
          </cell>
          <cell r="K553">
            <v>4539</v>
          </cell>
          <cell r="L553">
            <v>1951</v>
          </cell>
          <cell r="M553" t="str">
            <v>N.86</v>
          </cell>
        </row>
        <row r="554">
          <cell r="A554" t="str">
            <v>장대석</v>
          </cell>
          <cell r="B554" t="str">
            <v>200x200x1000</v>
          </cell>
          <cell r="C554">
            <v>16.434000000000001</v>
          </cell>
          <cell r="D554" t="str">
            <v>EA</v>
          </cell>
          <cell r="E554">
            <v>65000</v>
          </cell>
          <cell r="F554">
            <v>1068210</v>
          </cell>
          <cell r="G554">
            <v>65000</v>
          </cell>
          <cell r="H554">
            <v>1068210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A555" t="str">
            <v>장대석</v>
          </cell>
          <cell r="B555" t="str">
            <v>200x300x1000</v>
          </cell>
          <cell r="C555">
            <v>21.265000000000001</v>
          </cell>
          <cell r="D555" t="str">
            <v>EA</v>
          </cell>
          <cell r="E555">
            <v>91000</v>
          </cell>
          <cell r="F555">
            <v>1935115</v>
          </cell>
          <cell r="G555">
            <v>91000</v>
          </cell>
          <cell r="H555">
            <v>1935115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 t="str">
            <v>장대석</v>
          </cell>
          <cell r="B556" t="str">
            <v>600x500x1000</v>
          </cell>
          <cell r="C556">
            <v>4.4000000000000004</v>
          </cell>
          <cell r="D556" t="str">
            <v>EA</v>
          </cell>
          <cell r="E556">
            <v>380000</v>
          </cell>
          <cell r="F556">
            <v>1672000</v>
          </cell>
          <cell r="G556">
            <v>380000</v>
          </cell>
          <cell r="H556">
            <v>1672000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마름돌설치</v>
          </cell>
          <cell r="C557">
            <v>9.2520000000000007</v>
          </cell>
          <cell r="D557" t="str">
            <v>M3</v>
          </cell>
          <cell r="E557">
            <v>550886</v>
          </cell>
          <cell r="F557">
            <v>5096797</v>
          </cell>
          <cell r="G557">
            <v>0</v>
          </cell>
          <cell r="H557">
            <v>0</v>
          </cell>
          <cell r="I557">
            <v>550886</v>
          </cell>
          <cell r="J557">
            <v>5096797</v>
          </cell>
          <cell r="K557">
            <v>0</v>
          </cell>
          <cell r="L557">
            <v>0</v>
          </cell>
          <cell r="M557" t="str">
            <v>N.92</v>
          </cell>
        </row>
        <row r="558">
          <cell r="A558" t="str">
            <v>계</v>
          </cell>
          <cell r="F558">
            <v>10040700</v>
          </cell>
          <cell r="H558">
            <v>4865970</v>
          </cell>
          <cell r="J558">
            <v>5172779</v>
          </cell>
          <cell r="L558">
            <v>1951</v>
          </cell>
        </row>
        <row r="570">
          <cell r="A570" t="str">
            <v>No.24호표 조명열주</v>
          </cell>
          <cell r="C570">
            <v>1</v>
          </cell>
          <cell r="D570" t="str">
            <v>EA</v>
          </cell>
          <cell r="M570" t="str">
            <v>PPG09</v>
          </cell>
        </row>
        <row r="571">
          <cell r="A571" t="str">
            <v>터파기</v>
          </cell>
          <cell r="B571" t="str">
            <v>백호우0.4㎥</v>
          </cell>
          <cell r="C571">
            <v>3.2629999999999999</v>
          </cell>
          <cell r="D571" t="str">
            <v>㎥</v>
          </cell>
          <cell r="E571">
            <v>1331</v>
          </cell>
          <cell r="F571">
            <v>4341</v>
          </cell>
          <cell r="G571">
            <v>243</v>
          </cell>
          <cell r="H571">
            <v>792</v>
          </cell>
          <cell r="I571">
            <v>686</v>
          </cell>
          <cell r="J571">
            <v>2238</v>
          </cell>
          <cell r="K571">
            <v>402</v>
          </cell>
          <cell r="L571">
            <v>1311</v>
          </cell>
          <cell r="M571" t="str">
            <v>#.2</v>
          </cell>
        </row>
        <row r="572">
          <cell r="A572" t="str">
            <v>잔토처리(토사)</v>
          </cell>
          <cell r="B572" t="str">
            <v>B.H 0.4M3</v>
          </cell>
          <cell r="C572">
            <v>1.613</v>
          </cell>
          <cell r="D572" t="str">
            <v>M3</v>
          </cell>
          <cell r="E572">
            <v>837</v>
          </cell>
          <cell r="F572">
            <v>1349</v>
          </cell>
          <cell r="G572">
            <v>153</v>
          </cell>
          <cell r="H572">
            <v>246</v>
          </cell>
          <cell r="I572">
            <v>431</v>
          </cell>
          <cell r="J572">
            <v>695</v>
          </cell>
          <cell r="K572">
            <v>253</v>
          </cell>
          <cell r="L572">
            <v>408</v>
          </cell>
          <cell r="M572" t="str">
            <v>#.4</v>
          </cell>
        </row>
        <row r="573">
          <cell r="A573" t="str">
            <v>기계되메우기및다짐</v>
          </cell>
          <cell r="B573" t="str">
            <v>인력+기계</v>
          </cell>
          <cell r="C573">
            <v>1.65</v>
          </cell>
          <cell r="D573" t="str">
            <v>㎥</v>
          </cell>
          <cell r="E573">
            <v>3367</v>
          </cell>
          <cell r="F573">
            <v>5554</v>
          </cell>
          <cell r="G573">
            <v>285</v>
          </cell>
          <cell r="H573">
            <v>470</v>
          </cell>
          <cell r="I573">
            <v>2758</v>
          </cell>
          <cell r="J573">
            <v>4550</v>
          </cell>
          <cell r="K573">
            <v>324</v>
          </cell>
          <cell r="L573">
            <v>534</v>
          </cell>
          <cell r="M573" t="str">
            <v>#.6</v>
          </cell>
        </row>
        <row r="574">
          <cell r="A574" t="str">
            <v>잡석다짐(기계+인력)</v>
          </cell>
          <cell r="B574" t="str">
            <v>로라+인력</v>
          </cell>
          <cell r="C574">
            <v>0.71499999999999997</v>
          </cell>
          <cell r="D574" t="str">
            <v>㎥</v>
          </cell>
          <cell r="E574">
            <v>10469</v>
          </cell>
          <cell r="F574">
            <v>7484</v>
          </cell>
          <cell r="G574">
            <v>8354</v>
          </cell>
          <cell r="H574">
            <v>5973</v>
          </cell>
          <cell r="I574">
            <v>1509</v>
          </cell>
          <cell r="J574">
            <v>1078</v>
          </cell>
          <cell r="K574">
            <v>606</v>
          </cell>
          <cell r="L574">
            <v>433</v>
          </cell>
          <cell r="M574" t="str">
            <v>N.73</v>
          </cell>
        </row>
        <row r="575">
          <cell r="A575" t="str">
            <v>레미콘</v>
          </cell>
          <cell r="B575" t="str">
            <v>관급(40x160x8)</v>
          </cell>
          <cell r="C575">
            <v>0.14099999999999999</v>
          </cell>
          <cell r="D575" t="str">
            <v>M3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A576" t="str">
            <v>레미콘</v>
          </cell>
          <cell r="B576" t="str">
            <v>관급(25x180x8)</v>
          </cell>
          <cell r="C576">
            <v>0.97599999999999998</v>
          </cell>
          <cell r="D576" t="str">
            <v>M3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 t="str">
            <v>레미콘타설(소형구조물)</v>
          </cell>
          <cell r="C577">
            <v>1.0940000000000001</v>
          </cell>
          <cell r="D577" t="str">
            <v>㎥</v>
          </cell>
          <cell r="E577">
            <v>33719</v>
          </cell>
          <cell r="F577">
            <v>36888</v>
          </cell>
          <cell r="G577">
            <v>0</v>
          </cell>
          <cell r="H577">
            <v>0</v>
          </cell>
          <cell r="I577">
            <v>33719</v>
          </cell>
          <cell r="J577">
            <v>36888</v>
          </cell>
          <cell r="K577">
            <v>0</v>
          </cell>
          <cell r="L577">
            <v>0</v>
          </cell>
          <cell r="M577" t="str">
            <v>N.82</v>
          </cell>
        </row>
        <row r="578">
          <cell r="A578" t="str">
            <v>거푸집 (합판)</v>
          </cell>
          <cell r="B578" t="str">
            <v>6회</v>
          </cell>
          <cell r="C578">
            <v>4.3460000000000001</v>
          </cell>
          <cell r="D578" t="str">
            <v>㎡</v>
          </cell>
          <cell r="E578">
            <v>13825</v>
          </cell>
          <cell r="F578">
            <v>60082</v>
          </cell>
          <cell r="G578">
            <v>4430</v>
          </cell>
          <cell r="H578">
            <v>19252</v>
          </cell>
          <cell r="I578">
            <v>9395</v>
          </cell>
          <cell r="J578">
            <v>40830</v>
          </cell>
          <cell r="K578">
            <v>0</v>
          </cell>
          <cell r="L578">
            <v>0</v>
          </cell>
          <cell r="M578" t="str">
            <v>N.80</v>
          </cell>
        </row>
        <row r="579">
          <cell r="A579" t="str">
            <v>이형철근</v>
          </cell>
          <cell r="B579" t="str">
            <v>관급, D13</v>
          </cell>
          <cell r="C579">
            <v>18.692</v>
          </cell>
          <cell r="D579" t="str">
            <v>KG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A580" t="str">
            <v>철근가공및조립</v>
          </cell>
          <cell r="B580" t="str">
            <v>간단</v>
          </cell>
          <cell r="C580">
            <v>1.7999999999999999E-2</v>
          </cell>
          <cell r="D580" t="str">
            <v>TON</v>
          </cell>
          <cell r="E580">
            <v>257665</v>
          </cell>
          <cell r="F580">
            <v>4637</v>
          </cell>
          <cell r="G580">
            <v>2708</v>
          </cell>
          <cell r="H580">
            <v>48</v>
          </cell>
          <cell r="I580">
            <v>254957</v>
          </cell>
          <cell r="J580">
            <v>4589</v>
          </cell>
          <cell r="K580">
            <v>0</v>
          </cell>
          <cell r="L580">
            <v>0</v>
          </cell>
          <cell r="M580" t="str">
            <v>N.84</v>
          </cell>
        </row>
        <row r="581">
          <cell r="A581" t="str">
            <v>고재대</v>
          </cell>
          <cell r="B581" t="str">
            <v>철재</v>
          </cell>
          <cell r="C581">
            <v>0.54400000000000004</v>
          </cell>
          <cell r="D581" t="str">
            <v>KG</v>
          </cell>
          <cell r="E581">
            <v>-75</v>
          </cell>
          <cell r="F581">
            <v>-40</v>
          </cell>
          <cell r="G581">
            <v>-75</v>
          </cell>
          <cell r="H581">
            <v>-40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 t="str">
            <v>붙임몰탈</v>
          </cell>
          <cell r="B582" t="str">
            <v>인력,1:3</v>
          </cell>
          <cell r="C582">
            <v>2.3559999999999999</v>
          </cell>
          <cell r="D582" t="str">
            <v>㎥</v>
          </cell>
          <cell r="E582">
            <v>57561</v>
          </cell>
          <cell r="F582">
            <v>135612</v>
          </cell>
          <cell r="G582">
            <v>12100</v>
          </cell>
          <cell r="H582">
            <v>28507</v>
          </cell>
          <cell r="I582">
            <v>40922</v>
          </cell>
          <cell r="J582">
            <v>96412</v>
          </cell>
          <cell r="K582">
            <v>4539</v>
          </cell>
          <cell r="L582">
            <v>10693</v>
          </cell>
          <cell r="M582" t="str">
            <v>N.86</v>
          </cell>
        </row>
        <row r="583">
          <cell r="A583" t="str">
            <v>스테인리스강판</v>
          </cell>
          <cell r="B583" t="str">
            <v>T1.5</v>
          </cell>
          <cell r="C583">
            <v>80.481999999999999</v>
          </cell>
          <cell r="D583" t="str">
            <v>KG</v>
          </cell>
          <cell r="E583">
            <v>1997</v>
          </cell>
          <cell r="F583">
            <v>160722</v>
          </cell>
          <cell r="G583">
            <v>1997</v>
          </cell>
          <cell r="H583">
            <v>160722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 t="str">
            <v>스테인리스강판</v>
          </cell>
          <cell r="B584" t="str">
            <v>T2.0</v>
          </cell>
          <cell r="C584">
            <v>35.72</v>
          </cell>
          <cell r="D584" t="str">
            <v>KG</v>
          </cell>
          <cell r="E584">
            <v>1936</v>
          </cell>
          <cell r="F584">
            <v>69153</v>
          </cell>
          <cell r="G584">
            <v>1936</v>
          </cell>
          <cell r="H584">
            <v>69153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</row>
        <row r="585">
          <cell r="A585" t="str">
            <v>스테인리스봉강</v>
          </cell>
          <cell r="B585" t="str">
            <v>￠4</v>
          </cell>
          <cell r="C585">
            <v>0.03</v>
          </cell>
          <cell r="D585" t="str">
            <v>KG</v>
          </cell>
          <cell r="E585">
            <v>3500</v>
          </cell>
          <cell r="F585">
            <v>105</v>
          </cell>
          <cell r="G585">
            <v>3500</v>
          </cell>
          <cell r="H585">
            <v>105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 t="str">
            <v>스테인리스봉강</v>
          </cell>
          <cell r="B586" t="str">
            <v>￠9</v>
          </cell>
          <cell r="C586">
            <v>0.16</v>
          </cell>
          <cell r="D586" t="str">
            <v>KG</v>
          </cell>
          <cell r="E586">
            <v>3050</v>
          </cell>
          <cell r="F586">
            <v>488</v>
          </cell>
          <cell r="G586">
            <v>3050</v>
          </cell>
          <cell r="H586">
            <v>488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7">
          <cell r="A587" t="str">
            <v>잡철물제작설치(각종)</v>
          </cell>
          <cell r="B587" t="str">
            <v>복잡</v>
          </cell>
          <cell r="C587">
            <v>0.105</v>
          </cell>
          <cell r="D587" t="str">
            <v>TON</v>
          </cell>
          <cell r="E587">
            <v>4720808</v>
          </cell>
          <cell r="F587">
            <v>495684</v>
          </cell>
          <cell r="G587">
            <v>1831832</v>
          </cell>
          <cell r="H587">
            <v>192342</v>
          </cell>
          <cell r="I587">
            <v>2802823</v>
          </cell>
          <cell r="J587">
            <v>294296</v>
          </cell>
          <cell r="K587">
            <v>86153</v>
          </cell>
          <cell r="L587">
            <v>9046</v>
          </cell>
          <cell r="M587" t="str">
            <v>N.94</v>
          </cell>
        </row>
        <row r="588">
          <cell r="A588" t="str">
            <v>고재대</v>
          </cell>
          <cell r="B588" t="str">
            <v>스텐</v>
          </cell>
          <cell r="C588">
            <v>10.573</v>
          </cell>
          <cell r="D588" t="str">
            <v>KG</v>
          </cell>
          <cell r="E588">
            <v>-600</v>
          </cell>
          <cell r="F588">
            <v>-6343</v>
          </cell>
          <cell r="G588">
            <v>-600</v>
          </cell>
          <cell r="H588">
            <v>-6343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</row>
        <row r="589">
          <cell r="A589" t="str">
            <v>화강석판석</v>
          </cell>
          <cell r="B589" t="str">
            <v>T30 문경석</v>
          </cell>
          <cell r="C589">
            <v>2.1059999999999999</v>
          </cell>
          <cell r="D589" t="str">
            <v>㎡</v>
          </cell>
          <cell r="E589">
            <v>41000</v>
          </cell>
          <cell r="F589">
            <v>86346</v>
          </cell>
          <cell r="G589">
            <v>41000</v>
          </cell>
          <cell r="H589">
            <v>86346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</row>
        <row r="590">
          <cell r="A590" t="str">
            <v>화강석판석</v>
          </cell>
          <cell r="B590" t="str">
            <v>T50 혹두기</v>
          </cell>
          <cell r="C590">
            <v>13.2</v>
          </cell>
          <cell r="D590" t="str">
            <v>EA</v>
          </cell>
          <cell r="E590">
            <v>26000</v>
          </cell>
          <cell r="F590">
            <v>343200</v>
          </cell>
          <cell r="G590">
            <v>26000</v>
          </cell>
          <cell r="H590">
            <v>343200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 t="str">
            <v>화강석판석붙임</v>
          </cell>
          <cell r="B591" t="str">
            <v>벽,건식</v>
          </cell>
          <cell r="C591">
            <v>1.915</v>
          </cell>
          <cell r="D591" t="str">
            <v>㎡</v>
          </cell>
          <cell r="E591">
            <v>47989</v>
          </cell>
          <cell r="F591">
            <v>91898</v>
          </cell>
          <cell r="G591">
            <v>0</v>
          </cell>
          <cell r="H591">
            <v>0</v>
          </cell>
          <cell r="I591">
            <v>47989</v>
          </cell>
          <cell r="J591">
            <v>91898</v>
          </cell>
          <cell r="K591">
            <v>0</v>
          </cell>
          <cell r="L591">
            <v>0</v>
          </cell>
          <cell r="M591" t="str">
            <v>N.90</v>
          </cell>
        </row>
        <row r="592">
          <cell r="A592" t="str">
            <v>STS셋앙카</v>
          </cell>
          <cell r="B592" t="str">
            <v>D8</v>
          </cell>
          <cell r="C592">
            <v>38</v>
          </cell>
          <cell r="D592" t="str">
            <v>EA</v>
          </cell>
          <cell r="E592">
            <v>160</v>
          </cell>
          <cell r="F592">
            <v>6080</v>
          </cell>
          <cell r="G592">
            <v>160</v>
          </cell>
          <cell r="H592">
            <v>6080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A593" t="str">
            <v>연결철물</v>
          </cell>
          <cell r="B593" t="str">
            <v>STS(공간거리70)</v>
          </cell>
          <cell r="C593">
            <v>51</v>
          </cell>
          <cell r="D593" t="str">
            <v>조</v>
          </cell>
          <cell r="E593">
            <v>490</v>
          </cell>
          <cell r="F593">
            <v>24990</v>
          </cell>
          <cell r="G593">
            <v>490</v>
          </cell>
          <cell r="H593">
            <v>24990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 t="str">
            <v>PVC PIPE</v>
          </cell>
          <cell r="B594" t="str">
            <v>￠25</v>
          </cell>
          <cell r="C594">
            <v>5.3339999999999996</v>
          </cell>
          <cell r="D594" t="str">
            <v>M</v>
          </cell>
          <cell r="E594">
            <v>670</v>
          </cell>
          <cell r="F594">
            <v>3573</v>
          </cell>
          <cell r="G594">
            <v>670</v>
          </cell>
          <cell r="H594">
            <v>3573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 t="str">
            <v>유리블럭</v>
          </cell>
          <cell r="B595" t="str">
            <v>145x145x95</v>
          </cell>
          <cell r="C595">
            <v>240</v>
          </cell>
          <cell r="D595" t="str">
            <v>EA</v>
          </cell>
          <cell r="E595">
            <v>2800</v>
          </cell>
          <cell r="F595">
            <v>672000</v>
          </cell>
          <cell r="G595">
            <v>2800</v>
          </cell>
          <cell r="H595">
            <v>672000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 t="str">
            <v>계</v>
          </cell>
          <cell r="F596">
            <v>2203803</v>
          </cell>
          <cell r="H596">
            <v>1607904</v>
          </cell>
          <cell r="J596">
            <v>573474</v>
          </cell>
          <cell r="L596">
            <v>22425</v>
          </cell>
        </row>
        <row r="616">
          <cell r="A616" t="str">
            <v>No.25호표 조형가벽</v>
          </cell>
          <cell r="C616">
            <v>1</v>
          </cell>
          <cell r="D616" t="str">
            <v>식</v>
          </cell>
          <cell r="M616" t="str">
            <v>PPG10</v>
          </cell>
        </row>
        <row r="617">
          <cell r="A617" t="str">
            <v>터파기</v>
          </cell>
          <cell r="B617" t="str">
            <v>백호우0.4㎥</v>
          </cell>
          <cell r="C617">
            <v>10.981999999999999</v>
          </cell>
          <cell r="D617" t="str">
            <v>㎥</v>
          </cell>
          <cell r="E617">
            <v>1331</v>
          </cell>
          <cell r="F617">
            <v>14615</v>
          </cell>
          <cell r="G617">
            <v>243</v>
          </cell>
          <cell r="H617">
            <v>2668</v>
          </cell>
          <cell r="I617">
            <v>686</v>
          </cell>
          <cell r="J617">
            <v>7533</v>
          </cell>
          <cell r="K617">
            <v>402</v>
          </cell>
          <cell r="L617">
            <v>4414</v>
          </cell>
          <cell r="M617" t="str">
            <v>#.2</v>
          </cell>
        </row>
        <row r="618">
          <cell r="A618" t="str">
            <v>잔토처리(토사)</v>
          </cell>
          <cell r="B618" t="str">
            <v>B.H 0.4M3</v>
          </cell>
          <cell r="C618">
            <v>4.1230000000000002</v>
          </cell>
          <cell r="D618" t="str">
            <v>M3</v>
          </cell>
          <cell r="E618">
            <v>837</v>
          </cell>
          <cell r="F618">
            <v>3450</v>
          </cell>
          <cell r="G618">
            <v>153</v>
          </cell>
          <cell r="H618">
            <v>630</v>
          </cell>
          <cell r="I618">
            <v>431</v>
          </cell>
          <cell r="J618">
            <v>1777</v>
          </cell>
          <cell r="K618">
            <v>253</v>
          </cell>
          <cell r="L618">
            <v>1043</v>
          </cell>
          <cell r="M618" t="str">
            <v>#.4</v>
          </cell>
        </row>
        <row r="619">
          <cell r="A619" t="str">
            <v>기계되메우기및다짐</v>
          </cell>
          <cell r="B619" t="str">
            <v>인력+기계</v>
          </cell>
          <cell r="C619">
            <v>6.859</v>
          </cell>
          <cell r="D619" t="str">
            <v>㎥</v>
          </cell>
          <cell r="E619">
            <v>3367</v>
          </cell>
          <cell r="F619">
            <v>23093</v>
          </cell>
          <cell r="G619">
            <v>285</v>
          </cell>
          <cell r="H619">
            <v>1954</v>
          </cell>
          <cell r="I619">
            <v>2758</v>
          </cell>
          <cell r="J619">
            <v>18917</v>
          </cell>
          <cell r="K619">
            <v>324</v>
          </cell>
          <cell r="L619">
            <v>2222</v>
          </cell>
          <cell r="M619" t="str">
            <v>#.6</v>
          </cell>
        </row>
        <row r="620">
          <cell r="A620" t="str">
            <v>잡석다짐(기계+인력)</v>
          </cell>
          <cell r="B620" t="str">
            <v>로라+인력</v>
          </cell>
          <cell r="C620">
            <v>2.109</v>
          </cell>
          <cell r="D620" t="str">
            <v>㎥</v>
          </cell>
          <cell r="E620">
            <v>10469</v>
          </cell>
          <cell r="F620">
            <v>22078</v>
          </cell>
          <cell r="G620">
            <v>8354</v>
          </cell>
          <cell r="H620">
            <v>17618</v>
          </cell>
          <cell r="I620">
            <v>1509</v>
          </cell>
          <cell r="J620">
            <v>3182</v>
          </cell>
          <cell r="K620">
            <v>606</v>
          </cell>
          <cell r="L620">
            <v>1278</v>
          </cell>
          <cell r="M620" t="str">
            <v>N.73</v>
          </cell>
        </row>
        <row r="621">
          <cell r="A621" t="str">
            <v>레미콘</v>
          </cell>
          <cell r="B621" t="str">
            <v>관급(40x160x8)</v>
          </cell>
          <cell r="C621">
            <v>0.69599999999999995</v>
          </cell>
          <cell r="D621" t="str">
            <v>M3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레미콘</v>
          </cell>
          <cell r="B622" t="str">
            <v>관급(25x180x8)</v>
          </cell>
          <cell r="C622">
            <v>5.3840000000000003</v>
          </cell>
          <cell r="D622" t="str">
            <v>M3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 t="str">
            <v>레미콘타설(소형구조물)</v>
          </cell>
          <cell r="C623">
            <v>5.9550000000000001</v>
          </cell>
          <cell r="D623" t="str">
            <v>㎥</v>
          </cell>
          <cell r="E623">
            <v>33719</v>
          </cell>
          <cell r="F623">
            <v>200796</v>
          </cell>
          <cell r="G623">
            <v>0</v>
          </cell>
          <cell r="H623">
            <v>0</v>
          </cell>
          <cell r="I623">
            <v>33719</v>
          </cell>
          <cell r="J623">
            <v>200796</v>
          </cell>
          <cell r="K623">
            <v>0</v>
          </cell>
          <cell r="L623">
            <v>0</v>
          </cell>
          <cell r="M623" t="str">
            <v>N.82</v>
          </cell>
        </row>
        <row r="624">
          <cell r="A624" t="str">
            <v>거푸집 (합판)</v>
          </cell>
          <cell r="B624" t="str">
            <v>6회</v>
          </cell>
          <cell r="C624">
            <v>58.331000000000003</v>
          </cell>
          <cell r="D624" t="str">
            <v>㎡</v>
          </cell>
          <cell r="E624">
            <v>13825</v>
          </cell>
          <cell r="F624">
            <v>806425</v>
          </cell>
          <cell r="G624">
            <v>4430</v>
          </cell>
          <cell r="H624">
            <v>258406</v>
          </cell>
          <cell r="I624">
            <v>9395</v>
          </cell>
          <cell r="J624">
            <v>548019</v>
          </cell>
          <cell r="K624">
            <v>0</v>
          </cell>
          <cell r="L624">
            <v>0</v>
          </cell>
          <cell r="M624" t="str">
            <v>N.80</v>
          </cell>
        </row>
        <row r="625">
          <cell r="A625" t="str">
            <v>이형철근</v>
          </cell>
          <cell r="B625" t="str">
            <v>관급, D13</v>
          </cell>
          <cell r="C625">
            <v>160.49100000000001</v>
          </cell>
          <cell r="D625" t="str">
            <v>KG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 t="str">
            <v>이형철근</v>
          </cell>
          <cell r="B626" t="str">
            <v>관급, D16</v>
          </cell>
          <cell r="C626">
            <v>97.372</v>
          </cell>
          <cell r="D626" t="str">
            <v>KG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 t="str">
            <v>철근가공및조립</v>
          </cell>
          <cell r="B627" t="str">
            <v>간단</v>
          </cell>
          <cell r="C627">
            <v>0.25</v>
          </cell>
          <cell r="D627" t="str">
            <v>TON</v>
          </cell>
          <cell r="E627">
            <v>257665</v>
          </cell>
          <cell r="F627">
            <v>64416</v>
          </cell>
          <cell r="G627">
            <v>2708</v>
          </cell>
          <cell r="H627">
            <v>677</v>
          </cell>
          <cell r="I627">
            <v>254957</v>
          </cell>
          <cell r="J627">
            <v>63739</v>
          </cell>
          <cell r="K627">
            <v>0</v>
          </cell>
          <cell r="L627">
            <v>0</v>
          </cell>
          <cell r="M627" t="str">
            <v>N.84</v>
          </cell>
        </row>
        <row r="628">
          <cell r="A628" t="str">
            <v>고재대</v>
          </cell>
          <cell r="B628" t="str">
            <v>철재</v>
          </cell>
          <cell r="C628">
            <v>7.51</v>
          </cell>
          <cell r="D628" t="str">
            <v>KG</v>
          </cell>
          <cell r="E628">
            <v>-75</v>
          </cell>
          <cell r="F628">
            <v>-563</v>
          </cell>
          <cell r="G628">
            <v>-75</v>
          </cell>
          <cell r="H628">
            <v>-563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 t="str">
            <v>시멘트벽돌</v>
          </cell>
          <cell r="B629" t="str">
            <v>190x90x57</v>
          </cell>
          <cell r="C629">
            <v>120.96</v>
          </cell>
          <cell r="D629" t="str">
            <v>EA</v>
          </cell>
          <cell r="E629">
            <v>45</v>
          </cell>
          <cell r="F629">
            <v>5443</v>
          </cell>
          <cell r="G629">
            <v>45</v>
          </cell>
          <cell r="H629">
            <v>5443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 t="str">
            <v>붙임몰탈</v>
          </cell>
          <cell r="B630" t="str">
            <v>인력,1:3</v>
          </cell>
          <cell r="C630">
            <v>0.33600000000000002</v>
          </cell>
          <cell r="D630" t="str">
            <v>㎥</v>
          </cell>
          <cell r="E630">
            <v>57561</v>
          </cell>
          <cell r="F630">
            <v>19339</v>
          </cell>
          <cell r="G630">
            <v>12100</v>
          </cell>
          <cell r="H630">
            <v>4065</v>
          </cell>
          <cell r="I630">
            <v>40922</v>
          </cell>
          <cell r="J630">
            <v>13749</v>
          </cell>
          <cell r="K630">
            <v>4539</v>
          </cell>
          <cell r="L630">
            <v>1525</v>
          </cell>
          <cell r="M630" t="str">
            <v>N.86</v>
          </cell>
        </row>
        <row r="631">
          <cell r="A631" t="str">
            <v>시멘트액체방수(2차)</v>
          </cell>
          <cell r="C631">
            <v>0.127</v>
          </cell>
          <cell r="D631" t="str">
            <v>㎡</v>
          </cell>
          <cell r="E631">
            <v>10922</v>
          </cell>
          <cell r="F631">
            <v>1386</v>
          </cell>
          <cell r="G631">
            <v>1990</v>
          </cell>
          <cell r="H631">
            <v>252</v>
          </cell>
          <cell r="I631">
            <v>8932</v>
          </cell>
          <cell r="J631">
            <v>1134</v>
          </cell>
          <cell r="K631">
            <v>0</v>
          </cell>
          <cell r="L631">
            <v>0</v>
          </cell>
          <cell r="M631" t="str">
            <v>N.85</v>
          </cell>
        </row>
        <row r="632">
          <cell r="A632" t="str">
            <v>화강석판석</v>
          </cell>
          <cell r="B632" t="str">
            <v>T50 물갈기</v>
          </cell>
          <cell r="C632">
            <v>12</v>
          </cell>
          <cell r="D632" t="str">
            <v>EA</v>
          </cell>
          <cell r="E632">
            <v>30000</v>
          </cell>
          <cell r="F632">
            <v>360000</v>
          </cell>
          <cell r="G632">
            <v>30000</v>
          </cell>
          <cell r="H632">
            <v>360000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A633" t="str">
            <v>화강석판석</v>
          </cell>
          <cell r="B633" t="str">
            <v>T60 혹두기</v>
          </cell>
          <cell r="C633">
            <v>16</v>
          </cell>
          <cell r="D633" t="str">
            <v>EA</v>
          </cell>
          <cell r="E633">
            <v>25000</v>
          </cell>
          <cell r="F633">
            <v>400000</v>
          </cell>
          <cell r="G633">
            <v>25000</v>
          </cell>
          <cell r="H633">
            <v>400000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 t="str">
            <v>화강석판석</v>
          </cell>
          <cell r="B634" t="str">
            <v>T30 문경석</v>
          </cell>
          <cell r="C634">
            <v>35.822000000000003</v>
          </cell>
          <cell r="D634" t="str">
            <v>㎡</v>
          </cell>
          <cell r="E634">
            <v>41000</v>
          </cell>
          <cell r="F634">
            <v>1468702</v>
          </cell>
          <cell r="G634">
            <v>41000</v>
          </cell>
          <cell r="H634">
            <v>1468702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 t="str">
            <v>화강석판석붙임</v>
          </cell>
          <cell r="B635" t="str">
            <v>벽,습식</v>
          </cell>
          <cell r="C635">
            <v>8.4060000000000006</v>
          </cell>
          <cell r="D635" t="str">
            <v>M2</v>
          </cell>
          <cell r="E635">
            <v>71867</v>
          </cell>
          <cell r="F635">
            <v>604113</v>
          </cell>
          <cell r="G635">
            <v>8415</v>
          </cell>
          <cell r="H635">
            <v>70736</v>
          </cell>
          <cell r="I635">
            <v>63452</v>
          </cell>
          <cell r="J635">
            <v>533377</v>
          </cell>
          <cell r="K635">
            <v>0</v>
          </cell>
          <cell r="L635">
            <v>0</v>
          </cell>
          <cell r="M635" t="str">
            <v>N.91</v>
          </cell>
        </row>
        <row r="636">
          <cell r="A636" t="str">
            <v>화강석판석붙임</v>
          </cell>
          <cell r="B636" t="str">
            <v>벽,건식</v>
          </cell>
          <cell r="C636">
            <v>39.04</v>
          </cell>
          <cell r="D636" t="str">
            <v>㎡</v>
          </cell>
          <cell r="E636">
            <v>47989</v>
          </cell>
          <cell r="F636">
            <v>1873490</v>
          </cell>
          <cell r="G636">
            <v>0</v>
          </cell>
          <cell r="H636">
            <v>0</v>
          </cell>
          <cell r="I636">
            <v>47989</v>
          </cell>
          <cell r="J636">
            <v>1873490</v>
          </cell>
          <cell r="K636">
            <v>0</v>
          </cell>
          <cell r="L636">
            <v>0</v>
          </cell>
          <cell r="M636" t="str">
            <v>N.90</v>
          </cell>
        </row>
        <row r="637">
          <cell r="A637" t="str">
            <v>연결철물</v>
          </cell>
          <cell r="B637" t="str">
            <v>STS(공간거리70)</v>
          </cell>
          <cell r="C637">
            <v>244</v>
          </cell>
          <cell r="D637" t="str">
            <v>조</v>
          </cell>
          <cell r="E637">
            <v>490</v>
          </cell>
          <cell r="F637">
            <v>119560</v>
          </cell>
          <cell r="G637">
            <v>490</v>
          </cell>
          <cell r="H637">
            <v>119560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A638" t="str">
            <v>계</v>
          </cell>
          <cell r="F638">
            <v>5986343</v>
          </cell>
          <cell r="H638">
            <v>2710148</v>
          </cell>
          <cell r="J638">
            <v>3265713</v>
          </cell>
          <cell r="L638">
            <v>10482</v>
          </cell>
        </row>
        <row r="639">
          <cell r="A639" t="str">
            <v>No.26호표 분수</v>
          </cell>
          <cell r="C639">
            <v>1</v>
          </cell>
          <cell r="D639" t="str">
            <v>식</v>
          </cell>
          <cell r="M639" t="str">
            <v>PPG11</v>
          </cell>
        </row>
        <row r="640">
          <cell r="A640" t="str">
            <v>레미콘</v>
          </cell>
          <cell r="B640" t="str">
            <v>관급(25x180x8)</v>
          </cell>
          <cell r="C640">
            <v>10.704000000000001</v>
          </cell>
          <cell r="D640" t="str">
            <v>M3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레미콘타설(소형구조물)</v>
          </cell>
          <cell r="C641">
            <v>10.494999999999999</v>
          </cell>
          <cell r="D641" t="str">
            <v>㎥</v>
          </cell>
          <cell r="E641">
            <v>33719</v>
          </cell>
          <cell r="F641">
            <v>353880</v>
          </cell>
          <cell r="G641">
            <v>0</v>
          </cell>
          <cell r="H641">
            <v>0</v>
          </cell>
          <cell r="I641">
            <v>33719</v>
          </cell>
          <cell r="J641">
            <v>353880</v>
          </cell>
          <cell r="K641">
            <v>0</v>
          </cell>
          <cell r="L641">
            <v>0</v>
          </cell>
          <cell r="M641" t="str">
            <v>N.82</v>
          </cell>
        </row>
        <row r="642">
          <cell r="A642" t="str">
            <v>거푸집 (합판)</v>
          </cell>
          <cell r="B642" t="str">
            <v>6회</v>
          </cell>
          <cell r="C642">
            <v>116.6</v>
          </cell>
          <cell r="D642" t="str">
            <v>㎡</v>
          </cell>
          <cell r="E642">
            <v>13825</v>
          </cell>
          <cell r="F642">
            <v>1611995</v>
          </cell>
          <cell r="G642">
            <v>4430</v>
          </cell>
          <cell r="H642">
            <v>516538</v>
          </cell>
          <cell r="I642">
            <v>9395</v>
          </cell>
          <cell r="J642">
            <v>1095457</v>
          </cell>
          <cell r="K642">
            <v>0</v>
          </cell>
          <cell r="L642">
            <v>0</v>
          </cell>
          <cell r="M642" t="str">
            <v>N.80</v>
          </cell>
        </row>
        <row r="643">
          <cell r="A643" t="str">
            <v>이형철근</v>
          </cell>
          <cell r="B643" t="str">
            <v>관급, D13</v>
          </cell>
          <cell r="C643">
            <v>926.87400000000002</v>
          </cell>
          <cell r="D643" t="str">
            <v>KG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 t="str">
            <v>철근가공및조립</v>
          </cell>
          <cell r="B644" t="str">
            <v>간단</v>
          </cell>
          <cell r="C644">
            <v>0.89900000000000002</v>
          </cell>
          <cell r="D644" t="str">
            <v>TON</v>
          </cell>
          <cell r="E644">
            <v>257665</v>
          </cell>
          <cell r="F644">
            <v>231640</v>
          </cell>
          <cell r="G644">
            <v>2708</v>
          </cell>
          <cell r="H644">
            <v>2434</v>
          </cell>
          <cell r="I644">
            <v>254957</v>
          </cell>
          <cell r="J644">
            <v>229206</v>
          </cell>
          <cell r="K644">
            <v>0</v>
          </cell>
          <cell r="L644">
            <v>0</v>
          </cell>
          <cell r="M644" t="str">
            <v>N.84</v>
          </cell>
        </row>
        <row r="645">
          <cell r="A645" t="str">
            <v>고재대</v>
          </cell>
          <cell r="B645" t="str">
            <v>철재</v>
          </cell>
          <cell r="C645">
            <v>26.995999999999999</v>
          </cell>
          <cell r="D645" t="str">
            <v>KG</v>
          </cell>
          <cell r="E645">
            <v>-75</v>
          </cell>
          <cell r="F645">
            <v>-2024</v>
          </cell>
          <cell r="G645">
            <v>-75</v>
          </cell>
          <cell r="H645">
            <v>-2024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 t="str">
            <v>스테인리스판(STS304)</v>
          </cell>
          <cell r="B646" t="str">
            <v>3.0M/M</v>
          </cell>
          <cell r="C646">
            <v>2.3E-2</v>
          </cell>
          <cell r="D646" t="str">
            <v>M/T</v>
          </cell>
          <cell r="E646">
            <v>2129000</v>
          </cell>
          <cell r="F646">
            <v>48967</v>
          </cell>
          <cell r="G646">
            <v>2129000</v>
          </cell>
          <cell r="H646">
            <v>48967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 t="str">
            <v>붙임몰탈</v>
          </cell>
          <cell r="B647" t="str">
            <v>인력,1:3</v>
          </cell>
          <cell r="C647">
            <v>2.452</v>
          </cell>
          <cell r="D647" t="str">
            <v>㎥</v>
          </cell>
          <cell r="E647">
            <v>57561</v>
          </cell>
          <cell r="F647">
            <v>141138</v>
          </cell>
          <cell r="G647">
            <v>12100</v>
          </cell>
          <cell r="H647">
            <v>29669</v>
          </cell>
          <cell r="I647">
            <v>40922</v>
          </cell>
          <cell r="J647">
            <v>100340</v>
          </cell>
          <cell r="K647">
            <v>4539</v>
          </cell>
          <cell r="L647">
            <v>11129</v>
          </cell>
          <cell r="M647" t="str">
            <v>N.86</v>
          </cell>
        </row>
        <row r="648">
          <cell r="A648" t="str">
            <v>방수모르터</v>
          </cell>
          <cell r="B648" t="str">
            <v>1:3</v>
          </cell>
          <cell r="C648">
            <v>1.407</v>
          </cell>
          <cell r="D648" t="str">
            <v>㎥</v>
          </cell>
          <cell r="E648">
            <v>122406</v>
          </cell>
          <cell r="F648">
            <v>172225</v>
          </cell>
          <cell r="G648">
            <v>73300</v>
          </cell>
          <cell r="H648">
            <v>103133</v>
          </cell>
          <cell r="I648">
            <v>49106</v>
          </cell>
          <cell r="J648">
            <v>69092</v>
          </cell>
          <cell r="K648">
            <v>0</v>
          </cell>
          <cell r="L648">
            <v>0</v>
          </cell>
          <cell r="M648" t="str">
            <v>N.87</v>
          </cell>
        </row>
        <row r="649">
          <cell r="A649" t="str">
            <v>화강석판석</v>
          </cell>
          <cell r="B649" t="str">
            <v>250x140xL500</v>
          </cell>
          <cell r="C649">
            <v>70.2</v>
          </cell>
          <cell r="D649" t="str">
            <v>EA</v>
          </cell>
          <cell r="E649">
            <v>34000</v>
          </cell>
          <cell r="F649">
            <v>2386800</v>
          </cell>
          <cell r="G649">
            <v>34000</v>
          </cell>
          <cell r="H649">
            <v>2386800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 t="str">
            <v>화강석판석</v>
          </cell>
          <cell r="B650" t="str">
            <v>T50 물갈기</v>
          </cell>
          <cell r="C650">
            <v>17.920000000000002</v>
          </cell>
          <cell r="D650" t="str">
            <v>EA</v>
          </cell>
          <cell r="E650">
            <v>25000</v>
          </cell>
          <cell r="F650">
            <v>448000</v>
          </cell>
          <cell r="G650">
            <v>25000</v>
          </cell>
          <cell r="H650">
            <v>448000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 t="str">
            <v>화강석판석</v>
          </cell>
          <cell r="B651" t="str">
            <v>150xT50 물갈기</v>
          </cell>
          <cell r="C651">
            <v>19.149999999999999</v>
          </cell>
          <cell r="D651" t="str">
            <v>M</v>
          </cell>
          <cell r="E651">
            <v>15000</v>
          </cell>
          <cell r="F651">
            <v>287250</v>
          </cell>
          <cell r="G651">
            <v>15000</v>
          </cell>
          <cell r="H651">
            <v>287250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 t="str">
            <v>화강석판석</v>
          </cell>
          <cell r="B652" t="str">
            <v>T30 문경석</v>
          </cell>
          <cell r="C652">
            <v>26.815999999999999</v>
          </cell>
          <cell r="D652" t="str">
            <v>㎡</v>
          </cell>
          <cell r="E652">
            <v>41000</v>
          </cell>
          <cell r="F652">
            <v>1099456</v>
          </cell>
          <cell r="G652">
            <v>41000</v>
          </cell>
          <cell r="H652">
            <v>1099456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 t="str">
            <v>화강석판석붙임</v>
          </cell>
          <cell r="B653" t="str">
            <v>벽,습식</v>
          </cell>
          <cell r="C653">
            <v>43.756999999999998</v>
          </cell>
          <cell r="D653" t="str">
            <v>M2</v>
          </cell>
          <cell r="E653">
            <v>71867</v>
          </cell>
          <cell r="F653">
            <v>3144684</v>
          </cell>
          <cell r="G653">
            <v>8415</v>
          </cell>
          <cell r="H653">
            <v>368215</v>
          </cell>
          <cell r="I653">
            <v>63452</v>
          </cell>
          <cell r="J653">
            <v>2776469</v>
          </cell>
          <cell r="K653">
            <v>0</v>
          </cell>
          <cell r="L653">
            <v>0</v>
          </cell>
          <cell r="M653" t="str">
            <v>N.91</v>
          </cell>
        </row>
        <row r="654">
          <cell r="A654" t="str">
            <v>흑자갈</v>
          </cell>
          <cell r="B654" t="str">
            <v>￠20~30</v>
          </cell>
          <cell r="C654">
            <v>0.79600000000000004</v>
          </cell>
          <cell r="D654" t="str">
            <v>TON</v>
          </cell>
          <cell r="E654">
            <v>430000</v>
          </cell>
          <cell r="F654">
            <v>342280</v>
          </cell>
          <cell r="G654">
            <v>430000</v>
          </cell>
          <cell r="H654">
            <v>342280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 t="str">
            <v>계</v>
          </cell>
          <cell r="F655">
            <v>10266291</v>
          </cell>
          <cell r="H655">
            <v>5630718</v>
          </cell>
          <cell r="J655">
            <v>4624444</v>
          </cell>
          <cell r="L655">
            <v>11129</v>
          </cell>
        </row>
        <row r="662">
          <cell r="A662" t="str">
            <v>No.27호표 실개천</v>
          </cell>
          <cell r="C662">
            <v>1</v>
          </cell>
          <cell r="D662" t="str">
            <v>식</v>
          </cell>
          <cell r="M662" t="str">
            <v>PPG12</v>
          </cell>
        </row>
        <row r="663">
          <cell r="A663" t="str">
            <v>(1) 상부연못</v>
          </cell>
          <cell r="B663" t="str">
            <v>(A=18.47㎡)</v>
          </cell>
          <cell r="C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A664" t="str">
            <v>터파기(토사)</v>
          </cell>
          <cell r="B664" t="str">
            <v>백호우0.7㎥</v>
          </cell>
          <cell r="C664">
            <v>16.788</v>
          </cell>
          <cell r="D664" t="str">
            <v>㎥</v>
          </cell>
          <cell r="E664">
            <v>696</v>
          </cell>
          <cell r="F664">
            <v>11683</v>
          </cell>
          <cell r="G664">
            <v>127</v>
          </cell>
          <cell r="H664">
            <v>2132</v>
          </cell>
          <cell r="I664">
            <v>359</v>
          </cell>
          <cell r="J664">
            <v>6026</v>
          </cell>
          <cell r="K664">
            <v>210</v>
          </cell>
          <cell r="L664">
            <v>3525</v>
          </cell>
          <cell r="M664" t="str">
            <v>#.3</v>
          </cell>
        </row>
        <row r="665">
          <cell r="A665" t="str">
            <v>잔토처리(토사)</v>
          </cell>
          <cell r="B665" t="str">
            <v>백호우0.7㎥</v>
          </cell>
          <cell r="C665">
            <v>13.475</v>
          </cell>
          <cell r="D665" t="str">
            <v>㎥</v>
          </cell>
          <cell r="E665">
            <v>696</v>
          </cell>
          <cell r="F665">
            <v>9377</v>
          </cell>
          <cell r="G665">
            <v>127</v>
          </cell>
          <cell r="H665">
            <v>1711</v>
          </cell>
          <cell r="I665">
            <v>359</v>
          </cell>
          <cell r="J665">
            <v>4837</v>
          </cell>
          <cell r="K665">
            <v>210</v>
          </cell>
          <cell r="L665">
            <v>2829</v>
          </cell>
          <cell r="M665" t="str">
            <v>#.5</v>
          </cell>
        </row>
        <row r="666">
          <cell r="A666" t="str">
            <v>기계되메우기및다짐</v>
          </cell>
          <cell r="B666" t="str">
            <v>인력+기계</v>
          </cell>
          <cell r="C666">
            <v>3.331</v>
          </cell>
          <cell r="D666" t="str">
            <v>㎥</v>
          </cell>
          <cell r="E666">
            <v>3367</v>
          </cell>
          <cell r="F666">
            <v>11214</v>
          </cell>
          <cell r="G666">
            <v>285</v>
          </cell>
          <cell r="H666">
            <v>949</v>
          </cell>
          <cell r="I666">
            <v>2758</v>
          </cell>
          <cell r="J666">
            <v>9186</v>
          </cell>
          <cell r="K666">
            <v>324</v>
          </cell>
          <cell r="L666">
            <v>1079</v>
          </cell>
          <cell r="M666" t="str">
            <v>#.6</v>
          </cell>
        </row>
        <row r="667">
          <cell r="A667" t="str">
            <v>잡석다짐(기계+인력)</v>
          </cell>
          <cell r="B667" t="str">
            <v>로라+인력</v>
          </cell>
          <cell r="C667">
            <v>4.4720000000000004</v>
          </cell>
          <cell r="D667" t="str">
            <v>㎥</v>
          </cell>
          <cell r="E667">
            <v>10469</v>
          </cell>
          <cell r="F667">
            <v>46817</v>
          </cell>
          <cell r="G667">
            <v>8354</v>
          </cell>
          <cell r="H667">
            <v>37359</v>
          </cell>
          <cell r="I667">
            <v>1509</v>
          </cell>
          <cell r="J667">
            <v>6748</v>
          </cell>
          <cell r="K667">
            <v>606</v>
          </cell>
          <cell r="L667">
            <v>2710</v>
          </cell>
          <cell r="M667" t="str">
            <v>N.73</v>
          </cell>
        </row>
        <row r="668">
          <cell r="A668" t="str">
            <v>레미콘</v>
          </cell>
          <cell r="B668" t="str">
            <v>관급(40x160x8)</v>
          </cell>
          <cell r="C668">
            <v>1.3140000000000001</v>
          </cell>
          <cell r="D668" t="str">
            <v>M3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A669" t="str">
            <v>레미콘</v>
          </cell>
          <cell r="B669" t="str">
            <v>관급(25x180x8)</v>
          </cell>
          <cell r="C669">
            <v>3.9329999999999998</v>
          </cell>
          <cell r="D669" t="str">
            <v>M3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A670" t="str">
            <v>레미콘타설(소형구조물)</v>
          </cell>
          <cell r="C670">
            <v>3.895</v>
          </cell>
          <cell r="D670" t="str">
            <v>㎥</v>
          </cell>
          <cell r="E670">
            <v>33719</v>
          </cell>
          <cell r="F670">
            <v>131335</v>
          </cell>
          <cell r="G670">
            <v>0</v>
          </cell>
          <cell r="H670">
            <v>0</v>
          </cell>
          <cell r="I670">
            <v>33719</v>
          </cell>
          <cell r="J670">
            <v>131335</v>
          </cell>
          <cell r="K670">
            <v>0</v>
          </cell>
          <cell r="L670">
            <v>0</v>
          </cell>
          <cell r="M670" t="str">
            <v>N.82</v>
          </cell>
        </row>
        <row r="671">
          <cell r="A671" t="str">
            <v>거푸집 (합판)</v>
          </cell>
          <cell r="B671" t="str">
            <v>6회</v>
          </cell>
          <cell r="C671">
            <v>3.8140000000000001</v>
          </cell>
          <cell r="D671" t="str">
            <v>㎡</v>
          </cell>
          <cell r="E671">
            <v>13825</v>
          </cell>
          <cell r="F671">
            <v>52728</v>
          </cell>
          <cell r="G671">
            <v>4430</v>
          </cell>
          <cell r="H671">
            <v>16896</v>
          </cell>
          <cell r="I671">
            <v>9395</v>
          </cell>
          <cell r="J671">
            <v>35832</v>
          </cell>
          <cell r="K671">
            <v>0</v>
          </cell>
          <cell r="L671">
            <v>0</v>
          </cell>
          <cell r="M671" t="str">
            <v>N.80</v>
          </cell>
        </row>
        <row r="672">
          <cell r="A672" t="str">
            <v>이형철근</v>
          </cell>
          <cell r="B672" t="str">
            <v>관급, D13</v>
          </cell>
          <cell r="C672">
            <v>143.72399999999999</v>
          </cell>
          <cell r="D672" t="str">
            <v>KG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 t="str">
            <v>철근가공및조립</v>
          </cell>
          <cell r="B673" t="str">
            <v>간단</v>
          </cell>
          <cell r="C673">
            <v>0.13900000000000001</v>
          </cell>
          <cell r="D673" t="str">
            <v>TON</v>
          </cell>
          <cell r="E673">
            <v>257665</v>
          </cell>
          <cell r="F673">
            <v>35815</v>
          </cell>
          <cell r="G673">
            <v>2708</v>
          </cell>
          <cell r="H673">
            <v>376</v>
          </cell>
          <cell r="I673">
            <v>254957</v>
          </cell>
          <cell r="J673">
            <v>35439</v>
          </cell>
          <cell r="K673">
            <v>0</v>
          </cell>
          <cell r="L673">
            <v>0</v>
          </cell>
          <cell r="M673" t="str">
            <v>N.84</v>
          </cell>
        </row>
        <row r="674">
          <cell r="A674" t="str">
            <v>고재대</v>
          </cell>
          <cell r="B674" t="str">
            <v>철재</v>
          </cell>
          <cell r="C674">
            <v>4.1859999999999999</v>
          </cell>
          <cell r="D674" t="str">
            <v>KG</v>
          </cell>
          <cell r="E674">
            <v>-75</v>
          </cell>
          <cell r="F674">
            <v>-313</v>
          </cell>
          <cell r="G674">
            <v>-75</v>
          </cell>
          <cell r="H674">
            <v>-313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 t="str">
            <v>시멘트액체방수(2차)</v>
          </cell>
          <cell r="C675">
            <v>19.477</v>
          </cell>
          <cell r="D675" t="str">
            <v>㎡</v>
          </cell>
          <cell r="E675">
            <v>10922</v>
          </cell>
          <cell r="F675">
            <v>212727</v>
          </cell>
          <cell r="G675">
            <v>1990</v>
          </cell>
          <cell r="H675">
            <v>38759</v>
          </cell>
          <cell r="I675">
            <v>8932</v>
          </cell>
          <cell r="J675">
            <v>173968</v>
          </cell>
          <cell r="K675">
            <v>0</v>
          </cell>
          <cell r="L675">
            <v>0</v>
          </cell>
          <cell r="M675" t="str">
            <v>N.85</v>
          </cell>
        </row>
        <row r="676">
          <cell r="A676" t="str">
            <v>붙임몰탈</v>
          </cell>
          <cell r="B676" t="str">
            <v>인력,1:3</v>
          </cell>
          <cell r="C676">
            <v>0.58399999999999996</v>
          </cell>
          <cell r="D676" t="str">
            <v>㎥</v>
          </cell>
          <cell r="E676">
            <v>57561</v>
          </cell>
          <cell r="F676">
            <v>33614</v>
          </cell>
          <cell r="G676">
            <v>12100</v>
          </cell>
          <cell r="H676">
            <v>7066</v>
          </cell>
          <cell r="I676">
            <v>40922</v>
          </cell>
          <cell r="J676">
            <v>23898</v>
          </cell>
          <cell r="K676">
            <v>4539</v>
          </cell>
          <cell r="L676">
            <v>2650</v>
          </cell>
          <cell r="M676" t="str">
            <v>N.86</v>
          </cell>
        </row>
        <row r="677">
          <cell r="A677" t="str">
            <v>흑자갈</v>
          </cell>
          <cell r="B677" t="str">
            <v>￠20~60</v>
          </cell>
          <cell r="C677">
            <v>1.0109999999999999</v>
          </cell>
          <cell r="D677" t="str">
            <v>TON</v>
          </cell>
          <cell r="E677">
            <v>430000</v>
          </cell>
          <cell r="F677">
            <v>434730</v>
          </cell>
          <cell r="G677">
            <v>430000</v>
          </cell>
          <cell r="H677">
            <v>434730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 t="str">
            <v>자갈 깔기</v>
          </cell>
          <cell r="B678" t="str">
            <v>D30-50</v>
          </cell>
          <cell r="C678">
            <v>11.47</v>
          </cell>
          <cell r="D678" t="str">
            <v>㎡</v>
          </cell>
          <cell r="E678">
            <v>9611</v>
          </cell>
          <cell r="F678">
            <v>110238</v>
          </cell>
          <cell r="G678">
            <v>0</v>
          </cell>
          <cell r="H678">
            <v>0</v>
          </cell>
          <cell r="I678">
            <v>9611</v>
          </cell>
          <cell r="J678">
            <v>110238</v>
          </cell>
          <cell r="K678">
            <v>0</v>
          </cell>
          <cell r="L678">
            <v>0</v>
          </cell>
          <cell r="M678" t="str">
            <v>N.96</v>
          </cell>
        </row>
        <row r="679">
          <cell r="A679" t="str">
            <v>자연석쌓기</v>
          </cell>
          <cell r="B679" t="str">
            <v>30x50x40</v>
          </cell>
          <cell r="C679">
            <v>7.7910000000000004</v>
          </cell>
          <cell r="D679" t="str">
            <v>TON</v>
          </cell>
          <cell r="E679">
            <v>103857</v>
          </cell>
          <cell r="F679">
            <v>809149</v>
          </cell>
          <cell r="G679">
            <v>4109</v>
          </cell>
          <cell r="H679">
            <v>32013</v>
          </cell>
          <cell r="I679">
            <v>90889</v>
          </cell>
          <cell r="J679">
            <v>708116</v>
          </cell>
          <cell r="K679">
            <v>8859</v>
          </cell>
          <cell r="L679">
            <v>69020</v>
          </cell>
          <cell r="M679" t="str">
            <v>N.97</v>
          </cell>
        </row>
        <row r="680">
          <cell r="A680" t="str">
            <v>자연석</v>
          </cell>
          <cell r="B680" t="str">
            <v>30x50x40</v>
          </cell>
          <cell r="C680">
            <v>10.128</v>
          </cell>
          <cell r="D680" t="str">
            <v>TON</v>
          </cell>
          <cell r="E680">
            <v>70000</v>
          </cell>
          <cell r="F680">
            <v>708960</v>
          </cell>
          <cell r="G680">
            <v>70000</v>
          </cell>
          <cell r="H680">
            <v>708960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A681" t="str">
            <v>자연석놓기</v>
          </cell>
          <cell r="B681" t="str">
            <v>100×90×60</v>
          </cell>
          <cell r="C681">
            <v>3</v>
          </cell>
          <cell r="D681" t="str">
            <v>EA</v>
          </cell>
          <cell r="E681">
            <v>342246</v>
          </cell>
          <cell r="F681">
            <v>1026738</v>
          </cell>
          <cell r="G681">
            <v>255716</v>
          </cell>
          <cell r="H681">
            <v>767148</v>
          </cell>
          <cell r="I681">
            <v>74207</v>
          </cell>
          <cell r="J681">
            <v>222621</v>
          </cell>
          <cell r="K681">
            <v>12323</v>
          </cell>
          <cell r="L681">
            <v>36969</v>
          </cell>
          <cell r="M681" t="str">
            <v>N.98</v>
          </cell>
        </row>
        <row r="682">
          <cell r="C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 t="str">
            <v>상부연못 계</v>
          </cell>
          <cell r="C683">
            <v>0</v>
          </cell>
          <cell r="E683">
            <v>0</v>
          </cell>
          <cell r="F683">
            <v>3634812</v>
          </cell>
          <cell r="G683">
            <v>0</v>
          </cell>
          <cell r="H683">
            <v>2047786</v>
          </cell>
          <cell r="I683">
            <v>0</v>
          </cell>
          <cell r="J683">
            <v>1468244</v>
          </cell>
          <cell r="K683">
            <v>0</v>
          </cell>
          <cell r="L683">
            <v>118782</v>
          </cell>
        </row>
        <row r="684">
          <cell r="C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 t="str">
            <v>(2) OVERFLOW-1</v>
          </cell>
          <cell r="B685" t="str">
            <v>(L=0.93M)</v>
          </cell>
          <cell r="C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A686" t="str">
            <v>터파기(토사)</v>
          </cell>
          <cell r="B686" t="str">
            <v>백호우0.7㎥</v>
          </cell>
          <cell r="C686">
            <v>0.214</v>
          </cell>
          <cell r="D686" t="str">
            <v>㎥</v>
          </cell>
          <cell r="E686">
            <v>696</v>
          </cell>
          <cell r="F686">
            <v>147</v>
          </cell>
          <cell r="G686">
            <v>127</v>
          </cell>
          <cell r="H686">
            <v>27</v>
          </cell>
          <cell r="I686">
            <v>359</v>
          </cell>
          <cell r="J686">
            <v>76</v>
          </cell>
          <cell r="K686">
            <v>210</v>
          </cell>
          <cell r="L686">
            <v>44</v>
          </cell>
          <cell r="M686" t="str">
            <v>#.3</v>
          </cell>
        </row>
        <row r="687">
          <cell r="A687" t="str">
            <v>잔토처리(토사)</v>
          </cell>
          <cell r="B687" t="str">
            <v>백호우0.7㎥</v>
          </cell>
          <cell r="C687">
            <v>0.214</v>
          </cell>
          <cell r="D687" t="str">
            <v>㎥</v>
          </cell>
          <cell r="E687">
            <v>696</v>
          </cell>
          <cell r="F687">
            <v>147</v>
          </cell>
          <cell r="G687">
            <v>127</v>
          </cell>
          <cell r="H687">
            <v>27</v>
          </cell>
          <cell r="I687">
            <v>359</v>
          </cell>
          <cell r="J687">
            <v>76</v>
          </cell>
          <cell r="K687">
            <v>210</v>
          </cell>
          <cell r="L687">
            <v>44</v>
          </cell>
          <cell r="M687" t="str">
            <v>#.5</v>
          </cell>
        </row>
        <row r="688">
          <cell r="A688" t="str">
            <v>잡석다짐(기계+인력)</v>
          </cell>
          <cell r="B688" t="str">
            <v>로라+인력</v>
          </cell>
          <cell r="C688">
            <v>3.6999999999999998E-2</v>
          </cell>
          <cell r="D688" t="str">
            <v>㎥</v>
          </cell>
          <cell r="E688">
            <v>10469</v>
          </cell>
          <cell r="F688">
            <v>386</v>
          </cell>
          <cell r="G688">
            <v>8354</v>
          </cell>
          <cell r="H688">
            <v>309</v>
          </cell>
          <cell r="I688">
            <v>1509</v>
          </cell>
          <cell r="J688">
            <v>55</v>
          </cell>
          <cell r="K688">
            <v>606</v>
          </cell>
          <cell r="L688">
            <v>22</v>
          </cell>
          <cell r="M688" t="str">
            <v>N.73</v>
          </cell>
        </row>
        <row r="689">
          <cell r="A689" t="str">
            <v>레미콘</v>
          </cell>
          <cell r="B689" t="str">
            <v>관급(40x160x8)</v>
          </cell>
          <cell r="C689">
            <v>8.0000000000000002E-3</v>
          </cell>
          <cell r="D689" t="str">
            <v>M3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 t="str">
            <v>레미콘</v>
          </cell>
          <cell r="B690" t="str">
            <v>관급(25x180x8)</v>
          </cell>
          <cell r="C690">
            <v>4.8000000000000001E-2</v>
          </cell>
          <cell r="D690" t="str">
            <v>M3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A691" t="str">
            <v>레미콘타설(소형구조물)</v>
          </cell>
          <cell r="C691">
            <v>4.8000000000000001E-2</v>
          </cell>
          <cell r="D691" t="str">
            <v>㎥</v>
          </cell>
          <cell r="E691">
            <v>33719</v>
          </cell>
          <cell r="F691">
            <v>1618</v>
          </cell>
          <cell r="G691">
            <v>0</v>
          </cell>
          <cell r="H691">
            <v>0</v>
          </cell>
          <cell r="I691">
            <v>33719</v>
          </cell>
          <cell r="J691">
            <v>1618</v>
          </cell>
          <cell r="K691">
            <v>0</v>
          </cell>
          <cell r="L691">
            <v>0</v>
          </cell>
          <cell r="M691" t="str">
            <v>N.82</v>
          </cell>
        </row>
        <row r="692">
          <cell r="A692" t="str">
            <v>거푸집 (합판)</v>
          </cell>
          <cell r="B692" t="str">
            <v>6회</v>
          </cell>
          <cell r="C692">
            <v>0.13900000000000001</v>
          </cell>
          <cell r="D692" t="str">
            <v>㎡</v>
          </cell>
          <cell r="E692">
            <v>13825</v>
          </cell>
          <cell r="F692">
            <v>1920</v>
          </cell>
          <cell r="G692">
            <v>4430</v>
          </cell>
          <cell r="H692">
            <v>615</v>
          </cell>
          <cell r="I692">
            <v>9395</v>
          </cell>
          <cell r="J692">
            <v>1305</v>
          </cell>
          <cell r="K692">
            <v>0</v>
          </cell>
          <cell r="L692">
            <v>0</v>
          </cell>
          <cell r="M692" t="str">
            <v>N.80</v>
          </cell>
        </row>
        <row r="693">
          <cell r="A693" t="str">
            <v>이형철근</v>
          </cell>
          <cell r="B693" t="str">
            <v>관급, D13</v>
          </cell>
          <cell r="C693">
            <v>4.6210000000000004</v>
          </cell>
          <cell r="D693" t="str">
            <v>KG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A694" t="str">
            <v>철근가공및조립</v>
          </cell>
          <cell r="B694" t="str">
            <v>간단</v>
          </cell>
          <cell r="C694">
            <v>4.0000000000000001E-3</v>
          </cell>
          <cell r="D694" t="str">
            <v>TON</v>
          </cell>
          <cell r="E694">
            <v>257665</v>
          </cell>
          <cell r="F694">
            <v>1029</v>
          </cell>
          <cell r="G694">
            <v>2708</v>
          </cell>
          <cell r="H694">
            <v>10</v>
          </cell>
          <cell r="I694">
            <v>254957</v>
          </cell>
          <cell r="J694">
            <v>1019</v>
          </cell>
          <cell r="K694">
            <v>0</v>
          </cell>
          <cell r="L694">
            <v>0</v>
          </cell>
          <cell r="M694" t="str">
            <v>N.84</v>
          </cell>
        </row>
        <row r="695">
          <cell r="A695" t="str">
            <v>고재대</v>
          </cell>
          <cell r="B695" t="str">
            <v>철재</v>
          </cell>
          <cell r="C695">
            <v>0.13400000000000001</v>
          </cell>
          <cell r="D695" t="str">
            <v>KG</v>
          </cell>
          <cell r="E695">
            <v>-75</v>
          </cell>
          <cell r="F695">
            <v>-10</v>
          </cell>
          <cell r="G695">
            <v>-75</v>
          </cell>
          <cell r="H695">
            <v>-10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 t="str">
            <v>시멘트액체방수(2차)</v>
          </cell>
          <cell r="C696">
            <v>0.316</v>
          </cell>
          <cell r="D696" t="str">
            <v>㎡</v>
          </cell>
          <cell r="E696">
            <v>10922</v>
          </cell>
          <cell r="F696">
            <v>3450</v>
          </cell>
          <cell r="G696">
            <v>1990</v>
          </cell>
          <cell r="H696">
            <v>628</v>
          </cell>
          <cell r="I696">
            <v>8932</v>
          </cell>
          <cell r="J696">
            <v>2822</v>
          </cell>
          <cell r="K696">
            <v>0</v>
          </cell>
          <cell r="L696">
            <v>0</v>
          </cell>
          <cell r="M696" t="str">
            <v>N.85</v>
          </cell>
        </row>
        <row r="697">
          <cell r="A697" t="str">
            <v>붙임몰탈</v>
          </cell>
          <cell r="B697" t="str">
            <v>인력,1:3</v>
          </cell>
          <cell r="C697">
            <v>8.9999999999999993E-3</v>
          </cell>
          <cell r="D697" t="str">
            <v>㎥</v>
          </cell>
          <cell r="E697">
            <v>57561</v>
          </cell>
          <cell r="F697">
            <v>516</v>
          </cell>
          <cell r="G697">
            <v>12100</v>
          </cell>
          <cell r="H697">
            <v>108</v>
          </cell>
          <cell r="I697">
            <v>40922</v>
          </cell>
          <cell r="J697">
            <v>368</v>
          </cell>
          <cell r="K697">
            <v>4539</v>
          </cell>
          <cell r="L697">
            <v>40</v>
          </cell>
          <cell r="M697" t="str">
            <v>N.86</v>
          </cell>
        </row>
        <row r="698">
          <cell r="A698" t="str">
            <v>흑자갈</v>
          </cell>
          <cell r="B698" t="str">
            <v>￠20~60</v>
          </cell>
          <cell r="C698">
            <v>6.0000000000000001E-3</v>
          </cell>
          <cell r="D698" t="str">
            <v>TON</v>
          </cell>
          <cell r="E698">
            <v>430000</v>
          </cell>
          <cell r="F698">
            <v>2580</v>
          </cell>
          <cell r="G698">
            <v>430000</v>
          </cell>
          <cell r="H698">
            <v>2580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 t="str">
            <v>자갈 깔기</v>
          </cell>
          <cell r="B699" t="str">
            <v>D30-50</v>
          </cell>
          <cell r="C699">
            <v>0.08</v>
          </cell>
          <cell r="D699" t="str">
            <v>㎡</v>
          </cell>
          <cell r="E699">
            <v>9611</v>
          </cell>
          <cell r="F699">
            <v>768</v>
          </cell>
          <cell r="G699">
            <v>0</v>
          </cell>
          <cell r="H699">
            <v>0</v>
          </cell>
          <cell r="I699">
            <v>9611</v>
          </cell>
          <cell r="J699">
            <v>768</v>
          </cell>
          <cell r="K699">
            <v>0</v>
          </cell>
          <cell r="L699">
            <v>0</v>
          </cell>
          <cell r="M699" t="str">
            <v>N.96</v>
          </cell>
        </row>
        <row r="700">
          <cell r="A700" t="str">
            <v>자연석쌓기</v>
          </cell>
          <cell r="B700" t="str">
            <v>30x50x40</v>
          </cell>
          <cell r="C700">
            <v>0.09</v>
          </cell>
          <cell r="D700" t="str">
            <v>TON</v>
          </cell>
          <cell r="E700">
            <v>103857</v>
          </cell>
          <cell r="F700">
            <v>9346</v>
          </cell>
          <cell r="G700">
            <v>4109</v>
          </cell>
          <cell r="H700">
            <v>369</v>
          </cell>
          <cell r="I700">
            <v>90889</v>
          </cell>
          <cell r="J700">
            <v>8180</v>
          </cell>
          <cell r="K700">
            <v>8859</v>
          </cell>
          <cell r="L700">
            <v>797</v>
          </cell>
          <cell r="M700" t="str">
            <v>N.97</v>
          </cell>
        </row>
        <row r="701">
          <cell r="A701" t="str">
            <v>자연석</v>
          </cell>
          <cell r="B701" t="str">
            <v>30x50x40</v>
          </cell>
          <cell r="C701">
            <v>0.11700000000000001</v>
          </cell>
          <cell r="D701" t="str">
            <v>TON</v>
          </cell>
          <cell r="E701">
            <v>70000</v>
          </cell>
          <cell r="F701">
            <v>8190</v>
          </cell>
          <cell r="G701">
            <v>70000</v>
          </cell>
          <cell r="H701">
            <v>8190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C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 t="str">
            <v>OVERFLOW-1 계</v>
          </cell>
          <cell r="C703">
            <v>0</v>
          </cell>
          <cell r="E703">
            <v>0</v>
          </cell>
          <cell r="F703">
            <v>30087</v>
          </cell>
          <cell r="G703">
            <v>0</v>
          </cell>
          <cell r="H703">
            <v>12853</v>
          </cell>
          <cell r="I703">
            <v>0</v>
          </cell>
          <cell r="J703">
            <v>16287</v>
          </cell>
          <cell r="K703">
            <v>0</v>
          </cell>
          <cell r="L703">
            <v>947</v>
          </cell>
        </row>
        <row r="704">
          <cell r="C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(3) OVERFLOW-2</v>
          </cell>
          <cell r="B705" t="str">
            <v>(L=0.87M)</v>
          </cell>
          <cell r="C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 t="str">
            <v>터파기(토사)</v>
          </cell>
          <cell r="B706" t="str">
            <v>백호우0.7㎥</v>
          </cell>
          <cell r="C706">
            <v>0.2</v>
          </cell>
          <cell r="D706" t="str">
            <v>㎥</v>
          </cell>
          <cell r="E706">
            <v>696</v>
          </cell>
          <cell r="F706">
            <v>138</v>
          </cell>
          <cell r="G706">
            <v>127</v>
          </cell>
          <cell r="H706">
            <v>25</v>
          </cell>
          <cell r="I706">
            <v>359</v>
          </cell>
          <cell r="J706">
            <v>71</v>
          </cell>
          <cell r="K706">
            <v>210</v>
          </cell>
          <cell r="L706">
            <v>42</v>
          </cell>
          <cell r="M706" t="str">
            <v>#.3</v>
          </cell>
        </row>
        <row r="707">
          <cell r="A707" t="str">
            <v>잔토처리(토사)</v>
          </cell>
          <cell r="B707" t="str">
            <v>백호우0.7㎥</v>
          </cell>
          <cell r="C707">
            <v>0.2</v>
          </cell>
          <cell r="D707" t="str">
            <v>㎥</v>
          </cell>
          <cell r="E707">
            <v>696</v>
          </cell>
          <cell r="F707">
            <v>138</v>
          </cell>
          <cell r="G707">
            <v>127</v>
          </cell>
          <cell r="H707">
            <v>25</v>
          </cell>
          <cell r="I707">
            <v>359</v>
          </cell>
          <cell r="J707">
            <v>71</v>
          </cell>
          <cell r="K707">
            <v>210</v>
          </cell>
          <cell r="L707">
            <v>42</v>
          </cell>
          <cell r="M707" t="str">
            <v>#.5</v>
          </cell>
        </row>
        <row r="708">
          <cell r="A708" t="str">
            <v>잡석다짐(기계+인력)</v>
          </cell>
          <cell r="B708" t="str">
            <v>로라+인력</v>
          </cell>
          <cell r="C708">
            <v>3.4000000000000002E-2</v>
          </cell>
          <cell r="D708" t="str">
            <v>㎥</v>
          </cell>
          <cell r="E708">
            <v>10469</v>
          </cell>
          <cell r="F708">
            <v>355</v>
          </cell>
          <cell r="G708">
            <v>8354</v>
          </cell>
          <cell r="H708">
            <v>284</v>
          </cell>
          <cell r="I708">
            <v>1509</v>
          </cell>
          <cell r="J708">
            <v>51</v>
          </cell>
          <cell r="K708">
            <v>606</v>
          </cell>
          <cell r="L708">
            <v>20</v>
          </cell>
          <cell r="M708" t="str">
            <v>N.73</v>
          </cell>
        </row>
        <row r="709">
          <cell r="A709" t="str">
            <v>레미콘</v>
          </cell>
          <cell r="B709" t="str">
            <v>관급(40x160x8)</v>
          </cell>
          <cell r="C709">
            <v>7.0000000000000001E-3</v>
          </cell>
          <cell r="D709" t="str">
            <v>M3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A710" t="str">
            <v>레미콘</v>
          </cell>
          <cell r="B710" t="str">
            <v>관급(25x180x8)</v>
          </cell>
          <cell r="C710">
            <v>4.4999999999999998E-2</v>
          </cell>
          <cell r="D710" t="str">
            <v>M3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 t="str">
            <v>레미콘타설(소형구조물)</v>
          </cell>
          <cell r="C711">
            <v>4.4999999999999998E-2</v>
          </cell>
          <cell r="D711" t="str">
            <v>㎥</v>
          </cell>
          <cell r="E711">
            <v>33719</v>
          </cell>
          <cell r="F711">
            <v>1517</v>
          </cell>
          <cell r="G711">
            <v>0</v>
          </cell>
          <cell r="H711">
            <v>0</v>
          </cell>
          <cell r="I711">
            <v>33719</v>
          </cell>
          <cell r="J711">
            <v>1517</v>
          </cell>
          <cell r="K711">
            <v>0</v>
          </cell>
          <cell r="L711">
            <v>0</v>
          </cell>
          <cell r="M711" t="str">
            <v>N.82</v>
          </cell>
        </row>
        <row r="712">
          <cell r="A712" t="str">
            <v>거푸집 (합판)</v>
          </cell>
          <cell r="B712" t="str">
            <v>6회</v>
          </cell>
          <cell r="C712">
            <v>0.13</v>
          </cell>
          <cell r="D712" t="str">
            <v>㎡</v>
          </cell>
          <cell r="E712">
            <v>13825</v>
          </cell>
          <cell r="F712">
            <v>1796</v>
          </cell>
          <cell r="G712">
            <v>4430</v>
          </cell>
          <cell r="H712">
            <v>575</v>
          </cell>
          <cell r="I712">
            <v>9395</v>
          </cell>
          <cell r="J712">
            <v>1221</v>
          </cell>
          <cell r="K712">
            <v>0</v>
          </cell>
          <cell r="L712">
            <v>0</v>
          </cell>
          <cell r="M712" t="str">
            <v>N.80</v>
          </cell>
        </row>
        <row r="713">
          <cell r="A713" t="str">
            <v>이형철근</v>
          </cell>
          <cell r="B713" t="str">
            <v>관급, D13</v>
          </cell>
          <cell r="C713">
            <v>4.6210000000000004</v>
          </cell>
          <cell r="D713" t="str">
            <v>KG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A714" t="str">
            <v>철근가공및조립</v>
          </cell>
          <cell r="B714" t="str">
            <v>간단</v>
          </cell>
          <cell r="C714">
            <v>4.0000000000000001E-3</v>
          </cell>
          <cell r="D714" t="str">
            <v>TON</v>
          </cell>
          <cell r="E714">
            <v>257665</v>
          </cell>
          <cell r="F714">
            <v>1029</v>
          </cell>
          <cell r="G714">
            <v>2708</v>
          </cell>
          <cell r="H714">
            <v>10</v>
          </cell>
          <cell r="I714">
            <v>254957</v>
          </cell>
          <cell r="J714">
            <v>1019</v>
          </cell>
          <cell r="K714">
            <v>0</v>
          </cell>
          <cell r="L714">
            <v>0</v>
          </cell>
          <cell r="M714" t="str">
            <v>N.84</v>
          </cell>
        </row>
        <row r="715">
          <cell r="A715" t="str">
            <v>고재대</v>
          </cell>
          <cell r="B715" t="str">
            <v>철재</v>
          </cell>
          <cell r="C715">
            <v>0.13400000000000001</v>
          </cell>
          <cell r="D715" t="str">
            <v>KG</v>
          </cell>
          <cell r="E715">
            <v>-75</v>
          </cell>
          <cell r="F715">
            <v>-10</v>
          </cell>
          <cell r="G715">
            <v>-75</v>
          </cell>
          <cell r="H715">
            <v>-10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 t="str">
            <v>시멘트액체방수(2차)</v>
          </cell>
          <cell r="C716">
            <v>0.316</v>
          </cell>
          <cell r="D716" t="str">
            <v>㎡</v>
          </cell>
          <cell r="E716">
            <v>10922</v>
          </cell>
          <cell r="F716">
            <v>3450</v>
          </cell>
          <cell r="G716">
            <v>1990</v>
          </cell>
          <cell r="H716">
            <v>628</v>
          </cell>
          <cell r="I716">
            <v>8932</v>
          </cell>
          <cell r="J716">
            <v>2822</v>
          </cell>
          <cell r="K716">
            <v>0</v>
          </cell>
          <cell r="L716">
            <v>0</v>
          </cell>
          <cell r="M716" t="str">
            <v>N.85</v>
          </cell>
        </row>
        <row r="717">
          <cell r="A717" t="str">
            <v>붙임몰탈</v>
          </cell>
          <cell r="B717" t="str">
            <v>인력,1:3</v>
          </cell>
          <cell r="C717">
            <v>8.9999999999999993E-3</v>
          </cell>
          <cell r="D717" t="str">
            <v>㎥</v>
          </cell>
          <cell r="E717">
            <v>57561</v>
          </cell>
          <cell r="F717">
            <v>516</v>
          </cell>
          <cell r="G717">
            <v>12100</v>
          </cell>
          <cell r="H717">
            <v>108</v>
          </cell>
          <cell r="I717">
            <v>40922</v>
          </cell>
          <cell r="J717">
            <v>368</v>
          </cell>
          <cell r="K717">
            <v>4539</v>
          </cell>
          <cell r="L717">
            <v>40</v>
          </cell>
          <cell r="M717" t="str">
            <v>N.86</v>
          </cell>
        </row>
        <row r="718">
          <cell r="A718" t="str">
            <v>흑자갈</v>
          </cell>
          <cell r="B718" t="str">
            <v>￠20~60</v>
          </cell>
          <cell r="C718">
            <v>6.0000000000000001E-3</v>
          </cell>
          <cell r="D718" t="str">
            <v>TON</v>
          </cell>
          <cell r="E718">
            <v>430000</v>
          </cell>
          <cell r="F718">
            <v>2580</v>
          </cell>
          <cell r="G718">
            <v>430000</v>
          </cell>
          <cell r="H718">
            <v>2580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자갈 깔기</v>
          </cell>
          <cell r="B719" t="str">
            <v>D30-50</v>
          </cell>
          <cell r="C719">
            <v>0.08</v>
          </cell>
          <cell r="D719" t="str">
            <v>㎡</v>
          </cell>
          <cell r="E719">
            <v>9611</v>
          </cell>
          <cell r="F719">
            <v>768</v>
          </cell>
          <cell r="G719">
            <v>0</v>
          </cell>
          <cell r="H719">
            <v>0</v>
          </cell>
          <cell r="I719">
            <v>9611</v>
          </cell>
          <cell r="J719">
            <v>768</v>
          </cell>
          <cell r="K719">
            <v>0</v>
          </cell>
          <cell r="L719">
            <v>0</v>
          </cell>
          <cell r="M719" t="str">
            <v>N.96</v>
          </cell>
        </row>
        <row r="720">
          <cell r="A720" t="str">
            <v>자연석</v>
          </cell>
          <cell r="B720" t="str">
            <v>30x50x40</v>
          </cell>
          <cell r="C720">
            <v>0.11700000000000001</v>
          </cell>
          <cell r="D720" t="str">
            <v>TON</v>
          </cell>
          <cell r="E720">
            <v>70000</v>
          </cell>
          <cell r="F720">
            <v>8190</v>
          </cell>
          <cell r="G720">
            <v>70000</v>
          </cell>
          <cell r="H720">
            <v>8190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A721" t="str">
            <v>자연석쌓기</v>
          </cell>
          <cell r="B721" t="str">
            <v>30x50x40</v>
          </cell>
          <cell r="C721">
            <v>0.09</v>
          </cell>
          <cell r="D721" t="str">
            <v>TON</v>
          </cell>
          <cell r="E721">
            <v>103857</v>
          </cell>
          <cell r="F721">
            <v>9346</v>
          </cell>
          <cell r="G721">
            <v>4109</v>
          </cell>
          <cell r="H721">
            <v>369</v>
          </cell>
          <cell r="I721">
            <v>90889</v>
          </cell>
          <cell r="J721">
            <v>8180</v>
          </cell>
          <cell r="K721">
            <v>8859</v>
          </cell>
          <cell r="L721">
            <v>797</v>
          </cell>
          <cell r="M721" t="str">
            <v>N.97</v>
          </cell>
        </row>
        <row r="722">
          <cell r="C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A723" t="str">
            <v>OVERFLOW-2 계</v>
          </cell>
          <cell r="C723">
            <v>0</v>
          </cell>
          <cell r="E723">
            <v>0</v>
          </cell>
          <cell r="F723">
            <v>29813</v>
          </cell>
          <cell r="G723">
            <v>0</v>
          </cell>
          <cell r="H723">
            <v>12784</v>
          </cell>
          <cell r="I723">
            <v>0</v>
          </cell>
          <cell r="J723">
            <v>16088</v>
          </cell>
          <cell r="K723">
            <v>0</v>
          </cell>
          <cell r="L723">
            <v>941</v>
          </cell>
        </row>
        <row r="724">
          <cell r="C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A725" t="str">
            <v>(4) 수로-1EDGE</v>
          </cell>
          <cell r="B725" t="str">
            <v>(L=44.92M)</v>
          </cell>
          <cell r="C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 t="str">
            <v>터파기(토사)</v>
          </cell>
          <cell r="B726" t="str">
            <v>백호우0.7㎥</v>
          </cell>
          <cell r="C726">
            <v>20.262</v>
          </cell>
          <cell r="D726" t="str">
            <v>㎥</v>
          </cell>
          <cell r="E726">
            <v>696</v>
          </cell>
          <cell r="F726">
            <v>14102</v>
          </cell>
          <cell r="G726">
            <v>127</v>
          </cell>
          <cell r="H726">
            <v>2573</v>
          </cell>
          <cell r="I726">
            <v>359</v>
          </cell>
          <cell r="J726">
            <v>7274</v>
          </cell>
          <cell r="K726">
            <v>210</v>
          </cell>
          <cell r="L726">
            <v>4255</v>
          </cell>
          <cell r="M726" t="str">
            <v>#.3</v>
          </cell>
        </row>
        <row r="727">
          <cell r="A727" t="str">
            <v>잔토처리(토사)</v>
          </cell>
          <cell r="B727" t="str">
            <v>백호우0.7㎥</v>
          </cell>
          <cell r="C727">
            <v>20.262</v>
          </cell>
          <cell r="D727" t="str">
            <v>㎥</v>
          </cell>
          <cell r="E727">
            <v>696</v>
          </cell>
          <cell r="F727">
            <v>14102</v>
          </cell>
          <cell r="G727">
            <v>127</v>
          </cell>
          <cell r="H727">
            <v>2573</v>
          </cell>
          <cell r="I727">
            <v>359</v>
          </cell>
          <cell r="J727">
            <v>7274</v>
          </cell>
          <cell r="K727">
            <v>210</v>
          </cell>
          <cell r="L727">
            <v>4255</v>
          </cell>
          <cell r="M727" t="str">
            <v>#.5</v>
          </cell>
        </row>
        <row r="728">
          <cell r="A728" t="str">
            <v>잡석다짐(기계+인력)</v>
          </cell>
          <cell r="B728" t="str">
            <v>로라+인력</v>
          </cell>
          <cell r="C728">
            <v>3.2709999999999999</v>
          </cell>
          <cell r="D728" t="str">
            <v>㎥</v>
          </cell>
          <cell r="E728">
            <v>10469</v>
          </cell>
          <cell r="F728">
            <v>34242</v>
          </cell>
          <cell r="G728">
            <v>8354</v>
          </cell>
          <cell r="H728">
            <v>27325</v>
          </cell>
          <cell r="I728">
            <v>1509</v>
          </cell>
          <cell r="J728">
            <v>4935</v>
          </cell>
          <cell r="K728">
            <v>606</v>
          </cell>
          <cell r="L728">
            <v>1982</v>
          </cell>
          <cell r="M728" t="str">
            <v>N.73</v>
          </cell>
        </row>
        <row r="729">
          <cell r="A729" t="str">
            <v>레미콘</v>
          </cell>
          <cell r="B729" t="str">
            <v>관급(40x160x8)</v>
          </cell>
          <cell r="C729">
            <v>0.96299999999999997</v>
          </cell>
          <cell r="D729" t="str">
            <v>M3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 t="str">
            <v>레미콘</v>
          </cell>
          <cell r="B730" t="str">
            <v>관급(25x180x8)</v>
          </cell>
          <cell r="C730">
            <v>3.129</v>
          </cell>
          <cell r="D730" t="str">
            <v>M3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A731" t="str">
            <v>레미콘타설(소형구조물)</v>
          </cell>
          <cell r="C731">
            <v>3.0089999999999999</v>
          </cell>
          <cell r="D731" t="str">
            <v>㎥</v>
          </cell>
          <cell r="E731">
            <v>33719</v>
          </cell>
          <cell r="F731">
            <v>101460</v>
          </cell>
          <cell r="G731">
            <v>0</v>
          </cell>
          <cell r="H731">
            <v>0</v>
          </cell>
          <cell r="I731">
            <v>33719</v>
          </cell>
          <cell r="J731">
            <v>101460</v>
          </cell>
          <cell r="K731">
            <v>0</v>
          </cell>
          <cell r="L731">
            <v>0</v>
          </cell>
          <cell r="M731" t="str">
            <v>N.82</v>
          </cell>
        </row>
        <row r="732">
          <cell r="A732" t="str">
            <v>거푸집 (합판)</v>
          </cell>
          <cell r="B732" t="str">
            <v>6회</v>
          </cell>
          <cell r="C732">
            <v>34.590000000000003</v>
          </cell>
          <cell r="D732" t="str">
            <v>㎡</v>
          </cell>
          <cell r="E732">
            <v>13825</v>
          </cell>
          <cell r="F732">
            <v>478206</v>
          </cell>
          <cell r="G732">
            <v>4430</v>
          </cell>
          <cell r="H732">
            <v>153233</v>
          </cell>
          <cell r="I732">
            <v>9395</v>
          </cell>
          <cell r="J732">
            <v>324973</v>
          </cell>
          <cell r="K732">
            <v>0</v>
          </cell>
          <cell r="L732">
            <v>0</v>
          </cell>
          <cell r="M732" t="str">
            <v>N.80</v>
          </cell>
        </row>
        <row r="733">
          <cell r="A733" t="str">
            <v>이형철근</v>
          </cell>
          <cell r="B733" t="str">
            <v>관급, D13</v>
          </cell>
          <cell r="C733">
            <v>169.386</v>
          </cell>
          <cell r="D733" t="str">
            <v>KG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 t="str">
            <v>철근가공및조립</v>
          </cell>
          <cell r="B734" t="str">
            <v>간단</v>
          </cell>
          <cell r="C734">
            <v>0.16400000000000001</v>
          </cell>
          <cell r="D734" t="str">
            <v>TON</v>
          </cell>
          <cell r="E734">
            <v>257665</v>
          </cell>
          <cell r="F734">
            <v>42256</v>
          </cell>
          <cell r="G734">
            <v>2708</v>
          </cell>
          <cell r="H734">
            <v>444</v>
          </cell>
          <cell r="I734">
            <v>254957</v>
          </cell>
          <cell r="J734">
            <v>41812</v>
          </cell>
          <cell r="K734">
            <v>0</v>
          </cell>
          <cell r="L734">
            <v>0</v>
          </cell>
          <cell r="M734" t="str">
            <v>N.84</v>
          </cell>
        </row>
        <row r="735">
          <cell r="A735" t="str">
            <v>고재대</v>
          </cell>
          <cell r="B735" t="str">
            <v>철재</v>
          </cell>
          <cell r="C735">
            <v>4.9329999999999998</v>
          </cell>
          <cell r="D735" t="str">
            <v>KG</v>
          </cell>
          <cell r="E735">
            <v>-75</v>
          </cell>
          <cell r="F735">
            <v>-369</v>
          </cell>
          <cell r="G735">
            <v>-75</v>
          </cell>
          <cell r="H735">
            <v>-369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A736" t="str">
            <v>시멘트액체방수(2차)</v>
          </cell>
          <cell r="C736">
            <v>13.93</v>
          </cell>
          <cell r="D736" t="str">
            <v>㎡</v>
          </cell>
          <cell r="E736">
            <v>10922</v>
          </cell>
          <cell r="F736">
            <v>152142</v>
          </cell>
          <cell r="G736">
            <v>1990</v>
          </cell>
          <cell r="H736">
            <v>27720</v>
          </cell>
          <cell r="I736">
            <v>8932</v>
          </cell>
          <cell r="J736">
            <v>124422</v>
          </cell>
          <cell r="K736">
            <v>0</v>
          </cell>
          <cell r="L736">
            <v>0</v>
          </cell>
          <cell r="M736" t="str">
            <v>N.85</v>
          </cell>
        </row>
        <row r="737">
          <cell r="A737" t="str">
            <v>붙임몰탈</v>
          </cell>
          <cell r="B737" t="str">
            <v>인력,1:3</v>
          </cell>
          <cell r="C737">
            <v>0.68600000000000005</v>
          </cell>
          <cell r="D737" t="str">
            <v>㎥</v>
          </cell>
          <cell r="E737">
            <v>57561</v>
          </cell>
          <cell r="F737">
            <v>39485</v>
          </cell>
          <cell r="G737">
            <v>12100</v>
          </cell>
          <cell r="H737">
            <v>8300</v>
          </cell>
          <cell r="I737">
            <v>40922</v>
          </cell>
          <cell r="J737">
            <v>28072</v>
          </cell>
          <cell r="K737">
            <v>4539</v>
          </cell>
          <cell r="L737">
            <v>3113</v>
          </cell>
          <cell r="M737" t="str">
            <v>N.86</v>
          </cell>
        </row>
        <row r="738">
          <cell r="A738" t="str">
            <v>자연자갈(광주)</v>
          </cell>
          <cell r="B738" t="str">
            <v>#467 40-5mm (시내도착도)</v>
          </cell>
          <cell r="C738">
            <v>1.4</v>
          </cell>
          <cell r="D738" t="str">
            <v>M3</v>
          </cell>
          <cell r="E738">
            <v>7500</v>
          </cell>
          <cell r="F738">
            <v>10500</v>
          </cell>
          <cell r="G738">
            <v>7500</v>
          </cell>
          <cell r="H738">
            <v>10500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A739" t="str">
            <v>자갈부설(D40)</v>
          </cell>
          <cell r="C739">
            <v>1.347</v>
          </cell>
          <cell r="D739" t="str">
            <v>㎥</v>
          </cell>
          <cell r="E739">
            <v>5319</v>
          </cell>
          <cell r="F739">
            <v>7164</v>
          </cell>
          <cell r="G739">
            <v>0</v>
          </cell>
          <cell r="H739">
            <v>0</v>
          </cell>
          <cell r="I739">
            <v>5319</v>
          </cell>
          <cell r="J739">
            <v>7164</v>
          </cell>
          <cell r="K739">
            <v>0</v>
          </cell>
          <cell r="L739">
            <v>0</v>
          </cell>
          <cell r="M739" t="str">
            <v>N.77</v>
          </cell>
        </row>
        <row r="740">
          <cell r="A740" t="str">
            <v>자연석쌓기</v>
          </cell>
          <cell r="B740" t="str">
            <v>30x50x40</v>
          </cell>
          <cell r="C740">
            <v>4.29</v>
          </cell>
          <cell r="D740" t="str">
            <v>TON</v>
          </cell>
          <cell r="E740">
            <v>103857</v>
          </cell>
          <cell r="F740">
            <v>445545</v>
          </cell>
          <cell r="G740">
            <v>4109</v>
          </cell>
          <cell r="H740">
            <v>17627</v>
          </cell>
          <cell r="I740">
            <v>90889</v>
          </cell>
          <cell r="J740">
            <v>389913</v>
          </cell>
          <cell r="K740">
            <v>8859</v>
          </cell>
          <cell r="L740">
            <v>38005</v>
          </cell>
          <cell r="M740" t="str">
            <v>N.97</v>
          </cell>
        </row>
        <row r="741">
          <cell r="A741" t="str">
            <v>자연석</v>
          </cell>
          <cell r="B741" t="str">
            <v>30x50x40</v>
          </cell>
          <cell r="C741">
            <v>5.577</v>
          </cell>
          <cell r="D741" t="str">
            <v>TON</v>
          </cell>
          <cell r="E741">
            <v>70000</v>
          </cell>
          <cell r="F741">
            <v>390390</v>
          </cell>
          <cell r="G741">
            <v>70000</v>
          </cell>
          <cell r="H741">
            <v>390390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C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A743" t="str">
            <v>수로-1EDGE 계</v>
          </cell>
          <cell r="C743">
            <v>0</v>
          </cell>
          <cell r="E743">
            <v>0</v>
          </cell>
          <cell r="F743">
            <v>1729225</v>
          </cell>
          <cell r="G743">
            <v>0</v>
          </cell>
          <cell r="H743">
            <v>640316</v>
          </cell>
          <cell r="I743">
            <v>0</v>
          </cell>
          <cell r="J743">
            <v>1037299</v>
          </cell>
          <cell r="K743">
            <v>0</v>
          </cell>
          <cell r="L743">
            <v>51610</v>
          </cell>
        </row>
        <row r="744">
          <cell r="C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A745" t="str">
            <v>(5) 수로-1바닥</v>
          </cell>
          <cell r="B745" t="str">
            <v>(A=28.82㎡)</v>
          </cell>
          <cell r="C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A746" t="str">
            <v>터파기(토사)</v>
          </cell>
          <cell r="B746" t="str">
            <v>백호우0.7㎥</v>
          </cell>
          <cell r="C746">
            <v>23.056000000000001</v>
          </cell>
          <cell r="D746" t="str">
            <v>㎥</v>
          </cell>
          <cell r="E746">
            <v>696</v>
          </cell>
          <cell r="F746">
            <v>16046</v>
          </cell>
          <cell r="G746">
            <v>127</v>
          </cell>
          <cell r="H746">
            <v>2928</v>
          </cell>
          <cell r="I746">
            <v>359</v>
          </cell>
          <cell r="J746">
            <v>8277</v>
          </cell>
          <cell r="K746">
            <v>210</v>
          </cell>
          <cell r="L746">
            <v>4841</v>
          </cell>
          <cell r="M746" t="str">
            <v>#.3</v>
          </cell>
        </row>
        <row r="747">
          <cell r="A747" t="str">
            <v>잔토처리(토사)</v>
          </cell>
          <cell r="B747" t="str">
            <v>백호우0.7㎥</v>
          </cell>
          <cell r="C747">
            <v>23.056000000000001</v>
          </cell>
          <cell r="D747" t="str">
            <v>㎥</v>
          </cell>
          <cell r="E747">
            <v>696</v>
          </cell>
          <cell r="F747">
            <v>16046</v>
          </cell>
          <cell r="G747">
            <v>127</v>
          </cell>
          <cell r="H747">
            <v>2928</v>
          </cell>
          <cell r="I747">
            <v>359</v>
          </cell>
          <cell r="J747">
            <v>8277</v>
          </cell>
          <cell r="K747">
            <v>210</v>
          </cell>
          <cell r="L747">
            <v>4841</v>
          </cell>
          <cell r="M747" t="str">
            <v>#.5</v>
          </cell>
        </row>
        <row r="748">
          <cell r="A748" t="str">
            <v>잡석다짐(기계+인력)</v>
          </cell>
          <cell r="B748" t="str">
            <v>로라+인력</v>
          </cell>
          <cell r="C748">
            <v>5.9939999999999998</v>
          </cell>
          <cell r="D748" t="str">
            <v>㎥</v>
          </cell>
          <cell r="E748">
            <v>10469</v>
          </cell>
          <cell r="F748">
            <v>62749</v>
          </cell>
          <cell r="G748">
            <v>8354</v>
          </cell>
          <cell r="H748">
            <v>50073</v>
          </cell>
          <cell r="I748">
            <v>1509</v>
          </cell>
          <cell r="J748">
            <v>9044</v>
          </cell>
          <cell r="K748">
            <v>606</v>
          </cell>
          <cell r="L748">
            <v>3632</v>
          </cell>
          <cell r="M748" t="str">
            <v>N.73</v>
          </cell>
        </row>
        <row r="749">
          <cell r="A749" t="str">
            <v>레미콘</v>
          </cell>
          <cell r="B749" t="str">
            <v>관급(40x160x8)</v>
          </cell>
          <cell r="C749">
            <v>1.7629999999999999</v>
          </cell>
          <cell r="D749" t="str">
            <v>M3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 t="str">
            <v>레미콘</v>
          </cell>
          <cell r="B750" t="str">
            <v>관급(25x180x8)</v>
          </cell>
          <cell r="C750">
            <v>4.3659999999999997</v>
          </cell>
          <cell r="D750" t="str">
            <v>M3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 t="str">
            <v>레미콘타설(소형구조물)</v>
          </cell>
          <cell r="C751">
            <v>4.3230000000000004</v>
          </cell>
          <cell r="D751" t="str">
            <v>㎥</v>
          </cell>
          <cell r="E751">
            <v>33719</v>
          </cell>
          <cell r="F751">
            <v>145767</v>
          </cell>
          <cell r="G751">
            <v>0</v>
          </cell>
          <cell r="H751">
            <v>0</v>
          </cell>
          <cell r="I751">
            <v>33719</v>
          </cell>
          <cell r="J751">
            <v>145767</v>
          </cell>
          <cell r="K751">
            <v>0</v>
          </cell>
          <cell r="L751">
            <v>0</v>
          </cell>
          <cell r="M751" t="str">
            <v>N.82</v>
          </cell>
        </row>
        <row r="752">
          <cell r="A752" t="str">
            <v>이형철근</v>
          </cell>
          <cell r="B752" t="str">
            <v>관급, D13</v>
          </cell>
          <cell r="C752">
            <v>236.28899999999999</v>
          </cell>
          <cell r="D752" t="str">
            <v>KG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 t="str">
            <v>철근가공및조립</v>
          </cell>
          <cell r="B753" t="str">
            <v>간단</v>
          </cell>
          <cell r="C753">
            <v>0.22900000000000001</v>
          </cell>
          <cell r="D753" t="str">
            <v>TON</v>
          </cell>
          <cell r="E753">
            <v>257665</v>
          </cell>
          <cell r="F753">
            <v>59005</v>
          </cell>
          <cell r="G753">
            <v>2708</v>
          </cell>
          <cell r="H753">
            <v>620</v>
          </cell>
          <cell r="I753">
            <v>254957</v>
          </cell>
          <cell r="J753">
            <v>58385</v>
          </cell>
          <cell r="K753">
            <v>0</v>
          </cell>
          <cell r="L753">
            <v>0</v>
          </cell>
          <cell r="M753" t="str">
            <v>N.84</v>
          </cell>
        </row>
        <row r="754">
          <cell r="A754" t="str">
            <v>고재대</v>
          </cell>
          <cell r="B754" t="str">
            <v>철재</v>
          </cell>
          <cell r="C754">
            <v>6.8819999999999997</v>
          </cell>
          <cell r="D754" t="str">
            <v>KG</v>
          </cell>
          <cell r="E754">
            <v>-75</v>
          </cell>
          <cell r="F754">
            <v>-516</v>
          </cell>
          <cell r="G754">
            <v>-75</v>
          </cell>
          <cell r="H754">
            <v>-516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시멘트액체방수(2차)</v>
          </cell>
          <cell r="C755">
            <v>28.82</v>
          </cell>
          <cell r="D755" t="str">
            <v>㎡</v>
          </cell>
          <cell r="E755">
            <v>10922</v>
          </cell>
          <cell r="F755">
            <v>314771</v>
          </cell>
          <cell r="G755">
            <v>1990</v>
          </cell>
          <cell r="H755">
            <v>57351</v>
          </cell>
          <cell r="I755">
            <v>8932</v>
          </cell>
          <cell r="J755">
            <v>257420</v>
          </cell>
          <cell r="K755">
            <v>0</v>
          </cell>
          <cell r="L755">
            <v>0</v>
          </cell>
          <cell r="M755" t="str">
            <v>N.85</v>
          </cell>
        </row>
        <row r="756">
          <cell r="A756" t="str">
            <v>붙임몰탈</v>
          </cell>
          <cell r="B756" t="str">
            <v>인력,1:3</v>
          </cell>
          <cell r="C756">
            <v>0.86399999999999999</v>
          </cell>
          <cell r="D756" t="str">
            <v>㎥</v>
          </cell>
          <cell r="E756">
            <v>57561</v>
          </cell>
          <cell r="F756">
            <v>49731</v>
          </cell>
          <cell r="G756">
            <v>12100</v>
          </cell>
          <cell r="H756">
            <v>10454</v>
          </cell>
          <cell r="I756">
            <v>40922</v>
          </cell>
          <cell r="J756">
            <v>35356</v>
          </cell>
          <cell r="K756">
            <v>4539</v>
          </cell>
          <cell r="L756">
            <v>3921</v>
          </cell>
          <cell r="M756" t="str">
            <v>N.86</v>
          </cell>
        </row>
        <row r="757">
          <cell r="A757" t="str">
            <v>흑자갈</v>
          </cell>
          <cell r="B757" t="str">
            <v>￠20~60</v>
          </cell>
          <cell r="C757">
            <v>2.5459999999999998</v>
          </cell>
          <cell r="D757" t="str">
            <v>TON</v>
          </cell>
          <cell r="E757">
            <v>430000</v>
          </cell>
          <cell r="F757">
            <v>1094780</v>
          </cell>
          <cell r="G757">
            <v>430000</v>
          </cell>
          <cell r="H757">
            <v>1094780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 t="str">
            <v>자갈 깔기</v>
          </cell>
          <cell r="B758" t="str">
            <v>D30-50</v>
          </cell>
          <cell r="C758">
            <v>28.82</v>
          </cell>
          <cell r="D758" t="str">
            <v>㎡</v>
          </cell>
          <cell r="E758">
            <v>9611</v>
          </cell>
          <cell r="F758">
            <v>276989</v>
          </cell>
          <cell r="G758">
            <v>0</v>
          </cell>
          <cell r="H758">
            <v>0</v>
          </cell>
          <cell r="I758">
            <v>9611</v>
          </cell>
          <cell r="J758">
            <v>276989</v>
          </cell>
          <cell r="K758">
            <v>0</v>
          </cell>
          <cell r="L758">
            <v>0</v>
          </cell>
          <cell r="M758" t="str">
            <v>N.96</v>
          </cell>
        </row>
        <row r="759">
          <cell r="C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 t="str">
            <v>수로-1바닥 계</v>
          </cell>
          <cell r="C760">
            <v>0</v>
          </cell>
          <cell r="E760">
            <v>0</v>
          </cell>
          <cell r="F760">
            <v>2035368</v>
          </cell>
          <cell r="G760">
            <v>0</v>
          </cell>
          <cell r="H760">
            <v>1218618</v>
          </cell>
          <cell r="I760">
            <v>0</v>
          </cell>
          <cell r="J760">
            <v>799515</v>
          </cell>
          <cell r="K760">
            <v>0</v>
          </cell>
          <cell r="L760">
            <v>17235</v>
          </cell>
        </row>
        <row r="761">
          <cell r="C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A762" t="str">
            <v>(6) 수로-2EDGE</v>
          </cell>
          <cell r="C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 t="str">
            <v>터파기(토사)</v>
          </cell>
          <cell r="B763" t="str">
            <v>백호우0.7㎥</v>
          </cell>
          <cell r="C763">
            <v>11.994999999999999</v>
          </cell>
          <cell r="D763" t="str">
            <v>㎥</v>
          </cell>
          <cell r="E763">
            <v>696</v>
          </cell>
          <cell r="F763">
            <v>8347</v>
          </cell>
          <cell r="G763">
            <v>127</v>
          </cell>
          <cell r="H763">
            <v>1523</v>
          </cell>
          <cell r="I763">
            <v>359</v>
          </cell>
          <cell r="J763">
            <v>4306</v>
          </cell>
          <cell r="K763">
            <v>210</v>
          </cell>
          <cell r="L763">
            <v>2518</v>
          </cell>
          <cell r="M763" t="str">
            <v>#.3</v>
          </cell>
        </row>
        <row r="764">
          <cell r="A764" t="str">
            <v>잔토처리(토사)</v>
          </cell>
          <cell r="B764" t="str">
            <v>백호우0.7㎥</v>
          </cell>
          <cell r="C764">
            <v>11.994999999999999</v>
          </cell>
          <cell r="D764" t="str">
            <v>㎥</v>
          </cell>
          <cell r="E764">
            <v>696</v>
          </cell>
          <cell r="F764">
            <v>8347</v>
          </cell>
          <cell r="G764">
            <v>127</v>
          </cell>
          <cell r="H764">
            <v>1523</v>
          </cell>
          <cell r="I764">
            <v>359</v>
          </cell>
          <cell r="J764">
            <v>4306</v>
          </cell>
          <cell r="K764">
            <v>210</v>
          </cell>
          <cell r="L764">
            <v>2518</v>
          </cell>
          <cell r="M764" t="str">
            <v>#.5</v>
          </cell>
        </row>
        <row r="765">
          <cell r="A765" t="str">
            <v>잡석다짐(기계+인력)</v>
          </cell>
          <cell r="B765" t="str">
            <v>로라+인력</v>
          </cell>
          <cell r="C765">
            <v>1.772</v>
          </cell>
          <cell r="D765" t="str">
            <v>㎥</v>
          </cell>
          <cell r="E765">
            <v>10469</v>
          </cell>
          <cell r="F765">
            <v>18549</v>
          </cell>
          <cell r="G765">
            <v>8354</v>
          </cell>
          <cell r="H765">
            <v>14803</v>
          </cell>
          <cell r="I765">
            <v>1509</v>
          </cell>
          <cell r="J765">
            <v>2673</v>
          </cell>
          <cell r="K765">
            <v>606</v>
          </cell>
          <cell r="L765">
            <v>1073</v>
          </cell>
          <cell r="M765" t="str">
            <v>N.73</v>
          </cell>
        </row>
        <row r="766">
          <cell r="A766" t="str">
            <v>레미콘</v>
          </cell>
          <cell r="B766" t="str">
            <v>관급(40x160x8)</v>
          </cell>
          <cell r="C766">
            <v>0.52100000000000002</v>
          </cell>
          <cell r="D766" t="str">
            <v>M3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 t="str">
            <v>레미콘</v>
          </cell>
          <cell r="B767" t="str">
            <v>관급(25x180x8)</v>
          </cell>
          <cell r="C767">
            <v>1.9750000000000001</v>
          </cell>
          <cell r="D767" t="str">
            <v>M3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A768" t="str">
            <v>레미콘타설(소형구조물)</v>
          </cell>
          <cell r="C768">
            <v>1.956</v>
          </cell>
          <cell r="D768" t="str">
            <v>㎥</v>
          </cell>
          <cell r="E768">
            <v>33719</v>
          </cell>
          <cell r="F768">
            <v>65954</v>
          </cell>
          <cell r="G768">
            <v>0</v>
          </cell>
          <cell r="H768">
            <v>0</v>
          </cell>
          <cell r="I768">
            <v>33719</v>
          </cell>
          <cell r="J768">
            <v>65954</v>
          </cell>
          <cell r="K768">
            <v>0</v>
          </cell>
          <cell r="L768">
            <v>0</v>
          </cell>
          <cell r="M768" t="str">
            <v>N.82</v>
          </cell>
        </row>
        <row r="769">
          <cell r="A769" t="str">
            <v>거푸집 (합판)</v>
          </cell>
          <cell r="B769" t="str">
            <v>6회</v>
          </cell>
          <cell r="C769">
            <v>22.42</v>
          </cell>
          <cell r="D769" t="str">
            <v>㎡</v>
          </cell>
          <cell r="E769">
            <v>13825</v>
          </cell>
          <cell r="F769">
            <v>309955</v>
          </cell>
          <cell r="G769">
            <v>4430</v>
          </cell>
          <cell r="H769">
            <v>99320</v>
          </cell>
          <cell r="I769">
            <v>9395</v>
          </cell>
          <cell r="J769">
            <v>210635</v>
          </cell>
          <cell r="K769">
            <v>0</v>
          </cell>
          <cell r="L769">
            <v>0</v>
          </cell>
          <cell r="M769" t="str">
            <v>N.80</v>
          </cell>
        </row>
        <row r="770">
          <cell r="A770" t="str">
            <v>이형철근</v>
          </cell>
          <cell r="B770" t="str">
            <v>관급, D13</v>
          </cell>
          <cell r="C770">
            <v>106.911</v>
          </cell>
          <cell r="D770" t="str">
            <v>KG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 t="str">
            <v>철근가공및조립</v>
          </cell>
          <cell r="B771" t="str">
            <v>간단</v>
          </cell>
          <cell r="C771">
            <v>0.10299999999999999</v>
          </cell>
          <cell r="D771" t="str">
            <v>TON</v>
          </cell>
          <cell r="E771">
            <v>257665</v>
          </cell>
          <cell r="F771">
            <v>26538</v>
          </cell>
          <cell r="G771">
            <v>2708</v>
          </cell>
          <cell r="H771">
            <v>278</v>
          </cell>
          <cell r="I771">
            <v>254957</v>
          </cell>
          <cell r="J771">
            <v>26260</v>
          </cell>
          <cell r="K771">
            <v>0</v>
          </cell>
          <cell r="L771">
            <v>0</v>
          </cell>
          <cell r="M771" t="str">
            <v>N.84</v>
          </cell>
        </row>
        <row r="772">
          <cell r="A772" t="str">
            <v>고재대</v>
          </cell>
          <cell r="B772" t="str">
            <v>철재</v>
          </cell>
          <cell r="C772">
            <v>3.113</v>
          </cell>
          <cell r="D772" t="str">
            <v>KG</v>
          </cell>
          <cell r="E772">
            <v>-75</v>
          </cell>
          <cell r="F772">
            <v>-233</v>
          </cell>
          <cell r="G772">
            <v>-75</v>
          </cell>
          <cell r="H772">
            <v>-233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 t="str">
            <v>시멘트액체방수(2차)</v>
          </cell>
          <cell r="C773">
            <v>9.3800000000000008</v>
          </cell>
          <cell r="D773" t="str">
            <v>㎡</v>
          </cell>
          <cell r="E773">
            <v>10922</v>
          </cell>
          <cell r="F773">
            <v>102448</v>
          </cell>
          <cell r="G773">
            <v>1990</v>
          </cell>
          <cell r="H773">
            <v>18666</v>
          </cell>
          <cell r="I773">
            <v>8932</v>
          </cell>
          <cell r="J773">
            <v>83782</v>
          </cell>
          <cell r="K773">
            <v>0</v>
          </cell>
          <cell r="L773">
            <v>0</v>
          </cell>
          <cell r="M773" t="str">
            <v>N.85</v>
          </cell>
        </row>
        <row r="774">
          <cell r="A774" t="str">
            <v>붙임몰탈</v>
          </cell>
          <cell r="B774" t="str">
            <v>인력,1:3</v>
          </cell>
          <cell r="C774">
            <v>0.42699999999999999</v>
          </cell>
          <cell r="D774" t="str">
            <v>㎥</v>
          </cell>
          <cell r="E774">
            <v>57561</v>
          </cell>
          <cell r="F774">
            <v>24577</v>
          </cell>
          <cell r="G774">
            <v>12100</v>
          </cell>
          <cell r="H774">
            <v>5166</v>
          </cell>
          <cell r="I774">
            <v>40922</v>
          </cell>
          <cell r="J774">
            <v>17473</v>
          </cell>
          <cell r="K774">
            <v>4539</v>
          </cell>
          <cell r="L774">
            <v>1938</v>
          </cell>
          <cell r="M774" t="str">
            <v>N.86</v>
          </cell>
        </row>
        <row r="775">
          <cell r="A775" t="str">
            <v>자연자갈(광주)</v>
          </cell>
          <cell r="B775" t="str">
            <v>#467 40-5mm (시내도착도)</v>
          </cell>
          <cell r="C775">
            <v>0.76</v>
          </cell>
          <cell r="D775" t="str">
            <v>M3</v>
          </cell>
          <cell r="E775">
            <v>7500</v>
          </cell>
          <cell r="F775">
            <v>5700</v>
          </cell>
          <cell r="G775">
            <v>7500</v>
          </cell>
          <cell r="H775">
            <v>5700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</row>
        <row r="776">
          <cell r="A776" t="str">
            <v>자갈부설(D40)</v>
          </cell>
          <cell r="C776">
            <v>0.73</v>
          </cell>
          <cell r="D776" t="str">
            <v>㎥</v>
          </cell>
          <cell r="E776">
            <v>5319</v>
          </cell>
          <cell r="F776">
            <v>3882</v>
          </cell>
          <cell r="G776">
            <v>0</v>
          </cell>
          <cell r="H776">
            <v>0</v>
          </cell>
          <cell r="I776">
            <v>5319</v>
          </cell>
          <cell r="J776">
            <v>3882</v>
          </cell>
          <cell r="K776">
            <v>0</v>
          </cell>
          <cell r="L776">
            <v>0</v>
          </cell>
          <cell r="M776" t="str">
            <v>N.77</v>
          </cell>
        </row>
        <row r="777">
          <cell r="A777" t="str">
            <v>자연석쌓기</v>
          </cell>
          <cell r="B777" t="str">
            <v>30x50x40</v>
          </cell>
          <cell r="C777">
            <v>2.8889999999999998</v>
          </cell>
          <cell r="D777" t="str">
            <v>TON</v>
          </cell>
          <cell r="E777">
            <v>103857</v>
          </cell>
          <cell r="F777">
            <v>300041</v>
          </cell>
          <cell r="G777">
            <v>4109</v>
          </cell>
          <cell r="H777">
            <v>11870</v>
          </cell>
          <cell r="I777">
            <v>90889</v>
          </cell>
          <cell r="J777">
            <v>262578</v>
          </cell>
          <cell r="K777">
            <v>8859</v>
          </cell>
          <cell r="L777">
            <v>25593</v>
          </cell>
          <cell r="M777" t="str">
            <v>N.97</v>
          </cell>
        </row>
        <row r="778">
          <cell r="A778" t="str">
            <v>자연석</v>
          </cell>
          <cell r="B778" t="str">
            <v>30x50x40</v>
          </cell>
          <cell r="C778">
            <v>3.7549999999999999</v>
          </cell>
          <cell r="D778" t="str">
            <v>TON</v>
          </cell>
          <cell r="E778">
            <v>70000</v>
          </cell>
          <cell r="F778">
            <v>262850</v>
          </cell>
          <cell r="G778">
            <v>70000</v>
          </cell>
          <cell r="H778">
            <v>262850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C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수로-2EDGE 계</v>
          </cell>
          <cell r="C780">
            <v>0</v>
          </cell>
          <cell r="E780">
            <v>0</v>
          </cell>
          <cell r="F780">
            <v>1136955</v>
          </cell>
          <cell r="G780">
            <v>0</v>
          </cell>
          <cell r="H780">
            <v>421466</v>
          </cell>
          <cell r="I780">
            <v>0</v>
          </cell>
          <cell r="J780">
            <v>681849</v>
          </cell>
          <cell r="K780">
            <v>0</v>
          </cell>
          <cell r="L780">
            <v>33640</v>
          </cell>
        </row>
        <row r="781">
          <cell r="C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 t="str">
            <v>(7) 수로-2바닥</v>
          </cell>
          <cell r="C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 t="str">
            <v>터파기(토사)</v>
          </cell>
          <cell r="B783" t="str">
            <v>백호우0.7㎥</v>
          </cell>
          <cell r="C783">
            <v>14.695</v>
          </cell>
          <cell r="D783" t="str">
            <v>㎥</v>
          </cell>
          <cell r="E783">
            <v>696</v>
          </cell>
          <cell r="F783">
            <v>10226</v>
          </cell>
          <cell r="G783">
            <v>127</v>
          </cell>
          <cell r="H783">
            <v>1866</v>
          </cell>
          <cell r="I783">
            <v>359</v>
          </cell>
          <cell r="J783">
            <v>5275</v>
          </cell>
          <cell r="K783">
            <v>210</v>
          </cell>
          <cell r="L783">
            <v>3085</v>
          </cell>
          <cell r="M783" t="str">
            <v>#.3</v>
          </cell>
        </row>
        <row r="784">
          <cell r="A784" t="str">
            <v>잔토처리(토사)</v>
          </cell>
          <cell r="B784" t="str">
            <v>백호우0.7㎥</v>
          </cell>
          <cell r="C784">
            <v>14.695</v>
          </cell>
          <cell r="D784" t="str">
            <v>㎥</v>
          </cell>
          <cell r="E784">
            <v>696</v>
          </cell>
          <cell r="F784">
            <v>10226</v>
          </cell>
          <cell r="G784">
            <v>127</v>
          </cell>
          <cell r="H784">
            <v>1866</v>
          </cell>
          <cell r="I784">
            <v>359</v>
          </cell>
          <cell r="J784">
            <v>5275</v>
          </cell>
          <cell r="K784">
            <v>210</v>
          </cell>
          <cell r="L784">
            <v>3085</v>
          </cell>
          <cell r="M784" t="str">
            <v>#.5</v>
          </cell>
        </row>
        <row r="785">
          <cell r="A785" t="str">
            <v>잡석다짐(기계+인력)</v>
          </cell>
          <cell r="B785" t="str">
            <v>로라+인력</v>
          </cell>
          <cell r="C785">
            <v>3.415</v>
          </cell>
          <cell r="D785" t="str">
            <v>㎥</v>
          </cell>
          <cell r="E785">
            <v>10469</v>
          </cell>
          <cell r="F785">
            <v>35750</v>
          </cell>
          <cell r="G785">
            <v>8354</v>
          </cell>
          <cell r="H785">
            <v>28528</v>
          </cell>
          <cell r="I785">
            <v>1509</v>
          </cell>
          <cell r="J785">
            <v>5153</v>
          </cell>
          <cell r="K785">
            <v>606</v>
          </cell>
          <cell r="L785">
            <v>2069</v>
          </cell>
          <cell r="M785" t="str">
            <v>N.73</v>
          </cell>
        </row>
        <row r="786">
          <cell r="A786" t="str">
            <v>레미콘</v>
          </cell>
          <cell r="B786" t="str">
            <v>관급(40x160x8)</v>
          </cell>
          <cell r="C786">
            <v>1.004</v>
          </cell>
          <cell r="D786" t="str">
            <v>M3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A787" t="str">
            <v>레미콘</v>
          </cell>
          <cell r="B787" t="str">
            <v>관급(25x180x8)</v>
          </cell>
          <cell r="C787">
            <v>2.4870000000000001</v>
          </cell>
          <cell r="D787" t="str">
            <v>M3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</row>
        <row r="788">
          <cell r="A788" t="str">
            <v>레미콘타설(소형구조물)</v>
          </cell>
          <cell r="C788">
            <v>2.4630000000000001</v>
          </cell>
          <cell r="D788" t="str">
            <v>㎥</v>
          </cell>
          <cell r="E788">
            <v>33719</v>
          </cell>
          <cell r="F788">
            <v>83049</v>
          </cell>
          <cell r="G788">
            <v>0</v>
          </cell>
          <cell r="H788">
            <v>0</v>
          </cell>
          <cell r="I788">
            <v>33719</v>
          </cell>
          <cell r="J788">
            <v>83049</v>
          </cell>
          <cell r="K788">
            <v>0</v>
          </cell>
          <cell r="L788">
            <v>0</v>
          </cell>
          <cell r="M788" t="str">
            <v>N.82</v>
          </cell>
        </row>
        <row r="789">
          <cell r="A789" t="str">
            <v>이형철근</v>
          </cell>
          <cell r="B789" t="str">
            <v>관급, D13</v>
          </cell>
          <cell r="C789">
            <v>134.624</v>
          </cell>
          <cell r="D789" t="str">
            <v>KG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A790" t="str">
            <v>철근가공및조립</v>
          </cell>
          <cell r="B790" t="str">
            <v>간단</v>
          </cell>
          <cell r="C790">
            <v>0.13</v>
          </cell>
          <cell r="D790" t="str">
            <v>TON</v>
          </cell>
          <cell r="E790">
            <v>257665</v>
          </cell>
          <cell r="F790">
            <v>33496</v>
          </cell>
          <cell r="G790">
            <v>2708</v>
          </cell>
          <cell r="H790">
            <v>352</v>
          </cell>
          <cell r="I790">
            <v>254957</v>
          </cell>
          <cell r="J790">
            <v>33144</v>
          </cell>
          <cell r="K790">
            <v>0</v>
          </cell>
          <cell r="L790">
            <v>0</v>
          </cell>
          <cell r="M790" t="str">
            <v>N.84</v>
          </cell>
        </row>
        <row r="791">
          <cell r="A791" t="str">
            <v>고재대</v>
          </cell>
          <cell r="B791" t="str">
            <v>철재</v>
          </cell>
          <cell r="C791">
            <v>3.9209999999999998</v>
          </cell>
          <cell r="D791" t="str">
            <v>KG</v>
          </cell>
          <cell r="E791">
            <v>-75</v>
          </cell>
          <cell r="F791">
            <v>-294</v>
          </cell>
          <cell r="G791">
            <v>-75</v>
          </cell>
          <cell r="H791">
            <v>-294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A792" t="str">
            <v>시멘트액체방수(2차)</v>
          </cell>
          <cell r="C792">
            <v>16.420000000000002</v>
          </cell>
          <cell r="D792" t="str">
            <v>㎡</v>
          </cell>
          <cell r="E792">
            <v>10922</v>
          </cell>
          <cell r="F792">
            <v>179338</v>
          </cell>
          <cell r="G792">
            <v>1990</v>
          </cell>
          <cell r="H792">
            <v>32675</v>
          </cell>
          <cell r="I792">
            <v>8932</v>
          </cell>
          <cell r="J792">
            <v>146663</v>
          </cell>
          <cell r="K792">
            <v>0</v>
          </cell>
          <cell r="L792">
            <v>0</v>
          </cell>
          <cell r="M792" t="str">
            <v>N.85</v>
          </cell>
        </row>
        <row r="793">
          <cell r="A793" t="str">
            <v>붙임몰탈</v>
          </cell>
          <cell r="B793" t="str">
            <v>인력,1:3</v>
          </cell>
          <cell r="C793">
            <v>0.49199999999999999</v>
          </cell>
          <cell r="D793" t="str">
            <v>㎥</v>
          </cell>
          <cell r="E793">
            <v>57561</v>
          </cell>
          <cell r="F793">
            <v>28319</v>
          </cell>
          <cell r="G793">
            <v>12100</v>
          </cell>
          <cell r="H793">
            <v>5953</v>
          </cell>
          <cell r="I793">
            <v>40922</v>
          </cell>
          <cell r="J793">
            <v>20133</v>
          </cell>
          <cell r="K793">
            <v>4539</v>
          </cell>
          <cell r="L793">
            <v>2233</v>
          </cell>
          <cell r="M793" t="str">
            <v>N.86</v>
          </cell>
        </row>
        <row r="794">
          <cell r="A794" t="str">
            <v>자연자갈(광주)</v>
          </cell>
          <cell r="B794" t="str">
            <v>#467 40-5mm (시내도착도)</v>
          </cell>
          <cell r="C794">
            <v>0.85299999999999998</v>
          </cell>
          <cell r="D794" t="str">
            <v>M3</v>
          </cell>
          <cell r="E794">
            <v>7500</v>
          </cell>
          <cell r="F794">
            <v>6397</v>
          </cell>
          <cell r="G794">
            <v>7500</v>
          </cell>
          <cell r="H794">
            <v>6397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</row>
        <row r="795">
          <cell r="A795" t="str">
            <v>자갈부설(D40)</v>
          </cell>
          <cell r="C795">
            <v>0.85299999999999998</v>
          </cell>
          <cell r="D795" t="str">
            <v>㎥</v>
          </cell>
          <cell r="E795">
            <v>5319</v>
          </cell>
          <cell r="F795">
            <v>4537</v>
          </cell>
          <cell r="G795">
            <v>0</v>
          </cell>
          <cell r="H795">
            <v>0</v>
          </cell>
          <cell r="I795">
            <v>5319</v>
          </cell>
          <cell r="J795">
            <v>4537</v>
          </cell>
          <cell r="K795">
            <v>0</v>
          </cell>
          <cell r="L795">
            <v>0</v>
          </cell>
          <cell r="M795" t="str">
            <v>N.77</v>
          </cell>
        </row>
        <row r="796">
          <cell r="C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A797" t="str">
            <v>수로-2바닥 계</v>
          </cell>
          <cell r="C797">
            <v>0</v>
          </cell>
          <cell r="E797">
            <v>0</v>
          </cell>
          <cell r="F797">
            <v>391044</v>
          </cell>
          <cell r="G797">
            <v>0</v>
          </cell>
          <cell r="H797">
            <v>77343</v>
          </cell>
          <cell r="I797">
            <v>0</v>
          </cell>
          <cell r="J797">
            <v>303229</v>
          </cell>
          <cell r="K797">
            <v>0</v>
          </cell>
          <cell r="L797">
            <v>10472</v>
          </cell>
        </row>
        <row r="798">
          <cell r="C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A799" t="str">
            <v>(8) 옹벽</v>
          </cell>
          <cell r="B799" t="str">
            <v>(H=1.510M,H=1.57M)</v>
          </cell>
          <cell r="C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터파기(토사)</v>
          </cell>
          <cell r="B800" t="str">
            <v>백호우0.7㎥</v>
          </cell>
          <cell r="C800">
            <v>8.0079999999999991</v>
          </cell>
          <cell r="D800" t="str">
            <v>㎥</v>
          </cell>
          <cell r="E800">
            <v>696</v>
          </cell>
          <cell r="F800">
            <v>5572</v>
          </cell>
          <cell r="G800">
            <v>127</v>
          </cell>
          <cell r="H800">
            <v>1017</v>
          </cell>
          <cell r="I800">
            <v>359</v>
          </cell>
          <cell r="J800">
            <v>2874</v>
          </cell>
          <cell r="K800">
            <v>210</v>
          </cell>
          <cell r="L800">
            <v>1681</v>
          </cell>
          <cell r="M800" t="str">
            <v>#.3</v>
          </cell>
        </row>
        <row r="801">
          <cell r="A801" t="str">
            <v>잔토처리(토사)</v>
          </cell>
          <cell r="B801" t="str">
            <v>백호우0.7㎥</v>
          </cell>
          <cell r="C801">
            <v>3.359</v>
          </cell>
          <cell r="D801" t="str">
            <v>㎥</v>
          </cell>
          <cell r="E801">
            <v>696</v>
          </cell>
          <cell r="F801">
            <v>2336</v>
          </cell>
          <cell r="G801">
            <v>127</v>
          </cell>
          <cell r="H801">
            <v>426</v>
          </cell>
          <cell r="I801">
            <v>359</v>
          </cell>
          <cell r="J801">
            <v>1205</v>
          </cell>
          <cell r="K801">
            <v>210</v>
          </cell>
          <cell r="L801">
            <v>705</v>
          </cell>
          <cell r="M801" t="str">
            <v>#.5</v>
          </cell>
        </row>
        <row r="802">
          <cell r="A802" t="str">
            <v>기계되메우기및다짐</v>
          </cell>
          <cell r="B802" t="str">
            <v>인력+기계</v>
          </cell>
          <cell r="C802">
            <v>4.649</v>
          </cell>
          <cell r="D802" t="str">
            <v>㎥</v>
          </cell>
          <cell r="E802">
            <v>3367</v>
          </cell>
          <cell r="F802">
            <v>15651</v>
          </cell>
          <cell r="G802">
            <v>285</v>
          </cell>
          <cell r="H802">
            <v>1324</v>
          </cell>
          <cell r="I802">
            <v>2758</v>
          </cell>
          <cell r="J802">
            <v>12821</v>
          </cell>
          <cell r="K802">
            <v>324</v>
          </cell>
          <cell r="L802">
            <v>1506</v>
          </cell>
          <cell r="M802" t="str">
            <v>#.6</v>
          </cell>
        </row>
        <row r="803">
          <cell r="A803" t="str">
            <v>잡석다짐(기계+인력)</v>
          </cell>
          <cell r="B803" t="str">
            <v>로라+인력</v>
          </cell>
          <cell r="C803">
            <v>0.748</v>
          </cell>
          <cell r="D803" t="str">
            <v>㎥</v>
          </cell>
          <cell r="E803">
            <v>10469</v>
          </cell>
          <cell r="F803">
            <v>7829</v>
          </cell>
          <cell r="G803">
            <v>8354</v>
          </cell>
          <cell r="H803">
            <v>6248</v>
          </cell>
          <cell r="I803">
            <v>1509</v>
          </cell>
          <cell r="J803">
            <v>1128</v>
          </cell>
          <cell r="K803">
            <v>606</v>
          </cell>
          <cell r="L803">
            <v>453</v>
          </cell>
          <cell r="M803" t="str">
            <v>N.73</v>
          </cell>
        </row>
        <row r="804">
          <cell r="A804" t="str">
            <v>레미콘</v>
          </cell>
          <cell r="B804" t="str">
            <v>관급(40x160x8)</v>
          </cell>
          <cell r="C804">
            <v>0.22</v>
          </cell>
          <cell r="D804" t="str">
            <v>M3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A805" t="str">
            <v>레미콘</v>
          </cell>
          <cell r="B805" t="str">
            <v>관급(25x180x8)</v>
          </cell>
          <cell r="C805">
            <v>1.5629999999999999</v>
          </cell>
          <cell r="D805" t="str">
            <v>M3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 t="str">
            <v>레미콘타설(소형구조물)</v>
          </cell>
          <cell r="C806">
            <v>1.548</v>
          </cell>
          <cell r="D806" t="str">
            <v>㎥</v>
          </cell>
          <cell r="E806">
            <v>33719</v>
          </cell>
          <cell r="F806">
            <v>52197</v>
          </cell>
          <cell r="G806">
            <v>0</v>
          </cell>
          <cell r="H806">
            <v>0</v>
          </cell>
          <cell r="I806">
            <v>33719</v>
          </cell>
          <cell r="J806">
            <v>52197</v>
          </cell>
          <cell r="K806">
            <v>0</v>
          </cell>
          <cell r="L806">
            <v>0</v>
          </cell>
          <cell r="M806" t="str">
            <v>N.82</v>
          </cell>
        </row>
        <row r="807">
          <cell r="A807" t="str">
            <v>거푸집 (합판)</v>
          </cell>
          <cell r="B807" t="str">
            <v>6회</v>
          </cell>
          <cell r="C807">
            <v>17.84</v>
          </cell>
          <cell r="D807" t="str">
            <v>㎡</v>
          </cell>
          <cell r="E807">
            <v>13825</v>
          </cell>
          <cell r="F807">
            <v>246637</v>
          </cell>
          <cell r="G807">
            <v>4430</v>
          </cell>
          <cell r="H807">
            <v>79031</v>
          </cell>
          <cell r="I807">
            <v>9395</v>
          </cell>
          <cell r="J807">
            <v>167606</v>
          </cell>
          <cell r="K807">
            <v>0</v>
          </cell>
          <cell r="L807">
            <v>0</v>
          </cell>
          <cell r="M807" t="str">
            <v>N.80</v>
          </cell>
        </row>
        <row r="808">
          <cell r="A808" t="str">
            <v>이형철근</v>
          </cell>
          <cell r="B808" t="str">
            <v>관급, D13</v>
          </cell>
          <cell r="C808">
            <v>172.17400000000001</v>
          </cell>
          <cell r="D808" t="str">
            <v>KG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 t="str">
            <v>철근가공및조립</v>
          </cell>
          <cell r="B809" t="str">
            <v>간단</v>
          </cell>
          <cell r="C809">
            <v>0.16700000000000001</v>
          </cell>
          <cell r="D809" t="str">
            <v>TON</v>
          </cell>
          <cell r="E809">
            <v>257665</v>
          </cell>
          <cell r="F809">
            <v>43029</v>
          </cell>
          <cell r="G809">
            <v>2708</v>
          </cell>
          <cell r="H809">
            <v>452</v>
          </cell>
          <cell r="I809">
            <v>254957</v>
          </cell>
          <cell r="J809">
            <v>42577</v>
          </cell>
          <cell r="K809">
            <v>0</v>
          </cell>
          <cell r="L809">
            <v>0</v>
          </cell>
          <cell r="M809" t="str">
            <v>N.84</v>
          </cell>
        </row>
        <row r="810">
          <cell r="A810" t="str">
            <v>고재대</v>
          </cell>
          <cell r="B810" t="str">
            <v>철재</v>
          </cell>
          <cell r="C810">
            <v>5.0140000000000002</v>
          </cell>
          <cell r="D810" t="str">
            <v>KG</v>
          </cell>
          <cell r="E810">
            <v>-75</v>
          </cell>
          <cell r="F810">
            <v>-376</v>
          </cell>
          <cell r="G810">
            <v>-75</v>
          </cell>
          <cell r="H810">
            <v>-376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 t="str">
            <v>시멘트액체방수(2차)</v>
          </cell>
          <cell r="C811">
            <v>14.72</v>
          </cell>
          <cell r="D811" t="str">
            <v>㎡</v>
          </cell>
          <cell r="E811">
            <v>10922</v>
          </cell>
          <cell r="F811">
            <v>160771</v>
          </cell>
          <cell r="G811">
            <v>1990</v>
          </cell>
          <cell r="H811">
            <v>29292</v>
          </cell>
          <cell r="I811">
            <v>8932</v>
          </cell>
          <cell r="J811">
            <v>131479</v>
          </cell>
          <cell r="K811">
            <v>0</v>
          </cell>
          <cell r="L811">
            <v>0</v>
          </cell>
          <cell r="M811" t="str">
            <v>N.85</v>
          </cell>
        </row>
        <row r="812">
          <cell r="A812" t="str">
            <v>붙임몰탈</v>
          </cell>
          <cell r="B812" t="str">
            <v>인력,1:3</v>
          </cell>
          <cell r="C812">
            <v>0.48899999999999999</v>
          </cell>
          <cell r="D812" t="str">
            <v>㎥</v>
          </cell>
          <cell r="E812">
            <v>57561</v>
          </cell>
          <cell r="F812">
            <v>28145</v>
          </cell>
          <cell r="G812">
            <v>12100</v>
          </cell>
          <cell r="H812">
            <v>5916</v>
          </cell>
          <cell r="I812">
            <v>40922</v>
          </cell>
          <cell r="J812">
            <v>20010</v>
          </cell>
          <cell r="K812">
            <v>4539</v>
          </cell>
          <cell r="L812">
            <v>2219</v>
          </cell>
          <cell r="M812" t="str">
            <v>N.86</v>
          </cell>
        </row>
        <row r="813">
          <cell r="A813" t="str">
            <v>흄관</v>
          </cell>
          <cell r="B813" t="str">
            <v>D=300</v>
          </cell>
          <cell r="C813">
            <v>3.92</v>
          </cell>
          <cell r="D813" t="str">
            <v>M</v>
          </cell>
          <cell r="E813">
            <v>12610</v>
          </cell>
          <cell r="F813">
            <v>49431</v>
          </cell>
          <cell r="G813">
            <v>12610</v>
          </cell>
          <cell r="H813">
            <v>49431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A814" t="str">
            <v>흄관부설 및 접합 : 인력</v>
          </cell>
          <cell r="B814" t="str">
            <v>ø300M/M , 칼라식</v>
          </cell>
          <cell r="C814">
            <v>3.92</v>
          </cell>
          <cell r="D814" t="str">
            <v>M</v>
          </cell>
          <cell r="E814">
            <v>19912</v>
          </cell>
          <cell r="F814">
            <v>78054</v>
          </cell>
          <cell r="G814">
            <v>27</v>
          </cell>
          <cell r="H814">
            <v>105</v>
          </cell>
          <cell r="I814">
            <v>19885</v>
          </cell>
          <cell r="J814">
            <v>77949</v>
          </cell>
          <cell r="K814">
            <v>0</v>
          </cell>
          <cell r="L814">
            <v>0</v>
          </cell>
          <cell r="M814" t="str">
            <v>N.99</v>
          </cell>
        </row>
        <row r="815">
          <cell r="A815" t="str">
            <v>자연석쌓기</v>
          </cell>
          <cell r="B815" t="str">
            <v>30x50x40</v>
          </cell>
          <cell r="C815">
            <v>2.9209999999999998</v>
          </cell>
          <cell r="D815" t="str">
            <v>TON</v>
          </cell>
          <cell r="E815">
            <v>103857</v>
          </cell>
          <cell r="F815">
            <v>303365</v>
          </cell>
          <cell r="G815">
            <v>4109</v>
          </cell>
          <cell r="H815">
            <v>12002</v>
          </cell>
          <cell r="I815">
            <v>90889</v>
          </cell>
          <cell r="J815">
            <v>265486</v>
          </cell>
          <cell r="K815">
            <v>8859</v>
          </cell>
          <cell r="L815">
            <v>25877</v>
          </cell>
          <cell r="M815" t="str">
            <v>N.97</v>
          </cell>
        </row>
        <row r="816">
          <cell r="A816" t="str">
            <v>자연석</v>
          </cell>
          <cell r="B816" t="str">
            <v>30x50x40</v>
          </cell>
          <cell r="C816">
            <v>3.7970000000000002</v>
          </cell>
          <cell r="D816" t="str">
            <v>TON</v>
          </cell>
          <cell r="E816">
            <v>70000</v>
          </cell>
          <cell r="F816">
            <v>265790</v>
          </cell>
          <cell r="G816">
            <v>70000</v>
          </cell>
          <cell r="H816">
            <v>265790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C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A818" t="str">
            <v>옹벽 계</v>
          </cell>
          <cell r="C818">
            <v>0</v>
          </cell>
          <cell r="E818">
            <v>0</v>
          </cell>
          <cell r="F818">
            <v>1258431</v>
          </cell>
          <cell r="G818">
            <v>0</v>
          </cell>
          <cell r="H818">
            <v>450658</v>
          </cell>
          <cell r="I818">
            <v>0</v>
          </cell>
          <cell r="J818">
            <v>775332</v>
          </cell>
          <cell r="K818">
            <v>0</v>
          </cell>
          <cell r="L818">
            <v>32441</v>
          </cell>
        </row>
        <row r="819">
          <cell r="C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 t="str">
            <v>(9) 수로-3EDGE</v>
          </cell>
          <cell r="B820" t="str">
            <v>(L=6.51M)</v>
          </cell>
          <cell r="C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 t="str">
            <v>터파기(토사)</v>
          </cell>
          <cell r="B821" t="str">
            <v>백호우0.7㎥</v>
          </cell>
          <cell r="C821">
            <v>3.0739999999999998</v>
          </cell>
          <cell r="D821" t="str">
            <v>㎥</v>
          </cell>
          <cell r="E821">
            <v>696</v>
          </cell>
          <cell r="F821">
            <v>2138</v>
          </cell>
          <cell r="G821">
            <v>127</v>
          </cell>
          <cell r="H821">
            <v>390</v>
          </cell>
          <cell r="I821">
            <v>359</v>
          </cell>
          <cell r="J821">
            <v>1103</v>
          </cell>
          <cell r="K821">
            <v>210</v>
          </cell>
          <cell r="L821">
            <v>645</v>
          </cell>
          <cell r="M821" t="str">
            <v>#.3</v>
          </cell>
        </row>
        <row r="822">
          <cell r="A822" t="str">
            <v>잔토처리(토사)</v>
          </cell>
          <cell r="B822" t="str">
            <v>백호우0.7㎥</v>
          </cell>
          <cell r="C822">
            <v>1.9890000000000001</v>
          </cell>
          <cell r="D822" t="str">
            <v>㎥</v>
          </cell>
          <cell r="E822">
            <v>696</v>
          </cell>
          <cell r="F822">
            <v>1383</v>
          </cell>
          <cell r="G822">
            <v>127</v>
          </cell>
          <cell r="H822">
            <v>252</v>
          </cell>
          <cell r="I822">
            <v>359</v>
          </cell>
          <cell r="J822">
            <v>714</v>
          </cell>
          <cell r="K822">
            <v>210</v>
          </cell>
          <cell r="L822">
            <v>417</v>
          </cell>
          <cell r="M822" t="str">
            <v>#.5</v>
          </cell>
        </row>
        <row r="823">
          <cell r="A823" t="str">
            <v>기계되메우기및다짐</v>
          </cell>
          <cell r="B823" t="str">
            <v>인력+기계</v>
          </cell>
          <cell r="C823">
            <v>1.085</v>
          </cell>
          <cell r="D823" t="str">
            <v>㎥</v>
          </cell>
          <cell r="E823">
            <v>3367</v>
          </cell>
          <cell r="F823">
            <v>3652</v>
          </cell>
          <cell r="G823">
            <v>285</v>
          </cell>
          <cell r="H823">
            <v>309</v>
          </cell>
          <cell r="I823">
            <v>2758</v>
          </cell>
          <cell r="J823">
            <v>2992</v>
          </cell>
          <cell r="K823">
            <v>324</v>
          </cell>
          <cell r="L823">
            <v>351</v>
          </cell>
          <cell r="M823" t="str">
            <v>#.6</v>
          </cell>
        </row>
        <row r="824">
          <cell r="A824" t="str">
            <v>잡석다짐(기계+인력)</v>
          </cell>
          <cell r="B824" t="str">
            <v>로라+인력</v>
          </cell>
          <cell r="C824">
            <v>0.47299999999999998</v>
          </cell>
          <cell r="D824" t="str">
            <v>㎥</v>
          </cell>
          <cell r="E824">
            <v>10469</v>
          </cell>
          <cell r="F824">
            <v>4950</v>
          </cell>
          <cell r="G824">
            <v>8354</v>
          </cell>
          <cell r="H824">
            <v>3951</v>
          </cell>
          <cell r="I824">
            <v>1509</v>
          </cell>
          <cell r="J824">
            <v>713</v>
          </cell>
          <cell r="K824">
            <v>606</v>
          </cell>
          <cell r="L824">
            <v>286</v>
          </cell>
          <cell r="M824" t="str">
            <v>N.73</v>
          </cell>
        </row>
        <row r="825">
          <cell r="A825" t="str">
            <v>레미콘</v>
          </cell>
          <cell r="B825" t="str">
            <v>관급(40x160x8)</v>
          </cell>
          <cell r="C825">
            <v>0.13800000000000001</v>
          </cell>
          <cell r="D825" t="str">
            <v>M3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</row>
        <row r="826">
          <cell r="A826" t="str">
            <v>레미콘</v>
          </cell>
          <cell r="B826" t="str">
            <v>관급(25x180x8)</v>
          </cell>
          <cell r="C826">
            <v>0.45200000000000001</v>
          </cell>
          <cell r="D826" t="str">
            <v>M3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 t="str">
            <v>레미콘타설(소형구조물)</v>
          </cell>
          <cell r="C827">
            <v>0.44800000000000001</v>
          </cell>
          <cell r="D827" t="str">
            <v>㎥</v>
          </cell>
          <cell r="E827">
            <v>33719</v>
          </cell>
          <cell r="F827">
            <v>15106</v>
          </cell>
          <cell r="G827">
            <v>0</v>
          </cell>
          <cell r="H827">
            <v>0</v>
          </cell>
          <cell r="I827">
            <v>33719</v>
          </cell>
          <cell r="J827">
            <v>15106</v>
          </cell>
          <cell r="K827">
            <v>0</v>
          </cell>
          <cell r="L827">
            <v>0</v>
          </cell>
          <cell r="M827" t="str">
            <v>N.82</v>
          </cell>
        </row>
        <row r="828">
          <cell r="A828" t="str">
            <v>거푸집 (합판)</v>
          </cell>
          <cell r="B828" t="str">
            <v>6회</v>
          </cell>
          <cell r="C828">
            <v>5.0049999999999999</v>
          </cell>
          <cell r="D828" t="str">
            <v>㎡</v>
          </cell>
          <cell r="E828">
            <v>13825</v>
          </cell>
          <cell r="F828">
            <v>69193</v>
          </cell>
          <cell r="G828">
            <v>4430</v>
          </cell>
          <cell r="H828">
            <v>22172</v>
          </cell>
          <cell r="I828">
            <v>9395</v>
          </cell>
          <cell r="J828">
            <v>47021</v>
          </cell>
          <cell r="K828">
            <v>0</v>
          </cell>
          <cell r="L828">
            <v>0</v>
          </cell>
          <cell r="M828" t="str">
            <v>N.80</v>
          </cell>
        </row>
        <row r="829">
          <cell r="A829" t="str">
            <v>이형철근</v>
          </cell>
          <cell r="B829" t="str">
            <v>관급, D13</v>
          </cell>
          <cell r="C829">
            <v>37.57</v>
          </cell>
          <cell r="D829" t="str">
            <v>KG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A830" t="str">
            <v>철근가공및조립</v>
          </cell>
          <cell r="B830" t="str">
            <v>간단</v>
          </cell>
          <cell r="C830">
            <v>3.5999999999999997E-2</v>
          </cell>
          <cell r="D830" t="str">
            <v>TON</v>
          </cell>
          <cell r="E830">
            <v>257665</v>
          </cell>
          <cell r="F830">
            <v>9275</v>
          </cell>
          <cell r="G830">
            <v>2708</v>
          </cell>
          <cell r="H830">
            <v>97</v>
          </cell>
          <cell r="I830">
            <v>254957</v>
          </cell>
          <cell r="J830">
            <v>9178</v>
          </cell>
          <cell r="K830">
            <v>0</v>
          </cell>
          <cell r="L830">
            <v>0</v>
          </cell>
          <cell r="M830" t="str">
            <v>N.84</v>
          </cell>
        </row>
        <row r="831">
          <cell r="A831" t="str">
            <v>고재대</v>
          </cell>
          <cell r="B831" t="str">
            <v>철재</v>
          </cell>
          <cell r="C831">
            <v>1.0940000000000001</v>
          </cell>
          <cell r="D831" t="str">
            <v>KG</v>
          </cell>
          <cell r="E831">
            <v>-75</v>
          </cell>
          <cell r="F831">
            <v>-82</v>
          </cell>
          <cell r="G831">
            <v>-75</v>
          </cell>
          <cell r="H831">
            <v>-82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 t="str">
            <v>시멘트액체방수(2차)</v>
          </cell>
          <cell r="C832">
            <v>1.885</v>
          </cell>
          <cell r="D832" t="str">
            <v>㎡</v>
          </cell>
          <cell r="E832">
            <v>10922</v>
          </cell>
          <cell r="F832">
            <v>20587</v>
          </cell>
          <cell r="G832">
            <v>1990</v>
          </cell>
          <cell r="H832">
            <v>3751</v>
          </cell>
          <cell r="I832">
            <v>8932</v>
          </cell>
          <cell r="J832">
            <v>16836</v>
          </cell>
          <cell r="K832">
            <v>0</v>
          </cell>
          <cell r="L832">
            <v>0</v>
          </cell>
          <cell r="M832" t="str">
            <v>N.85</v>
          </cell>
        </row>
        <row r="833">
          <cell r="A833" t="str">
            <v>붙임몰탈</v>
          </cell>
          <cell r="B833" t="str">
            <v>인력,1:3</v>
          </cell>
          <cell r="C833">
            <v>9.5000000000000001E-2</v>
          </cell>
          <cell r="D833" t="str">
            <v>㎥</v>
          </cell>
          <cell r="E833">
            <v>57561</v>
          </cell>
          <cell r="F833">
            <v>5467</v>
          </cell>
          <cell r="G833">
            <v>12100</v>
          </cell>
          <cell r="H833">
            <v>1149</v>
          </cell>
          <cell r="I833">
            <v>40922</v>
          </cell>
          <cell r="J833">
            <v>3887</v>
          </cell>
          <cell r="K833">
            <v>4539</v>
          </cell>
          <cell r="L833">
            <v>431</v>
          </cell>
          <cell r="M833" t="str">
            <v>N.86</v>
          </cell>
        </row>
        <row r="834">
          <cell r="A834" t="str">
            <v>자연자갈(광주)</v>
          </cell>
          <cell r="B834" t="str">
            <v>#467 40-5mm (시내도착도)</v>
          </cell>
          <cell r="C834">
            <v>0.20200000000000001</v>
          </cell>
          <cell r="D834" t="str">
            <v>M3</v>
          </cell>
          <cell r="E834">
            <v>7500</v>
          </cell>
          <cell r="F834">
            <v>1515</v>
          </cell>
          <cell r="G834">
            <v>7500</v>
          </cell>
          <cell r="H834">
            <v>1515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A835" t="str">
            <v>자갈부설(D40)</v>
          </cell>
          <cell r="C835">
            <v>0.19500000000000001</v>
          </cell>
          <cell r="D835" t="str">
            <v>㎥</v>
          </cell>
          <cell r="E835">
            <v>5319</v>
          </cell>
          <cell r="F835">
            <v>1037</v>
          </cell>
          <cell r="G835">
            <v>0</v>
          </cell>
          <cell r="H835">
            <v>0</v>
          </cell>
          <cell r="I835">
            <v>5319</v>
          </cell>
          <cell r="J835">
            <v>1037</v>
          </cell>
          <cell r="K835">
            <v>0</v>
          </cell>
          <cell r="L835">
            <v>0</v>
          </cell>
          <cell r="M835" t="str">
            <v>N.77</v>
          </cell>
        </row>
        <row r="836">
          <cell r="A836" t="str">
            <v>자연석쌓기</v>
          </cell>
          <cell r="B836" t="str">
            <v>30x50x40</v>
          </cell>
          <cell r="C836">
            <v>2.12</v>
          </cell>
          <cell r="D836" t="str">
            <v>TON</v>
          </cell>
          <cell r="E836">
            <v>103857</v>
          </cell>
          <cell r="F836">
            <v>220176</v>
          </cell>
          <cell r="G836">
            <v>4109</v>
          </cell>
          <cell r="H836">
            <v>8711</v>
          </cell>
          <cell r="I836">
            <v>90889</v>
          </cell>
          <cell r="J836">
            <v>192684</v>
          </cell>
          <cell r="K836">
            <v>8859</v>
          </cell>
          <cell r="L836">
            <v>18781</v>
          </cell>
          <cell r="M836" t="str">
            <v>N.97</v>
          </cell>
        </row>
        <row r="837">
          <cell r="A837" t="str">
            <v>자연석</v>
          </cell>
          <cell r="B837" t="str">
            <v>30x50x40</v>
          </cell>
          <cell r="C837">
            <v>2.7559999999999998</v>
          </cell>
          <cell r="D837" t="str">
            <v>TON</v>
          </cell>
          <cell r="E837">
            <v>70000</v>
          </cell>
          <cell r="F837">
            <v>192920</v>
          </cell>
          <cell r="G837">
            <v>70000</v>
          </cell>
          <cell r="H837">
            <v>192920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C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A839" t="str">
            <v>수로-3EDGE 계</v>
          </cell>
          <cell r="C839">
            <v>0</v>
          </cell>
          <cell r="E839">
            <v>0</v>
          </cell>
          <cell r="F839">
            <v>547317</v>
          </cell>
          <cell r="G839">
            <v>0</v>
          </cell>
          <cell r="H839">
            <v>235135</v>
          </cell>
          <cell r="I839">
            <v>0</v>
          </cell>
          <cell r="J839">
            <v>291271</v>
          </cell>
          <cell r="K839">
            <v>0</v>
          </cell>
          <cell r="L839">
            <v>20911</v>
          </cell>
        </row>
        <row r="840">
          <cell r="C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 t="str">
            <v>(10) 수로-3바닥</v>
          </cell>
          <cell r="C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A842" t="str">
            <v>터파기(토사)</v>
          </cell>
          <cell r="B842" t="str">
            <v>백호우0.7㎥</v>
          </cell>
          <cell r="C842">
            <v>1.8959999999999999</v>
          </cell>
          <cell r="D842" t="str">
            <v>㎥</v>
          </cell>
          <cell r="E842">
            <v>696</v>
          </cell>
          <cell r="F842">
            <v>1318</v>
          </cell>
          <cell r="G842">
            <v>127</v>
          </cell>
          <cell r="H842">
            <v>240</v>
          </cell>
          <cell r="I842">
            <v>359</v>
          </cell>
          <cell r="J842">
            <v>680</v>
          </cell>
          <cell r="K842">
            <v>210</v>
          </cell>
          <cell r="L842">
            <v>398</v>
          </cell>
          <cell r="M842" t="str">
            <v>#.3</v>
          </cell>
        </row>
        <row r="843">
          <cell r="A843" t="str">
            <v>잔토처리(토사)</v>
          </cell>
          <cell r="B843" t="str">
            <v>백호우0.7㎥</v>
          </cell>
          <cell r="C843">
            <v>1.8959999999999999</v>
          </cell>
          <cell r="D843" t="str">
            <v>㎥</v>
          </cell>
          <cell r="E843">
            <v>696</v>
          </cell>
          <cell r="F843">
            <v>1318</v>
          </cell>
          <cell r="G843">
            <v>127</v>
          </cell>
          <cell r="H843">
            <v>240</v>
          </cell>
          <cell r="I843">
            <v>359</v>
          </cell>
          <cell r="J843">
            <v>680</v>
          </cell>
          <cell r="K843">
            <v>210</v>
          </cell>
          <cell r="L843">
            <v>398</v>
          </cell>
          <cell r="M843" t="str">
            <v>#.5</v>
          </cell>
        </row>
        <row r="844">
          <cell r="A844" t="str">
            <v>잡석다짐(기계+인력)</v>
          </cell>
          <cell r="B844" t="str">
            <v>로라+인력</v>
          </cell>
          <cell r="C844">
            <v>0.70599999999999996</v>
          </cell>
          <cell r="D844" t="str">
            <v>㎥</v>
          </cell>
          <cell r="E844">
            <v>10469</v>
          </cell>
          <cell r="F844">
            <v>7389</v>
          </cell>
          <cell r="G844">
            <v>8354</v>
          </cell>
          <cell r="H844">
            <v>5897</v>
          </cell>
          <cell r="I844">
            <v>1509</v>
          </cell>
          <cell r="J844">
            <v>1065</v>
          </cell>
          <cell r="K844">
            <v>606</v>
          </cell>
          <cell r="L844">
            <v>427</v>
          </cell>
          <cell r="M844" t="str">
            <v>N.73</v>
          </cell>
        </row>
        <row r="845">
          <cell r="A845" t="str">
            <v>레미콘</v>
          </cell>
          <cell r="B845" t="str">
            <v>관급(40x160x8)</v>
          </cell>
          <cell r="C845">
            <v>0.20699999999999999</v>
          </cell>
          <cell r="D845" t="str">
            <v>M3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</row>
        <row r="846">
          <cell r="A846" t="str">
            <v>레미콘</v>
          </cell>
          <cell r="B846" t="str">
            <v>관급(25x180x8)</v>
          </cell>
          <cell r="C846">
            <v>0.54</v>
          </cell>
          <cell r="D846" t="str">
            <v>M3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</row>
        <row r="847">
          <cell r="A847" t="str">
            <v>레미콘타설(소형구조물)</v>
          </cell>
          <cell r="C847">
            <v>0.53500000000000003</v>
          </cell>
          <cell r="D847" t="str">
            <v>㎥</v>
          </cell>
          <cell r="E847">
            <v>33719</v>
          </cell>
          <cell r="F847">
            <v>18039</v>
          </cell>
          <cell r="G847">
            <v>0</v>
          </cell>
          <cell r="H847">
            <v>0</v>
          </cell>
          <cell r="I847">
            <v>33719</v>
          </cell>
          <cell r="J847">
            <v>18039</v>
          </cell>
          <cell r="K847">
            <v>0</v>
          </cell>
          <cell r="L847">
            <v>0</v>
          </cell>
          <cell r="M847" t="str">
            <v>N.82</v>
          </cell>
        </row>
        <row r="848">
          <cell r="A848" t="str">
            <v>거푸집 (합판)</v>
          </cell>
          <cell r="B848" t="str">
            <v>6회</v>
          </cell>
          <cell r="C848">
            <v>0.34799999999999998</v>
          </cell>
          <cell r="D848" t="str">
            <v>㎡</v>
          </cell>
          <cell r="E848">
            <v>13825</v>
          </cell>
          <cell r="F848">
            <v>4810</v>
          </cell>
          <cell r="G848">
            <v>4430</v>
          </cell>
          <cell r="H848">
            <v>1541</v>
          </cell>
          <cell r="I848">
            <v>9395</v>
          </cell>
          <cell r="J848">
            <v>3269</v>
          </cell>
          <cell r="K848">
            <v>0</v>
          </cell>
          <cell r="L848">
            <v>0</v>
          </cell>
          <cell r="M848" t="str">
            <v>N.80</v>
          </cell>
        </row>
        <row r="849">
          <cell r="A849" t="str">
            <v>이형철근</v>
          </cell>
          <cell r="B849" t="str">
            <v>관급, D13</v>
          </cell>
          <cell r="C849">
            <v>31.741</v>
          </cell>
          <cell r="D849" t="str">
            <v>KG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</row>
        <row r="850">
          <cell r="A850" t="str">
            <v>철근가공및조립</v>
          </cell>
          <cell r="B850" t="str">
            <v>간단</v>
          </cell>
          <cell r="C850">
            <v>0.03</v>
          </cell>
          <cell r="D850" t="str">
            <v>TON</v>
          </cell>
          <cell r="E850">
            <v>257665</v>
          </cell>
          <cell r="F850">
            <v>7729</v>
          </cell>
          <cell r="G850">
            <v>2708</v>
          </cell>
          <cell r="H850">
            <v>81</v>
          </cell>
          <cell r="I850">
            <v>254957</v>
          </cell>
          <cell r="J850">
            <v>7648</v>
          </cell>
          <cell r="K850">
            <v>0</v>
          </cell>
          <cell r="L850">
            <v>0</v>
          </cell>
          <cell r="M850" t="str">
            <v>N.84</v>
          </cell>
        </row>
        <row r="851">
          <cell r="A851" t="str">
            <v>고재대</v>
          </cell>
          <cell r="B851" t="str">
            <v>철재</v>
          </cell>
          <cell r="C851">
            <v>0.92400000000000004</v>
          </cell>
          <cell r="D851" t="str">
            <v>KG</v>
          </cell>
          <cell r="E851">
            <v>-75</v>
          </cell>
          <cell r="F851">
            <v>-69</v>
          </cell>
          <cell r="G851">
            <v>-75</v>
          </cell>
          <cell r="H851">
            <v>-69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 t="str">
            <v>시멘트액체방수(2차)</v>
          </cell>
          <cell r="C852">
            <v>3.3380000000000001</v>
          </cell>
          <cell r="D852" t="str">
            <v>㎡</v>
          </cell>
          <cell r="E852">
            <v>10922</v>
          </cell>
          <cell r="F852">
            <v>36457</v>
          </cell>
          <cell r="G852">
            <v>1990</v>
          </cell>
          <cell r="H852">
            <v>6642</v>
          </cell>
          <cell r="I852">
            <v>8932</v>
          </cell>
          <cell r="J852">
            <v>29815</v>
          </cell>
          <cell r="K852">
            <v>0</v>
          </cell>
          <cell r="L852">
            <v>0</v>
          </cell>
          <cell r="M852" t="str">
            <v>N.85</v>
          </cell>
        </row>
        <row r="853">
          <cell r="A853" t="str">
            <v>붙임몰탈</v>
          </cell>
          <cell r="B853" t="str">
            <v>인력,1:3</v>
          </cell>
          <cell r="C853">
            <v>0.105</v>
          </cell>
          <cell r="D853" t="str">
            <v>㎥</v>
          </cell>
          <cell r="E853">
            <v>57561</v>
          </cell>
          <cell r="F853">
            <v>6042</v>
          </cell>
          <cell r="G853">
            <v>12100</v>
          </cell>
          <cell r="H853">
            <v>1270</v>
          </cell>
          <cell r="I853">
            <v>40922</v>
          </cell>
          <cell r="J853">
            <v>4296</v>
          </cell>
          <cell r="K853">
            <v>4539</v>
          </cell>
          <cell r="L853">
            <v>476</v>
          </cell>
          <cell r="M853" t="str">
            <v>N.86</v>
          </cell>
        </row>
        <row r="854">
          <cell r="A854" t="str">
            <v>흑자갈</v>
          </cell>
          <cell r="B854" t="str">
            <v>￠20~60</v>
          </cell>
          <cell r="C854">
            <v>0.26100000000000001</v>
          </cell>
          <cell r="D854" t="str">
            <v>TON</v>
          </cell>
          <cell r="E854">
            <v>430000</v>
          </cell>
          <cell r="F854">
            <v>112230</v>
          </cell>
          <cell r="G854">
            <v>430000</v>
          </cell>
          <cell r="H854">
            <v>112230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 t="str">
            <v>자갈 깔기</v>
          </cell>
          <cell r="B855" t="str">
            <v>D30-50</v>
          </cell>
          <cell r="C855">
            <v>2.99</v>
          </cell>
          <cell r="D855" t="str">
            <v>㎡</v>
          </cell>
          <cell r="E855">
            <v>9611</v>
          </cell>
          <cell r="F855">
            <v>28736</v>
          </cell>
          <cell r="G855">
            <v>0</v>
          </cell>
          <cell r="H855">
            <v>0</v>
          </cell>
          <cell r="I855">
            <v>9611</v>
          </cell>
          <cell r="J855">
            <v>28736</v>
          </cell>
          <cell r="K855">
            <v>0</v>
          </cell>
          <cell r="L855">
            <v>0</v>
          </cell>
          <cell r="M855" t="str">
            <v>N.96</v>
          </cell>
        </row>
        <row r="856">
          <cell r="A856" t="str">
            <v>자연석쌓기</v>
          </cell>
          <cell r="B856" t="str">
            <v>30x50x40</v>
          </cell>
          <cell r="C856">
            <v>0.152</v>
          </cell>
          <cell r="D856" t="str">
            <v>TON</v>
          </cell>
          <cell r="E856">
            <v>103857</v>
          </cell>
          <cell r="F856">
            <v>15785</v>
          </cell>
          <cell r="G856">
            <v>4109</v>
          </cell>
          <cell r="H856">
            <v>624</v>
          </cell>
          <cell r="I856">
            <v>90889</v>
          </cell>
          <cell r="J856">
            <v>13815</v>
          </cell>
          <cell r="K856">
            <v>8859</v>
          </cell>
          <cell r="L856">
            <v>1346</v>
          </cell>
          <cell r="M856" t="str">
            <v>N.97</v>
          </cell>
        </row>
        <row r="857">
          <cell r="A857" t="str">
            <v>자연석</v>
          </cell>
          <cell r="B857" t="str">
            <v>30x50x40</v>
          </cell>
          <cell r="C857">
            <v>0.19700000000000001</v>
          </cell>
          <cell r="D857" t="str">
            <v>TON</v>
          </cell>
          <cell r="E857">
            <v>70000</v>
          </cell>
          <cell r="F857">
            <v>13790</v>
          </cell>
          <cell r="G857">
            <v>70000</v>
          </cell>
          <cell r="H857">
            <v>13790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C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 t="str">
            <v>수로-3바닥 계</v>
          </cell>
          <cell r="C859">
            <v>0</v>
          </cell>
          <cell r="E859">
            <v>0</v>
          </cell>
          <cell r="F859">
            <v>253574</v>
          </cell>
          <cell r="G859">
            <v>0</v>
          </cell>
          <cell r="H859">
            <v>142486</v>
          </cell>
          <cell r="I859">
            <v>0</v>
          </cell>
          <cell r="J859">
            <v>108043</v>
          </cell>
          <cell r="K859">
            <v>0</v>
          </cell>
          <cell r="L859">
            <v>3045</v>
          </cell>
        </row>
        <row r="860">
          <cell r="C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</row>
        <row r="861">
          <cell r="A861" t="str">
            <v>(11) 하부연못EDGE</v>
          </cell>
          <cell r="C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 t="str">
            <v>터파기(토사)</v>
          </cell>
          <cell r="B862" t="str">
            <v>백호우0.7㎥</v>
          </cell>
          <cell r="C862">
            <v>16.244</v>
          </cell>
          <cell r="D862" t="str">
            <v>㎥</v>
          </cell>
          <cell r="E862">
            <v>696</v>
          </cell>
          <cell r="F862">
            <v>11304</v>
          </cell>
          <cell r="G862">
            <v>127</v>
          </cell>
          <cell r="H862">
            <v>2062</v>
          </cell>
          <cell r="I862">
            <v>359</v>
          </cell>
          <cell r="J862">
            <v>5831</v>
          </cell>
          <cell r="K862">
            <v>210</v>
          </cell>
          <cell r="L862">
            <v>3411</v>
          </cell>
          <cell r="M862" t="str">
            <v>#.3</v>
          </cell>
        </row>
        <row r="863">
          <cell r="A863" t="str">
            <v>잔토처리(토사)</v>
          </cell>
          <cell r="B863" t="str">
            <v>백호우0.7㎥</v>
          </cell>
          <cell r="C863">
            <v>16.244</v>
          </cell>
          <cell r="D863" t="str">
            <v>㎥</v>
          </cell>
          <cell r="E863">
            <v>696</v>
          </cell>
          <cell r="F863">
            <v>11304</v>
          </cell>
          <cell r="G863">
            <v>127</v>
          </cell>
          <cell r="H863">
            <v>2062</v>
          </cell>
          <cell r="I863">
            <v>359</v>
          </cell>
          <cell r="J863">
            <v>5831</v>
          </cell>
          <cell r="K863">
            <v>210</v>
          </cell>
          <cell r="L863">
            <v>3411</v>
          </cell>
          <cell r="M863" t="str">
            <v>#.5</v>
          </cell>
        </row>
        <row r="864">
          <cell r="A864" t="str">
            <v>잡석다짐(기계+인력)</v>
          </cell>
          <cell r="B864" t="str">
            <v>로라+인력</v>
          </cell>
          <cell r="C864">
            <v>1.776</v>
          </cell>
          <cell r="D864" t="str">
            <v>㎥</v>
          </cell>
          <cell r="E864">
            <v>10469</v>
          </cell>
          <cell r="F864">
            <v>18591</v>
          </cell>
          <cell r="G864">
            <v>8354</v>
          </cell>
          <cell r="H864">
            <v>14836</v>
          </cell>
          <cell r="I864">
            <v>1509</v>
          </cell>
          <cell r="J864">
            <v>2679</v>
          </cell>
          <cell r="K864">
            <v>606</v>
          </cell>
          <cell r="L864">
            <v>1076</v>
          </cell>
          <cell r="M864" t="str">
            <v>N.73</v>
          </cell>
        </row>
        <row r="865">
          <cell r="A865" t="str">
            <v>레미콘</v>
          </cell>
          <cell r="B865" t="str">
            <v>관급(40x160x8)</v>
          </cell>
          <cell r="C865">
            <v>0.52200000000000002</v>
          </cell>
          <cell r="D865" t="str">
            <v>M3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 t="str">
            <v>레미콘</v>
          </cell>
          <cell r="B866" t="str">
            <v>관급(25x180x8)</v>
          </cell>
          <cell r="C866">
            <v>2.5880000000000001</v>
          </cell>
          <cell r="D866" t="str">
            <v>M3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A867" t="str">
            <v>거푸집 (합판)</v>
          </cell>
          <cell r="B867" t="str">
            <v>6회</v>
          </cell>
          <cell r="C867">
            <v>29.292000000000002</v>
          </cell>
          <cell r="D867" t="str">
            <v>㎡</v>
          </cell>
          <cell r="E867">
            <v>13825</v>
          </cell>
          <cell r="F867">
            <v>404961</v>
          </cell>
          <cell r="G867">
            <v>4430</v>
          </cell>
          <cell r="H867">
            <v>129763</v>
          </cell>
          <cell r="I867">
            <v>9395</v>
          </cell>
          <cell r="J867">
            <v>275198</v>
          </cell>
          <cell r="K867">
            <v>0</v>
          </cell>
          <cell r="L867">
            <v>0</v>
          </cell>
          <cell r="M867" t="str">
            <v>N.80</v>
          </cell>
        </row>
        <row r="868">
          <cell r="A868" t="str">
            <v>이형철근</v>
          </cell>
          <cell r="B868" t="str">
            <v>관급, D13</v>
          </cell>
          <cell r="C868">
            <v>187.12299999999999</v>
          </cell>
          <cell r="D868" t="str">
            <v>KG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 t="str">
            <v>철근가공및조립</v>
          </cell>
          <cell r="B869" t="str">
            <v>간단</v>
          </cell>
          <cell r="C869">
            <v>0.18099999999999999</v>
          </cell>
          <cell r="D869" t="str">
            <v>TON</v>
          </cell>
          <cell r="E869">
            <v>257665</v>
          </cell>
          <cell r="F869">
            <v>46637</v>
          </cell>
          <cell r="G869">
            <v>2708</v>
          </cell>
          <cell r="H869">
            <v>490</v>
          </cell>
          <cell r="I869">
            <v>254957</v>
          </cell>
          <cell r="J869">
            <v>46147</v>
          </cell>
          <cell r="K869">
            <v>0</v>
          </cell>
          <cell r="L869">
            <v>0</v>
          </cell>
          <cell r="M869" t="str">
            <v>N.84</v>
          </cell>
        </row>
        <row r="870">
          <cell r="A870" t="str">
            <v>고재대</v>
          </cell>
          <cell r="B870" t="str">
            <v>철재</v>
          </cell>
          <cell r="C870">
            <v>5.45</v>
          </cell>
          <cell r="D870" t="str">
            <v>KG</v>
          </cell>
          <cell r="E870">
            <v>-75</v>
          </cell>
          <cell r="F870">
            <v>-408</v>
          </cell>
          <cell r="G870">
            <v>-75</v>
          </cell>
          <cell r="H870">
            <v>-408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 t="str">
            <v>시멘트액체방수(2차)</v>
          </cell>
          <cell r="C871">
            <v>12.205</v>
          </cell>
          <cell r="D871" t="str">
            <v>㎡</v>
          </cell>
          <cell r="E871">
            <v>10922</v>
          </cell>
          <cell r="F871">
            <v>133302</v>
          </cell>
          <cell r="G871">
            <v>1990</v>
          </cell>
          <cell r="H871">
            <v>24287</v>
          </cell>
          <cell r="I871">
            <v>8932</v>
          </cell>
          <cell r="J871">
            <v>109015</v>
          </cell>
          <cell r="K871">
            <v>0</v>
          </cell>
          <cell r="L871">
            <v>0</v>
          </cell>
          <cell r="M871" t="str">
            <v>N.85</v>
          </cell>
        </row>
        <row r="872">
          <cell r="A872" t="str">
            <v>붙임몰탈</v>
          </cell>
          <cell r="B872" t="str">
            <v>인력,1:3</v>
          </cell>
          <cell r="C872">
            <v>0.51200000000000001</v>
          </cell>
          <cell r="D872" t="str">
            <v>㎥</v>
          </cell>
          <cell r="E872">
            <v>57561</v>
          </cell>
          <cell r="F872">
            <v>29470</v>
          </cell>
          <cell r="G872">
            <v>12100</v>
          </cell>
          <cell r="H872">
            <v>6195</v>
          </cell>
          <cell r="I872">
            <v>40922</v>
          </cell>
          <cell r="J872">
            <v>20952</v>
          </cell>
          <cell r="K872">
            <v>4539</v>
          </cell>
          <cell r="L872">
            <v>2323</v>
          </cell>
          <cell r="M872" t="str">
            <v>N.86</v>
          </cell>
        </row>
        <row r="873">
          <cell r="A873" t="str">
            <v>자연자갈(광주)</v>
          </cell>
          <cell r="B873" t="str">
            <v>#467 40-5mm (시내도착도)</v>
          </cell>
          <cell r="C873">
            <v>0.76100000000000001</v>
          </cell>
          <cell r="D873" t="str">
            <v>M3</v>
          </cell>
          <cell r="E873">
            <v>7500</v>
          </cell>
          <cell r="F873">
            <v>5707</v>
          </cell>
          <cell r="G873">
            <v>7500</v>
          </cell>
          <cell r="H873">
            <v>5707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 t="str">
            <v>자갈부설(D40)</v>
          </cell>
          <cell r="C874">
            <v>0.73199999999999998</v>
          </cell>
          <cell r="D874" t="str">
            <v>㎥</v>
          </cell>
          <cell r="E874">
            <v>5319</v>
          </cell>
          <cell r="F874">
            <v>3893</v>
          </cell>
          <cell r="G874">
            <v>0</v>
          </cell>
          <cell r="H874">
            <v>0</v>
          </cell>
          <cell r="I874">
            <v>5319</v>
          </cell>
          <cell r="J874">
            <v>3893</v>
          </cell>
          <cell r="K874">
            <v>0</v>
          </cell>
          <cell r="L874">
            <v>0</v>
          </cell>
          <cell r="M874" t="str">
            <v>N.77</v>
          </cell>
        </row>
        <row r="875">
          <cell r="A875" t="str">
            <v>자연석쌓기</v>
          </cell>
          <cell r="B875" t="str">
            <v>30x50x40</v>
          </cell>
          <cell r="C875">
            <v>14.94</v>
          </cell>
          <cell r="D875" t="str">
            <v>TON</v>
          </cell>
          <cell r="E875">
            <v>103857</v>
          </cell>
          <cell r="F875">
            <v>1551622</v>
          </cell>
          <cell r="G875">
            <v>4109</v>
          </cell>
          <cell r="H875">
            <v>61388</v>
          </cell>
          <cell r="I875">
            <v>90889</v>
          </cell>
          <cell r="J875">
            <v>1357881</v>
          </cell>
          <cell r="K875">
            <v>8859</v>
          </cell>
          <cell r="L875">
            <v>132353</v>
          </cell>
          <cell r="M875" t="str">
            <v>N.97</v>
          </cell>
        </row>
        <row r="876">
          <cell r="A876" t="str">
            <v>자연석</v>
          </cell>
          <cell r="B876" t="str">
            <v>30x50x40</v>
          </cell>
          <cell r="C876">
            <v>19.422000000000001</v>
          </cell>
          <cell r="D876" t="str">
            <v>TON</v>
          </cell>
          <cell r="E876">
            <v>70000</v>
          </cell>
          <cell r="F876">
            <v>1359540</v>
          </cell>
          <cell r="G876">
            <v>70000</v>
          </cell>
          <cell r="H876">
            <v>1359540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C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 t="str">
            <v>하부연못EDGE 계</v>
          </cell>
          <cell r="C878">
            <v>0</v>
          </cell>
          <cell r="E878">
            <v>0</v>
          </cell>
          <cell r="F878">
            <v>3575923</v>
          </cell>
          <cell r="G878">
            <v>0</v>
          </cell>
          <cell r="H878">
            <v>1605922</v>
          </cell>
          <cell r="I878">
            <v>0</v>
          </cell>
          <cell r="J878">
            <v>1827427</v>
          </cell>
          <cell r="K878">
            <v>0</v>
          </cell>
          <cell r="L878">
            <v>142574</v>
          </cell>
        </row>
        <row r="879">
          <cell r="C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A880" t="str">
            <v>(12) 하부연못바닥</v>
          </cell>
          <cell r="B880" t="str">
            <v>(A=40.27㎡)</v>
          </cell>
          <cell r="C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</row>
        <row r="881">
          <cell r="A881" t="str">
            <v>터파기(토사)</v>
          </cell>
          <cell r="B881" t="str">
            <v>백호우0.7㎥</v>
          </cell>
          <cell r="C881">
            <v>55.366999999999997</v>
          </cell>
          <cell r="D881" t="str">
            <v>㎥</v>
          </cell>
          <cell r="E881">
            <v>696</v>
          </cell>
          <cell r="F881">
            <v>38534</v>
          </cell>
          <cell r="G881">
            <v>127</v>
          </cell>
          <cell r="H881">
            <v>7031</v>
          </cell>
          <cell r="I881">
            <v>359</v>
          </cell>
          <cell r="J881">
            <v>19876</v>
          </cell>
          <cell r="K881">
            <v>210</v>
          </cell>
          <cell r="L881">
            <v>11627</v>
          </cell>
          <cell r="M881" t="str">
            <v>#.3</v>
          </cell>
        </row>
        <row r="882">
          <cell r="A882" t="str">
            <v>잔토처리(토사)</v>
          </cell>
          <cell r="B882" t="str">
            <v>백호우0.7㎥</v>
          </cell>
          <cell r="C882">
            <v>55.366999999999997</v>
          </cell>
          <cell r="D882" t="str">
            <v>㎥</v>
          </cell>
          <cell r="E882">
            <v>696</v>
          </cell>
          <cell r="F882">
            <v>38534</v>
          </cell>
          <cell r="G882">
            <v>127</v>
          </cell>
          <cell r="H882">
            <v>7031</v>
          </cell>
          <cell r="I882">
            <v>359</v>
          </cell>
          <cell r="J882">
            <v>19876</v>
          </cell>
          <cell r="K882">
            <v>210</v>
          </cell>
          <cell r="L882">
            <v>11627</v>
          </cell>
          <cell r="M882" t="str">
            <v>#.5</v>
          </cell>
        </row>
        <row r="883">
          <cell r="A883" t="str">
            <v>잡석다짐(기계+인력)</v>
          </cell>
          <cell r="B883" t="str">
            <v>로라+인력</v>
          </cell>
          <cell r="C883">
            <v>9.0060000000000002</v>
          </cell>
          <cell r="D883" t="str">
            <v>㎥</v>
          </cell>
          <cell r="E883">
            <v>10469</v>
          </cell>
          <cell r="F883">
            <v>94283</v>
          </cell>
          <cell r="G883">
            <v>8354</v>
          </cell>
          <cell r="H883">
            <v>75236</v>
          </cell>
          <cell r="I883">
            <v>1509</v>
          </cell>
          <cell r="J883">
            <v>13590</v>
          </cell>
          <cell r="K883">
            <v>606</v>
          </cell>
          <cell r="L883">
            <v>5457</v>
          </cell>
          <cell r="M883" t="str">
            <v>N.73</v>
          </cell>
        </row>
        <row r="884">
          <cell r="A884" t="str">
            <v>레미콘</v>
          </cell>
          <cell r="B884" t="str">
            <v>관급(40x160x8)</v>
          </cell>
          <cell r="C884">
            <v>2.649</v>
          </cell>
          <cell r="D884" t="str">
            <v>M3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A885" t="str">
            <v>레미콘</v>
          </cell>
          <cell r="B885" t="str">
            <v>관급(25x180x8)</v>
          </cell>
          <cell r="C885">
            <v>11.023</v>
          </cell>
          <cell r="D885" t="str">
            <v>M3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A886" t="str">
            <v>레미콘타설(소형구조물)</v>
          </cell>
          <cell r="C886">
            <v>11.023</v>
          </cell>
          <cell r="D886" t="str">
            <v>㎥</v>
          </cell>
          <cell r="E886">
            <v>33719</v>
          </cell>
          <cell r="F886">
            <v>371684</v>
          </cell>
          <cell r="G886">
            <v>0</v>
          </cell>
          <cell r="H886">
            <v>0</v>
          </cell>
          <cell r="I886">
            <v>33719</v>
          </cell>
          <cell r="J886">
            <v>371684</v>
          </cell>
          <cell r="K886">
            <v>0</v>
          </cell>
          <cell r="L886">
            <v>0</v>
          </cell>
          <cell r="M886" t="str">
            <v>N.82</v>
          </cell>
        </row>
        <row r="887">
          <cell r="A887" t="str">
            <v>이형철근</v>
          </cell>
          <cell r="B887" t="str">
            <v>관급, D13</v>
          </cell>
          <cell r="C887">
            <v>341.82799999999997</v>
          </cell>
          <cell r="D887" t="str">
            <v>KG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A888" t="str">
            <v>철근가공및조립</v>
          </cell>
          <cell r="B888" t="str">
            <v>간단</v>
          </cell>
          <cell r="C888">
            <v>0.33100000000000002</v>
          </cell>
          <cell r="D888" t="str">
            <v>TON</v>
          </cell>
          <cell r="E888">
            <v>257665</v>
          </cell>
          <cell r="F888">
            <v>85286</v>
          </cell>
          <cell r="G888">
            <v>2708</v>
          </cell>
          <cell r="H888">
            <v>896</v>
          </cell>
          <cell r="I888">
            <v>254957</v>
          </cell>
          <cell r="J888">
            <v>84390</v>
          </cell>
          <cell r="K888">
            <v>0</v>
          </cell>
          <cell r="L888">
            <v>0</v>
          </cell>
          <cell r="M888" t="str">
            <v>N.84</v>
          </cell>
        </row>
        <row r="889">
          <cell r="A889" t="str">
            <v>고재대</v>
          </cell>
          <cell r="B889" t="str">
            <v>철재</v>
          </cell>
          <cell r="C889">
            <v>9.9559999999999995</v>
          </cell>
          <cell r="D889" t="str">
            <v>KG</v>
          </cell>
          <cell r="E889">
            <v>-75</v>
          </cell>
          <cell r="F889">
            <v>-746</v>
          </cell>
          <cell r="G889">
            <v>-75</v>
          </cell>
          <cell r="H889">
            <v>-746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A890" t="str">
            <v>시멘트액체방수(2차)</v>
          </cell>
          <cell r="C890">
            <v>45.32</v>
          </cell>
          <cell r="D890" t="str">
            <v>㎡</v>
          </cell>
          <cell r="E890">
            <v>10922</v>
          </cell>
          <cell r="F890">
            <v>494984</v>
          </cell>
          <cell r="G890">
            <v>1990</v>
          </cell>
          <cell r="H890">
            <v>90186</v>
          </cell>
          <cell r="I890">
            <v>8932</v>
          </cell>
          <cell r="J890">
            <v>404798</v>
          </cell>
          <cell r="K890">
            <v>0</v>
          </cell>
          <cell r="L890">
            <v>0</v>
          </cell>
          <cell r="M890" t="str">
            <v>N.85</v>
          </cell>
        </row>
        <row r="891">
          <cell r="A891" t="str">
            <v>붙임몰탈</v>
          </cell>
          <cell r="B891" t="str">
            <v>인력,1:3</v>
          </cell>
          <cell r="C891">
            <v>1.194</v>
          </cell>
          <cell r="D891" t="str">
            <v>㎥</v>
          </cell>
          <cell r="E891">
            <v>57561</v>
          </cell>
          <cell r="F891">
            <v>68726</v>
          </cell>
          <cell r="G891">
            <v>12100</v>
          </cell>
          <cell r="H891">
            <v>14447</v>
          </cell>
          <cell r="I891">
            <v>40922</v>
          </cell>
          <cell r="J891">
            <v>48860</v>
          </cell>
          <cell r="K891">
            <v>4539</v>
          </cell>
          <cell r="L891">
            <v>5419</v>
          </cell>
          <cell r="M891" t="str">
            <v>N.86</v>
          </cell>
        </row>
        <row r="892">
          <cell r="A892" t="str">
            <v>흑자갈</v>
          </cell>
          <cell r="B892" t="str">
            <v>￠20~60</v>
          </cell>
          <cell r="C892">
            <v>3.48</v>
          </cell>
          <cell r="D892" t="str">
            <v>TON</v>
          </cell>
          <cell r="E892">
            <v>430000</v>
          </cell>
          <cell r="F892">
            <v>1496400</v>
          </cell>
          <cell r="G892">
            <v>430000</v>
          </cell>
          <cell r="H892">
            <v>1496400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A893" t="str">
            <v>자갈 깔기</v>
          </cell>
          <cell r="B893" t="str">
            <v>D30-50</v>
          </cell>
          <cell r="C893">
            <v>35.299999999999997</v>
          </cell>
          <cell r="D893" t="str">
            <v>㎡</v>
          </cell>
          <cell r="E893">
            <v>9611</v>
          </cell>
          <cell r="F893">
            <v>339268</v>
          </cell>
          <cell r="G893">
            <v>0</v>
          </cell>
          <cell r="H893">
            <v>0</v>
          </cell>
          <cell r="I893">
            <v>9611</v>
          </cell>
          <cell r="J893">
            <v>339268</v>
          </cell>
          <cell r="K893">
            <v>0</v>
          </cell>
          <cell r="L893">
            <v>0</v>
          </cell>
          <cell r="M893" t="str">
            <v>N.96</v>
          </cell>
        </row>
        <row r="894">
          <cell r="C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A895" t="str">
            <v>하부연못바닥 계</v>
          </cell>
          <cell r="C895">
            <v>0</v>
          </cell>
          <cell r="E895">
            <v>0</v>
          </cell>
          <cell r="F895">
            <v>3026953</v>
          </cell>
          <cell r="G895">
            <v>0</v>
          </cell>
          <cell r="H895">
            <v>1690481</v>
          </cell>
          <cell r="I895">
            <v>0</v>
          </cell>
          <cell r="J895">
            <v>1302342</v>
          </cell>
          <cell r="K895">
            <v>0</v>
          </cell>
          <cell r="L895">
            <v>34130</v>
          </cell>
        </row>
        <row r="896">
          <cell r="C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A897" t="str">
            <v>(13) 화강석통석계단</v>
          </cell>
          <cell r="B897" t="str">
            <v>(평균길이5.6M)</v>
          </cell>
          <cell r="C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A898" t="str">
            <v>터파기(토사)</v>
          </cell>
          <cell r="B898" t="str">
            <v>백호우0.7㎥</v>
          </cell>
          <cell r="C898">
            <v>6.4720000000000004</v>
          </cell>
          <cell r="D898" t="str">
            <v>㎥</v>
          </cell>
          <cell r="E898">
            <v>696</v>
          </cell>
          <cell r="F898">
            <v>4503</v>
          </cell>
          <cell r="G898">
            <v>127</v>
          </cell>
          <cell r="H898">
            <v>821</v>
          </cell>
          <cell r="I898">
            <v>359</v>
          </cell>
          <cell r="J898">
            <v>2323</v>
          </cell>
          <cell r="K898">
            <v>210</v>
          </cell>
          <cell r="L898">
            <v>1359</v>
          </cell>
          <cell r="M898" t="str">
            <v>#.3</v>
          </cell>
        </row>
        <row r="899">
          <cell r="A899" t="str">
            <v>잔토처리(토사)</v>
          </cell>
          <cell r="B899" t="str">
            <v>백호우0.7㎥</v>
          </cell>
          <cell r="C899">
            <v>6.4720000000000004</v>
          </cell>
          <cell r="D899" t="str">
            <v>㎥</v>
          </cell>
          <cell r="E899">
            <v>696</v>
          </cell>
          <cell r="F899">
            <v>4503</v>
          </cell>
          <cell r="G899">
            <v>127</v>
          </cell>
          <cell r="H899">
            <v>821</v>
          </cell>
          <cell r="I899">
            <v>359</v>
          </cell>
          <cell r="J899">
            <v>2323</v>
          </cell>
          <cell r="K899">
            <v>210</v>
          </cell>
          <cell r="L899">
            <v>1359</v>
          </cell>
          <cell r="M899" t="str">
            <v>#.5</v>
          </cell>
        </row>
        <row r="900">
          <cell r="A900" t="str">
            <v>잡석다짐(기계+인력)</v>
          </cell>
          <cell r="B900" t="str">
            <v>로라+인력</v>
          </cell>
          <cell r="C900">
            <v>2.0720000000000001</v>
          </cell>
          <cell r="D900" t="str">
            <v>㎥</v>
          </cell>
          <cell r="E900">
            <v>10469</v>
          </cell>
          <cell r="F900">
            <v>21690</v>
          </cell>
          <cell r="G900">
            <v>8354</v>
          </cell>
          <cell r="H900">
            <v>17309</v>
          </cell>
          <cell r="I900">
            <v>1509</v>
          </cell>
          <cell r="J900">
            <v>3126</v>
          </cell>
          <cell r="K900">
            <v>606</v>
          </cell>
          <cell r="L900">
            <v>1255</v>
          </cell>
          <cell r="M900" t="str">
            <v>N.73</v>
          </cell>
        </row>
        <row r="901">
          <cell r="A901" t="str">
            <v>레미콘</v>
          </cell>
          <cell r="B901" t="str">
            <v>관급(40x160x8)</v>
          </cell>
          <cell r="C901">
            <v>0.59099999999999997</v>
          </cell>
          <cell r="D901" t="str">
            <v>M3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</row>
        <row r="902">
          <cell r="A902" t="str">
            <v>레미콘</v>
          </cell>
          <cell r="B902" t="str">
            <v>관급(25x180x8)</v>
          </cell>
          <cell r="C902">
            <v>1.399</v>
          </cell>
          <cell r="D902" t="str">
            <v>M3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</row>
        <row r="903">
          <cell r="A903" t="str">
            <v>레미콘타설(소형구조물)</v>
          </cell>
          <cell r="C903">
            <v>1.3859999999999999</v>
          </cell>
          <cell r="D903" t="str">
            <v>㎥</v>
          </cell>
          <cell r="E903">
            <v>33719</v>
          </cell>
          <cell r="F903">
            <v>46734</v>
          </cell>
          <cell r="G903">
            <v>0</v>
          </cell>
          <cell r="H903">
            <v>0</v>
          </cell>
          <cell r="I903">
            <v>33719</v>
          </cell>
          <cell r="J903">
            <v>46734</v>
          </cell>
          <cell r="K903">
            <v>0</v>
          </cell>
          <cell r="L903">
            <v>0</v>
          </cell>
          <cell r="M903" t="str">
            <v>N.82</v>
          </cell>
        </row>
        <row r="904">
          <cell r="A904" t="str">
            <v>거푸집 (합판)</v>
          </cell>
          <cell r="B904" t="str">
            <v>6회</v>
          </cell>
          <cell r="C904">
            <v>0.49399999999999999</v>
          </cell>
          <cell r="D904" t="str">
            <v>㎡</v>
          </cell>
          <cell r="E904">
            <v>13825</v>
          </cell>
          <cell r="F904">
            <v>6829</v>
          </cell>
          <cell r="G904">
            <v>4430</v>
          </cell>
          <cell r="H904">
            <v>2188</v>
          </cell>
          <cell r="I904">
            <v>9395</v>
          </cell>
          <cell r="J904">
            <v>4641</v>
          </cell>
          <cell r="K904">
            <v>0</v>
          </cell>
          <cell r="L904">
            <v>0</v>
          </cell>
          <cell r="M904" t="str">
            <v>N.80</v>
          </cell>
        </row>
        <row r="905">
          <cell r="A905" t="str">
            <v>이형철근</v>
          </cell>
          <cell r="B905" t="str">
            <v>관급, D13</v>
          </cell>
          <cell r="C905">
            <v>87.004999999999995</v>
          </cell>
          <cell r="D905" t="str">
            <v>KG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</row>
        <row r="906">
          <cell r="A906" t="str">
            <v>철근가공및조립</v>
          </cell>
          <cell r="B906" t="str">
            <v>간단</v>
          </cell>
          <cell r="C906">
            <v>8.4000000000000005E-2</v>
          </cell>
          <cell r="D906" t="str">
            <v>TON</v>
          </cell>
          <cell r="E906">
            <v>257665</v>
          </cell>
          <cell r="F906">
            <v>21643</v>
          </cell>
          <cell r="G906">
            <v>2708</v>
          </cell>
          <cell r="H906">
            <v>227</v>
          </cell>
          <cell r="I906">
            <v>254957</v>
          </cell>
          <cell r="J906">
            <v>21416</v>
          </cell>
          <cell r="K906">
            <v>0</v>
          </cell>
          <cell r="L906">
            <v>0</v>
          </cell>
          <cell r="M906" t="str">
            <v>N.84</v>
          </cell>
        </row>
        <row r="907">
          <cell r="A907" t="str">
            <v>고재대</v>
          </cell>
          <cell r="B907" t="str">
            <v>철재</v>
          </cell>
          <cell r="C907">
            <v>2.5339999999999998</v>
          </cell>
          <cell r="D907" t="str">
            <v>KG</v>
          </cell>
          <cell r="E907">
            <v>-75</v>
          </cell>
          <cell r="F907">
            <v>-190</v>
          </cell>
          <cell r="G907">
            <v>-75</v>
          </cell>
          <cell r="H907">
            <v>-190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A908" t="str">
            <v>붙임몰탈</v>
          </cell>
          <cell r="B908" t="str">
            <v>인력,1:3</v>
          </cell>
          <cell r="C908">
            <v>0.51200000000000001</v>
          </cell>
          <cell r="D908" t="str">
            <v>㎥</v>
          </cell>
          <cell r="E908">
            <v>57561</v>
          </cell>
          <cell r="F908">
            <v>29470</v>
          </cell>
          <cell r="G908">
            <v>12100</v>
          </cell>
          <cell r="H908">
            <v>6195</v>
          </cell>
          <cell r="I908">
            <v>40922</v>
          </cell>
          <cell r="J908">
            <v>20952</v>
          </cell>
          <cell r="K908">
            <v>4539</v>
          </cell>
          <cell r="L908">
            <v>2323</v>
          </cell>
          <cell r="M908" t="str">
            <v>N.86</v>
          </cell>
        </row>
        <row r="909">
          <cell r="A909" t="str">
            <v>화강석 계단석</v>
          </cell>
          <cell r="B909" t="str">
            <v>W300xL1000</v>
          </cell>
          <cell r="C909">
            <v>16.82</v>
          </cell>
          <cell r="D909" t="str">
            <v>M</v>
          </cell>
          <cell r="E909">
            <v>29000</v>
          </cell>
          <cell r="F909">
            <v>487780</v>
          </cell>
          <cell r="G909">
            <v>29000</v>
          </cell>
          <cell r="H909">
            <v>487780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A910" t="str">
            <v>마름돌설치</v>
          </cell>
          <cell r="C910">
            <v>0.84099999999999997</v>
          </cell>
          <cell r="D910" t="str">
            <v>M3</v>
          </cell>
          <cell r="E910">
            <v>550886</v>
          </cell>
          <cell r="F910">
            <v>463295</v>
          </cell>
          <cell r="G910">
            <v>0</v>
          </cell>
          <cell r="H910">
            <v>0</v>
          </cell>
          <cell r="I910">
            <v>550886</v>
          </cell>
          <cell r="J910">
            <v>463295</v>
          </cell>
          <cell r="K910">
            <v>0</v>
          </cell>
          <cell r="L910">
            <v>0</v>
          </cell>
          <cell r="M910" t="str">
            <v>N.92</v>
          </cell>
        </row>
        <row r="911">
          <cell r="C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A912" t="str">
            <v>화강석통석계단 계</v>
          </cell>
          <cell r="C912">
            <v>0</v>
          </cell>
          <cell r="E912">
            <v>0</v>
          </cell>
          <cell r="F912">
            <v>1086257</v>
          </cell>
          <cell r="G912">
            <v>0</v>
          </cell>
          <cell r="H912">
            <v>515151</v>
          </cell>
          <cell r="I912">
            <v>0</v>
          </cell>
          <cell r="J912">
            <v>564810</v>
          </cell>
          <cell r="K912">
            <v>0</v>
          </cell>
          <cell r="L912">
            <v>6296</v>
          </cell>
        </row>
        <row r="913">
          <cell r="C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</row>
        <row r="914">
          <cell r="A914" t="str">
            <v>계</v>
          </cell>
          <cell r="F914">
            <v>18735759</v>
          </cell>
          <cell r="H914">
            <v>9070999</v>
          </cell>
          <cell r="J914">
            <v>9191736</v>
          </cell>
          <cell r="L914">
            <v>473024</v>
          </cell>
        </row>
        <row r="915">
          <cell r="A915" t="str">
            <v>No.28호표 운동기구보관함</v>
          </cell>
          <cell r="C915">
            <v>1</v>
          </cell>
          <cell r="D915" t="str">
            <v>식</v>
          </cell>
          <cell r="M915" t="str">
            <v>PPG13</v>
          </cell>
        </row>
        <row r="916">
          <cell r="A916" t="str">
            <v>터파기(토사)</v>
          </cell>
          <cell r="B916" t="str">
            <v>백호우0.7㎥</v>
          </cell>
          <cell r="C916">
            <v>10.340999999999999</v>
          </cell>
          <cell r="D916" t="str">
            <v>㎥</v>
          </cell>
          <cell r="E916">
            <v>696</v>
          </cell>
          <cell r="F916">
            <v>7196</v>
          </cell>
          <cell r="G916">
            <v>127</v>
          </cell>
          <cell r="H916">
            <v>1313</v>
          </cell>
          <cell r="I916">
            <v>359</v>
          </cell>
          <cell r="J916">
            <v>3712</v>
          </cell>
          <cell r="K916">
            <v>210</v>
          </cell>
          <cell r="L916">
            <v>2171</v>
          </cell>
          <cell r="M916" t="str">
            <v>#.3</v>
          </cell>
        </row>
        <row r="917">
          <cell r="A917" t="str">
            <v>잔토처리(토사)</v>
          </cell>
          <cell r="B917" t="str">
            <v>백호우0.7㎥</v>
          </cell>
          <cell r="C917">
            <v>3.238</v>
          </cell>
          <cell r="D917" t="str">
            <v>㎥</v>
          </cell>
          <cell r="E917">
            <v>696</v>
          </cell>
          <cell r="F917">
            <v>2252</v>
          </cell>
          <cell r="G917">
            <v>127</v>
          </cell>
          <cell r="H917">
            <v>411</v>
          </cell>
          <cell r="I917">
            <v>359</v>
          </cell>
          <cell r="J917">
            <v>1162</v>
          </cell>
          <cell r="K917">
            <v>210</v>
          </cell>
          <cell r="L917">
            <v>679</v>
          </cell>
          <cell r="M917" t="str">
            <v>#.5</v>
          </cell>
        </row>
        <row r="918">
          <cell r="A918" t="str">
            <v>기계되메우기및다짐</v>
          </cell>
          <cell r="B918" t="str">
            <v>인력+기계</v>
          </cell>
          <cell r="C918">
            <v>7.1029999999999998</v>
          </cell>
          <cell r="D918" t="str">
            <v>㎥</v>
          </cell>
          <cell r="E918">
            <v>3367</v>
          </cell>
          <cell r="F918">
            <v>23915</v>
          </cell>
          <cell r="G918">
            <v>285</v>
          </cell>
          <cell r="H918">
            <v>2024</v>
          </cell>
          <cell r="I918">
            <v>2758</v>
          </cell>
          <cell r="J918">
            <v>19590</v>
          </cell>
          <cell r="K918">
            <v>324</v>
          </cell>
          <cell r="L918">
            <v>2301</v>
          </cell>
          <cell r="M918" t="str">
            <v>#.6</v>
          </cell>
        </row>
        <row r="919">
          <cell r="A919" t="str">
            <v>잡석다짐(기계+인력)</v>
          </cell>
          <cell r="B919" t="str">
            <v>로라+인력</v>
          </cell>
          <cell r="C919">
            <v>2.1930000000000001</v>
          </cell>
          <cell r="D919" t="str">
            <v>㎥</v>
          </cell>
          <cell r="E919">
            <v>10469</v>
          </cell>
          <cell r="F919">
            <v>22957</v>
          </cell>
          <cell r="G919">
            <v>8354</v>
          </cell>
          <cell r="H919">
            <v>18320</v>
          </cell>
          <cell r="I919">
            <v>1509</v>
          </cell>
          <cell r="J919">
            <v>3309</v>
          </cell>
          <cell r="K919">
            <v>606</v>
          </cell>
          <cell r="L919">
            <v>1328</v>
          </cell>
          <cell r="M919" t="str">
            <v>N.73</v>
          </cell>
        </row>
        <row r="920">
          <cell r="A920" t="str">
            <v>레미콘</v>
          </cell>
          <cell r="B920" t="str">
            <v>관급(40x160x8)</v>
          </cell>
          <cell r="C920">
            <v>1.163</v>
          </cell>
          <cell r="D920" t="str">
            <v>M3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레미콘</v>
          </cell>
          <cell r="B921" t="str">
            <v>관급(25x180x8)</v>
          </cell>
          <cell r="C921">
            <v>11.324999999999999</v>
          </cell>
          <cell r="D921" t="str">
            <v>M3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A922" t="str">
            <v>레미콘타설(소형구조물)</v>
          </cell>
          <cell r="C922">
            <v>11.103</v>
          </cell>
          <cell r="D922" t="str">
            <v>㎥</v>
          </cell>
          <cell r="E922">
            <v>33719</v>
          </cell>
          <cell r="F922">
            <v>374382</v>
          </cell>
          <cell r="G922">
            <v>0</v>
          </cell>
          <cell r="H922">
            <v>0</v>
          </cell>
          <cell r="I922">
            <v>33719</v>
          </cell>
          <cell r="J922">
            <v>374382</v>
          </cell>
          <cell r="K922">
            <v>0</v>
          </cell>
          <cell r="L922">
            <v>0</v>
          </cell>
          <cell r="M922" t="str">
            <v>N.82</v>
          </cell>
        </row>
        <row r="923">
          <cell r="A923" t="str">
            <v>이형철근</v>
          </cell>
          <cell r="B923" t="str">
            <v>관급, D13</v>
          </cell>
          <cell r="C923">
            <v>367.63299999999998</v>
          </cell>
          <cell r="D923" t="str">
            <v>KG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A924" t="str">
            <v>이형철근</v>
          </cell>
          <cell r="B924" t="str">
            <v>관급, D16</v>
          </cell>
          <cell r="C924">
            <v>279.904</v>
          </cell>
          <cell r="D924" t="str">
            <v>KG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A925" t="str">
            <v>철근가공및조립</v>
          </cell>
          <cell r="B925" t="str">
            <v>간단</v>
          </cell>
          <cell r="C925">
            <v>0.27100000000000002</v>
          </cell>
          <cell r="D925" t="str">
            <v>TON</v>
          </cell>
          <cell r="E925">
            <v>257665</v>
          </cell>
          <cell r="F925">
            <v>69826</v>
          </cell>
          <cell r="G925">
            <v>2708</v>
          </cell>
          <cell r="H925">
            <v>733</v>
          </cell>
          <cell r="I925">
            <v>254957</v>
          </cell>
          <cell r="J925">
            <v>69093</v>
          </cell>
          <cell r="K925">
            <v>0</v>
          </cell>
          <cell r="L925">
            <v>0</v>
          </cell>
          <cell r="M925" t="str">
            <v>N.84</v>
          </cell>
        </row>
        <row r="926">
          <cell r="A926" t="str">
            <v>고재대</v>
          </cell>
          <cell r="B926" t="str">
            <v>철재</v>
          </cell>
          <cell r="C926">
            <v>8.1519999999999992</v>
          </cell>
          <cell r="D926" t="str">
            <v>KG</v>
          </cell>
          <cell r="E926">
            <v>-75</v>
          </cell>
          <cell r="F926">
            <v>-611</v>
          </cell>
          <cell r="G926">
            <v>-75</v>
          </cell>
          <cell r="H926">
            <v>-611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</row>
        <row r="927">
          <cell r="A927" t="str">
            <v>붙임몰탈</v>
          </cell>
          <cell r="B927" t="str">
            <v>인력,1:3</v>
          </cell>
          <cell r="C927">
            <v>0.30599999999999999</v>
          </cell>
          <cell r="D927" t="str">
            <v>㎥</v>
          </cell>
          <cell r="E927">
            <v>57561</v>
          </cell>
          <cell r="F927">
            <v>17612</v>
          </cell>
          <cell r="G927">
            <v>12100</v>
          </cell>
          <cell r="H927">
            <v>3702</v>
          </cell>
          <cell r="I927">
            <v>40922</v>
          </cell>
          <cell r="J927">
            <v>12522</v>
          </cell>
          <cell r="K927">
            <v>4539</v>
          </cell>
          <cell r="L927">
            <v>1388</v>
          </cell>
          <cell r="M927" t="str">
            <v>N.86</v>
          </cell>
        </row>
        <row r="928">
          <cell r="A928" t="str">
            <v>보호몰탈(벽체)</v>
          </cell>
          <cell r="B928" t="str">
            <v>T=20M/M</v>
          </cell>
          <cell r="C928">
            <v>15.971</v>
          </cell>
          <cell r="D928" t="str">
            <v>M2</v>
          </cell>
          <cell r="E928">
            <v>2350</v>
          </cell>
          <cell r="F928">
            <v>37530</v>
          </cell>
          <cell r="G928">
            <v>69</v>
          </cell>
          <cell r="H928">
            <v>1101</v>
          </cell>
          <cell r="I928">
            <v>2281</v>
          </cell>
          <cell r="J928">
            <v>36429</v>
          </cell>
          <cell r="K928">
            <v>0</v>
          </cell>
          <cell r="L928">
            <v>0</v>
          </cell>
          <cell r="M928" t="str">
            <v>N.89</v>
          </cell>
        </row>
        <row r="929">
          <cell r="A929" t="str">
            <v>시멘트액체방수(2차)</v>
          </cell>
          <cell r="C929">
            <v>6.46</v>
          </cell>
          <cell r="D929" t="str">
            <v>㎡</v>
          </cell>
          <cell r="E929">
            <v>10922</v>
          </cell>
          <cell r="F929">
            <v>70555</v>
          </cell>
          <cell r="G929">
            <v>1990</v>
          </cell>
          <cell r="H929">
            <v>12855</v>
          </cell>
          <cell r="I929">
            <v>8932</v>
          </cell>
          <cell r="J929">
            <v>57700</v>
          </cell>
          <cell r="K929">
            <v>0</v>
          </cell>
          <cell r="L929">
            <v>0</v>
          </cell>
          <cell r="M929" t="str">
            <v>N.85</v>
          </cell>
        </row>
        <row r="930">
          <cell r="A930" t="str">
            <v>PVC PIPE</v>
          </cell>
          <cell r="B930" t="str">
            <v>￠50</v>
          </cell>
          <cell r="C930">
            <v>2.8</v>
          </cell>
          <cell r="D930" t="str">
            <v>M</v>
          </cell>
          <cell r="E930">
            <v>1625</v>
          </cell>
          <cell r="F930">
            <v>4550</v>
          </cell>
          <cell r="G930">
            <v>1625</v>
          </cell>
          <cell r="H930">
            <v>4550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</row>
        <row r="931">
          <cell r="A931" t="str">
            <v>계</v>
          </cell>
          <cell r="F931">
            <v>630164</v>
          </cell>
          <cell r="H931">
            <v>44398</v>
          </cell>
          <cell r="J931">
            <v>577899</v>
          </cell>
          <cell r="L931">
            <v>7867</v>
          </cell>
        </row>
        <row r="938">
          <cell r="A938" t="str">
            <v>No.29호표 계단</v>
          </cell>
          <cell r="C938">
            <v>1</v>
          </cell>
          <cell r="D938" t="str">
            <v>식</v>
          </cell>
          <cell r="M938" t="str">
            <v>PPG14</v>
          </cell>
        </row>
        <row r="939">
          <cell r="A939" t="str">
            <v>터파기(토사)</v>
          </cell>
          <cell r="B939" t="str">
            <v>백호우0.7㎥</v>
          </cell>
          <cell r="C939">
            <v>2.75</v>
          </cell>
          <cell r="D939" t="str">
            <v>㎥</v>
          </cell>
          <cell r="E939">
            <v>696</v>
          </cell>
          <cell r="F939">
            <v>1913</v>
          </cell>
          <cell r="G939">
            <v>127</v>
          </cell>
          <cell r="H939">
            <v>349</v>
          </cell>
          <cell r="I939">
            <v>359</v>
          </cell>
          <cell r="J939">
            <v>987</v>
          </cell>
          <cell r="K939">
            <v>210</v>
          </cell>
          <cell r="L939">
            <v>577</v>
          </cell>
          <cell r="M939" t="str">
            <v>#.3</v>
          </cell>
        </row>
        <row r="940">
          <cell r="A940" t="str">
            <v>잔토처리(토사)</v>
          </cell>
          <cell r="B940" t="str">
            <v>백호우0.7㎥</v>
          </cell>
          <cell r="C940">
            <v>1.6950000000000001</v>
          </cell>
          <cell r="D940" t="str">
            <v>㎥</v>
          </cell>
          <cell r="E940">
            <v>696</v>
          </cell>
          <cell r="F940">
            <v>1178</v>
          </cell>
          <cell r="G940">
            <v>127</v>
          </cell>
          <cell r="H940">
            <v>215</v>
          </cell>
          <cell r="I940">
            <v>359</v>
          </cell>
          <cell r="J940">
            <v>608</v>
          </cell>
          <cell r="K940">
            <v>210</v>
          </cell>
          <cell r="L940">
            <v>355</v>
          </cell>
          <cell r="M940" t="str">
            <v>#.5</v>
          </cell>
        </row>
        <row r="941">
          <cell r="A941" t="str">
            <v>기계되메우기및다짐</v>
          </cell>
          <cell r="B941" t="str">
            <v>인력+기계</v>
          </cell>
          <cell r="C941">
            <v>1.05</v>
          </cell>
          <cell r="D941" t="str">
            <v>㎥</v>
          </cell>
          <cell r="E941">
            <v>3367</v>
          </cell>
          <cell r="F941">
            <v>3534</v>
          </cell>
          <cell r="G941">
            <v>285</v>
          </cell>
          <cell r="H941">
            <v>299</v>
          </cell>
          <cell r="I941">
            <v>2758</v>
          </cell>
          <cell r="J941">
            <v>2895</v>
          </cell>
          <cell r="K941">
            <v>324</v>
          </cell>
          <cell r="L941">
            <v>340</v>
          </cell>
          <cell r="M941" t="str">
            <v>#.6</v>
          </cell>
        </row>
        <row r="942">
          <cell r="A942" t="str">
            <v>잡석다짐(기계+인력)</v>
          </cell>
          <cell r="B942" t="str">
            <v>로라+인력</v>
          </cell>
          <cell r="C942">
            <v>0.86499999999999999</v>
          </cell>
          <cell r="D942" t="str">
            <v>㎥</v>
          </cell>
          <cell r="E942">
            <v>10469</v>
          </cell>
          <cell r="F942">
            <v>9055</v>
          </cell>
          <cell r="G942">
            <v>8354</v>
          </cell>
          <cell r="H942">
            <v>7226</v>
          </cell>
          <cell r="I942">
            <v>1509</v>
          </cell>
          <cell r="J942">
            <v>1305</v>
          </cell>
          <cell r="K942">
            <v>606</v>
          </cell>
          <cell r="L942">
            <v>524</v>
          </cell>
          <cell r="M942" t="str">
            <v>N.73</v>
          </cell>
        </row>
        <row r="943">
          <cell r="A943" t="str">
            <v>레미콘</v>
          </cell>
          <cell r="B943" t="str">
            <v>관급(40x160x8)</v>
          </cell>
          <cell r="C943">
            <v>0.25600000000000001</v>
          </cell>
          <cell r="D943" t="str">
            <v>M3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</row>
        <row r="944">
          <cell r="A944" t="str">
            <v>레미콘</v>
          </cell>
          <cell r="B944" t="str">
            <v>관급(25x180x8)</v>
          </cell>
          <cell r="C944">
            <v>0.55600000000000005</v>
          </cell>
          <cell r="D944" t="str">
            <v>M3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</row>
        <row r="945">
          <cell r="A945" t="str">
            <v>레미콘타설(소형구조물)</v>
          </cell>
          <cell r="C945">
            <v>0.54600000000000004</v>
          </cell>
          <cell r="D945" t="str">
            <v>㎥</v>
          </cell>
          <cell r="E945">
            <v>33719</v>
          </cell>
          <cell r="F945">
            <v>18410</v>
          </cell>
          <cell r="G945">
            <v>0</v>
          </cell>
          <cell r="H945">
            <v>0</v>
          </cell>
          <cell r="I945">
            <v>33719</v>
          </cell>
          <cell r="J945">
            <v>18410</v>
          </cell>
          <cell r="K945">
            <v>0</v>
          </cell>
          <cell r="L945">
            <v>0</v>
          </cell>
          <cell r="M945" t="str">
            <v>N.82</v>
          </cell>
        </row>
        <row r="946">
          <cell r="A946" t="str">
            <v>이형철근</v>
          </cell>
          <cell r="B946" t="str">
            <v>관급, D13</v>
          </cell>
          <cell r="C946">
            <v>41.484999999999999</v>
          </cell>
          <cell r="D946" t="str">
            <v>KG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A947" t="str">
            <v>철근가공및조립</v>
          </cell>
          <cell r="B947" t="str">
            <v>간단</v>
          </cell>
          <cell r="C947">
            <v>0.04</v>
          </cell>
          <cell r="D947" t="str">
            <v>TON</v>
          </cell>
          <cell r="E947">
            <v>257665</v>
          </cell>
          <cell r="F947">
            <v>10306</v>
          </cell>
          <cell r="G947">
            <v>2708</v>
          </cell>
          <cell r="H947">
            <v>108</v>
          </cell>
          <cell r="I947">
            <v>254957</v>
          </cell>
          <cell r="J947">
            <v>10198</v>
          </cell>
          <cell r="K947">
            <v>0</v>
          </cell>
          <cell r="L947">
            <v>0</v>
          </cell>
          <cell r="M947" t="str">
            <v>N.84</v>
          </cell>
        </row>
        <row r="948">
          <cell r="A948" t="str">
            <v>고재대</v>
          </cell>
          <cell r="B948" t="str">
            <v>철재</v>
          </cell>
          <cell r="C948">
            <v>1.208</v>
          </cell>
          <cell r="D948" t="str">
            <v>KG</v>
          </cell>
          <cell r="E948">
            <v>-75</v>
          </cell>
          <cell r="F948">
            <v>-90</v>
          </cell>
          <cell r="G948">
            <v>-75</v>
          </cell>
          <cell r="H948">
            <v>-90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붙임몰탈</v>
          </cell>
          <cell r="B949" t="str">
            <v>인력,1:3</v>
          </cell>
          <cell r="C949">
            <v>0.10100000000000001</v>
          </cell>
          <cell r="D949" t="str">
            <v>㎥</v>
          </cell>
          <cell r="E949">
            <v>57561</v>
          </cell>
          <cell r="F949">
            <v>5813</v>
          </cell>
          <cell r="G949">
            <v>12100</v>
          </cell>
          <cell r="H949">
            <v>1222</v>
          </cell>
          <cell r="I949">
            <v>40922</v>
          </cell>
          <cell r="J949">
            <v>4133</v>
          </cell>
          <cell r="K949">
            <v>4539</v>
          </cell>
          <cell r="L949">
            <v>458</v>
          </cell>
          <cell r="M949" t="str">
            <v>N.86</v>
          </cell>
        </row>
        <row r="950">
          <cell r="A950" t="str">
            <v>거푸집 (합판)</v>
          </cell>
          <cell r="B950" t="str">
            <v>6회</v>
          </cell>
          <cell r="C950">
            <v>1.77</v>
          </cell>
          <cell r="D950" t="str">
            <v>㎡</v>
          </cell>
          <cell r="E950">
            <v>13825</v>
          </cell>
          <cell r="F950">
            <v>24470</v>
          </cell>
          <cell r="G950">
            <v>4430</v>
          </cell>
          <cell r="H950">
            <v>7841</v>
          </cell>
          <cell r="I950">
            <v>9395</v>
          </cell>
          <cell r="J950">
            <v>16629</v>
          </cell>
          <cell r="K950">
            <v>0</v>
          </cell>
          <cell r="L950">
            <v>0</v>
          </cell>
          <cell r="M950" t="str">
            <v>N.80</v>
          </cell>
        </row>
        <row r="951">
          <cell r="A951" t="str">
            <v>화강석 계단석</v>
          </cell>
          <cell r="B951" t="str">
            <v>W300xL1000</v>
          </cell>
          <cell r="C951">
            <v>12</v>
          </cell>
          <cell r="D951" t="str">
            <v>M</v>
          </cell>
          <cell r="E951">
            <v>29000</v>
          </cell>
          <cell r="F951">
            <v>348000</v>
          </cell>
          <cell r="G951">
            <v>29000</v>
          </cell>
          <cell r="H951">
            <v>348000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A952" t="str">
            <v>계</v>
          </cell>
          <cell r="F952">
            <v>422589</v>
          </cell>
          <cell r="H952">
            <v>365170</v>
          </cell>
          <cell r="J952">
            <v>55165</v>
          </cell>
          <cell r="L952">
            <v>2254</v>
          </cell>
        </row>
        <row r="961">
          <cell r="A961" t="str">
            <v>No.30호표 단지종합안내판</v>
          </cell>
          <cell r="B961" t="str">
            <v>H=2050</v>
          </cell>
          <cell r="C961">
            <v>1</v>
          </cell>
          <cell r="D961" t="str">
            <v>개소</v>
          </cell>
          <cell r="M961" t="str">
            <v>PPS01</v>
          </cell>
        </row>
        <row r="962">
          <cell r="A962" t="str">
            <v>터파기(인력)</v>
          </cell>
          <cell r="B962" t="str">
            <v>토사</v>
          </cell>
          <cell r="C962">
            <v>1.76</v>
          </cell>
          <cell r="D962" t="str">
            <v>M3</v>
          </cell>
          <cell r="E962">
            <v>8695</v>
          </cell>
          <cell r="F962">
            <v>15303</v>
          </cell>
          <cell r="G962">
            <v>0</v>
          </cell>
          <cell r="H962">
            <v>0</v>
          </cell>
          <cell r="I962">
            <v>8695</v>
          </cell>
          <cell r="J962">
            <v>15303</v>
          </cell>
          <cell r="K962">
            <v>0</v>
          </cell>
          <cell r="L962">
            <v>0</v>
          </cell>
          <cell r="M962" t="str">
            <v>N.124</v>
          </cell>
        </row>
        <row r="963">
          <cell r="A963" t="str">
            <v>잔토처리(인력)</v>
          </cell>
          <cell r="B963" t="str">
            <v>토사:0-1M</v>
          </cell>
          <cell r="C963">
            <v>0.64400000000000002</v>
          </cell>
          <cell r="D963" t="str">
            <v>㎥</v>
          </cell>
          <cell r="E963">
            <v>8184</v>
          </cell>
          <cell r="F963">
            <v>5270</v>
          </cell>
          <cell r="G963">
            <v>0</v>
          </cell>
          <cell r="H963">
            <v>0</v>
          </cell>
          <cell r="I963">
            <v>8184</v>
          </cell>
          <cell r="J963">
            <v>5270</v>
          </cell>
          <cell r="K963">
            <v>0</v>
          </cell>
          <cell r="L963">
            <v>0</v>
          </cell>
          <cell r="M963" t="str">
            <v>N.125</v>
          </cell>
        </row>
        <row r="964">
          <cell r="A964" t="str">
            <v>되메우고 다짐(인력)</v>
          </cell>
          <cell r="B964" t="str">
            <v>토사</v>
          </cell>
          <cell r="C964">
            <v>1.1160000000000001</v>
          </cell>
          <cell r="D964" t="str">
            <v>M3</v>
          </cell>
          <cell r="E964">
            <v>9104</v>
          </cell>
          <cell r="F964">
            <v>10160</v>
          </cell>
          <cell r="G964">
            <v>0</v>
          </cell>
          <cell r="H964">
            <v>0</v>
          </cell>
          <cell r="I964">
            <v>9104</v>
          </cell>
          <cell r="J964">
            <v>10160</v>
          </cell>
          <cell r="K964">
            <v>0</v>
          </cell>
          <cell r="L964">
            <v>0</v>
          </cell>
          <cell r="M964" t="str">
            <v>N.126</v>
          </cell>
        </row>
        <row r="965">
          <cell r="A965" t="str">
            <v>잡석다짐(인력)</v>
          </cell>
          <cell r="C965">
            <v>0.23400000000000001</v>
          </cell>
          <cell r="D965" t="str">
            <v>㎥</v>
          </cell>
          <cell r="E965">
            <v>35099</v>
          </cell>
          <cell r="F965">
            <v>8213</v>
          </cell>
          <cell r="G965">
            <v>8500</v>
          </cell>
          <cell r="H965">
            <v>1989</v>
          </cell>
          <cell r="I965">
            <v>26599</v>
          </cell>
          <cell r="J965">
            <v>6224</v>
          </cell>
          <cell r="K965">
            <v>0</v>
          </cell>
          <cell r="L965">
            <v>0</v>
          </cell>
          <cell r="M965" t="str">
            <v>N.74</v>
          </cell>
        </row>
        <row r="966">
          <cell r="A966" t="str">
            <v>콘크리트</v>
          </cell>
          <cell r="B966" t="str">
            <v>25-180-8</v>
          </cell>
          <cell r="C966">
            <v>0.441</v>
          </cell>
          <cell r="D966" t="str">
            <v>㎥</v>
          </cell>
          <cell r="E966">
            <v>111341</v>
          </cell>
          <cell r="F966">
            <v>49100</v>
          </cell>
          <cell r="G966">
            <v>10900</v>
          </cell>
          <cell r="H966">
            <v>4806</v>
          </cell>
          <cell r="I966">
            <v>100441</v>
          </cell>
          <cell r="J966">
            <v>44294</v>
          </cell>
          <cell r="K966">
            <v>0</v>
          </cell>
          <cell r="L966">
            <v>0</v>
          </cell>
          <cell r="M966" t="str">
            <v>N.100</v>
          </cell>
        </row>
        <row r="967">
          <cell r="A967" t="str">
            <v>인력비빔타설(소형)</v>
          </cell>
          <cell r="C967">
            <v>0.42</v>
          </cell>
          <cell r="D967" t="str">
            <v>M3</v>
          </cell>
          <cell r="E967">
            <v>144513</v>
          </cell>
          <cell r="F967">
            <v>60695</v>
          </cell>
          <cell r="G967">
            <v>0</v>
          </cell>
          <cell r="H967">
            <v>0</v>
          </cell>
          <cell r="I967">
            <v>144513</v>
          </cell>
          <cell r="J967">
            <v>60695</v>
          </cell>
          <cell r="K967">
            <v>0</v>
          </cell>
          <cell r="L967">
            <v>0</v>
          </cell>
          <cell r="M967" t="str">
            <v>N.102</v>
          </cell>
        </row>
        <row r="968">
          <cell r="A968" t="str">
            <v>거푸집 (합판)</v>
          </cell>
          <cell r="B968" t="str">
            <v>6회</v>
          </cell>
          <cell r="C968">
            <v>2.2799999999999998</v>
          </cell>
          <cell r="D968" t="str">
            <v>㎡</v>
          </cell>
          <cell r="E968">
            <v>13825</v>
          </cell>
          <cell r="F968">
            <v>31520</v>
          </cell>
          <cell r="G968">
            <v>4430</v>
          </cell>
          <cell r="H968">
            <v>10100</v>
          </cell>
          <cell r="I968">
            <v>9395</v>
          </cell>
          <cell r="J968">
            <v>21420</v>
          </cell>
          <cell r="K968">
            <v>0</v>
          </cell>
          <cell r="L968">
            <v>0</v>
          </cell>
          <cell r="M968" t="str">
            <v>N.80</v>
          </cell>
        </row>
        <row r="969">
          <cell r="A969" t="str">
            <v>스테인리스판(STS304)</v>
          </cell>
          <cell r="B969" t="str">
            <v>1.2M/M</v>
          </cell>
          <cell r="C969">
            <v>8.3000000000000004E-2</v>
          </cell>
          <cell r="D969" t="str">
            <v>M/T</v>
          </cell>
          <cell r="E969">
            <v>1659000</v>
          </cell>
          <cell r="F969">
            <v>137697</v>
          </cell>
          <cell r="G969">
            <v>1659000</v>
          </cell>
          <cell r="H969">
            <v>137697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</row>
        <row r="970">
          <cell r="A970" t="str">
            <v>일반구조용각형강관(SPSR400)</v>
          </cell>
          <cell r="B970" t="str">
            <v>2.3x 75x 75MM   5.14KG/M (KSD3568)</v>
          </cell>
          <cell r="C970">
            <v>12.1</v>
          </cell>
          <cell r="D970" t="str">
            <v>M</v>
          </cell>
          <cell r="E970">
            <v>2527</v>
          </cell>
          <cell r="F970">
            <v>30576</v>
          </cell>
          <cell r="G970">
            <v>2527</v>
          </cell>
          <cell r="H970">
            <v>30576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1">
          <cell r="A971" t="str">
            <v>잡철물제작설치(각종)</v>
          </cell>
          <cell r="B971" t="str">
            <v>간단</v>
          </cell>
          <cell r="C971">
            <v>0.128</v>
          </cell>
          <cell r="D971" t="str">
            <v>TON</v>
          </cell>
          <cell r="E971">
            <v>3372007</v>
          </cell>
          <cell r="F971">
            <v>431615</v>
          </cell>
          <cell r="G971">
            <v>1308452</v>
          </cell>
          <cell r="H971">
            <v>167481</v>
          </cell>
          <cell r="I971">
            <v>2002017</v>
          </cell>
          <cell r="J971">
            <v>256258</v>
          </cell>
          <cell r="K971">
            <v>61538</v>
          </cell>
          <cell r="L971">
            <v>7876</v>
          </cell>
          <cell r="M971" t="str">
            <v>N.95</v>
          </cell>
        </row>
        <row r="972">
          <cell r="A972" t="str">
            <v>고재대</v>
          </cell>
          <cell r="B972" t="str">
            <v>철재</v>
          </cell>
          <cell r="C972">
            <v>2.6120000000000001</v>
          </cell>
          <cell r="D972" t="str">
            <v>KG</v>
          </cell>
          <cell r="E972">
            <v>-75</v>
          </cell>
          <cell r="F972">
            <v>-195</v>
          </cell>
          <cell r="G972">
            <v>-75</v>
          </cell>
          <cell r="H972">
            <v>-195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</row>
        <row r="973">
          <cell r="A973" t="str">
            <v>고재대</v>
          </cell>
          <cell r="B973" t="str">
            <v>스텐</v>
          </cell>
          <cell r="C973">
            <v>7.6070000000000002</v>
          </cell>
          <cell r="D973" t="str">
            <v>KG</v>
          </cell>
          <cell r="E973">
            <v>-600</v>
          </cell>
          <cell r="F973">
            <v>-4564</v>
          </cell>
          <cell r="G973">
            <v>-600</v>
          </cell>
          <cell r="H973">
            <v>-4564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</row>
        <row r="974">
          <cell r="A974" t="str">
            <v>도장및실크스크린인쇄</v>
          </cell>
          <cell r="B974" t="str">
            <v>종합안내판</v>
          </cell>
          <cell r="C974">
            <v>1</v>
          </cell>
          <cell r="D974" t="str">
            <v>조</v>
          </cell>
          <cell r="E974">
            <v>200000</v>
          </cell>
          <cell r="F974">
            <v>200000</v>
          </cell>
          <cell r="G974">
            <v>200000</v>
          </cell>
          <cell r="H974">
            <v>200000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</row>
        <row r="975">
          <cell r="A975" t="str">
            <v>계</v>
          </cell>
          <cell r="F975">
            <v>975390</v>
          </cell>
          <cell r="H975">
            <v>547890</v>
          </cell>
          <cell r="J975">
            <v>419624</v>
          </cell>
          <cell r="L975">
            <v>7876</v>
          </cell>
        </row>
        <row r="984">
          <cell r="A984" t="str">
            <v>No.31호표 단지내시설표지판</v>
          </cell>
          <cell r="B984" t="str">
            <v>400x75x1600</v>
          </cell>
          <cell r="C984">
            <v>1</v>
          </cell>
          <cell r="D984" t="str">
            <v>개소</v>
          </cell>
          <cell r="M984" t="str">
            <v>PPS02</v>
          </cell>
        </row>
        <row r="985">
          <cell r="A985" t="str">
            <v>터파기(인력)</v>
          </cell>
          <cell r="B985" t="str">
            <v>토사</v>
          </cell>
          <cell r="C985">
            <v>1.76</v>
          </cell>
          <cell r="D985" t="str">
            <v>M3</v>
          </cell>
          <cell r="E985">
            <v>8695</v>
          </cell>
          <cell r="F985">
            <v>15303</v>
          </cell>
          <cell r="G985">
            <v>0</v>
          </cell>
          <cell r="H985">
            <v>0</v>
          </cell>
          <cell r="I985">
            <v>8695</v>
          </cell>
          <cell r="J985">
            <v>15303</v>
          </cell>
          <cell r="K985">
            <v>0</v>
          </cell>
          <cell r="L985">
            <v>0</v>
          </cell>
          <cell r="M985" t="str">
            <v>N.124</v>
          </cell>
        </row>
        <row r="986">
          <cell r="A986" t="str">
            <v>잔토처리(인력)</v>
          </cell>
          <cell r="B986" t="str">
            <v>토사:0-1M</v>
          </cell>
          <cell r="C986">
            <v>0.64400000000000002</v>
          </cell>
          <cell r="D986" t="str">
            <v>㎥</v>
          </cell>
          <cell r="E986">
            <v>8184</v>
          </cell>
          <cell r="F986">
            <v>5270</v>
          </cell>
          <cell r="G986">
            <v>0</v>
          </cell>
          <cell r="H986">
            <v>0</v>
          </cell>
          <cell r="I986">
            <v>8184</v>
          </cell>
          <cell r="J986">
            <v>5270</v>
          </cell>
          <cell r="K986">
            <v>0</v>
          </cell>
          <cell r="L986">
            <v>0</v>
          </cell>
          <cell r="M986" t="str">
            <v>N.125</v>
          </cell>
        </row>
        <row r="987">
          <cell r="A987" t="str">
            <v>되메우고 다짐(인력)</v>
          </cell>
          <cell r="B987" t="str">
            <v>토사</v>
          </cell>
          <cell r="C987">
            <v>1.028</v>
          </cell>
          <cell r="D987" t="str">
            <v>M3</v>
          </cell>
          <cell r="E987">
            <v>9104</v>
          </cell>
          <cell r="F987">
            <v>9358</v>
          </cell>
          <cell r="G987">
            <v>0</v>
          </cell>
          <cell r="H987">
            <v>0</v>
          </cell>
          <cell r="I987">
            <v>9104</v>
          </cell>
          <cell r="J987">
            <v>9358</v>
          </cell>
          <cell r="K987">
            <v>0</v>
          </cell>
          <cell r="L987">
            <v>0</v>
          </cell>
          <cell r="M987" t="str">
            <v>N.126</v>
          </cell>
        </row>
        <row r="988">
          <cell r="A988" t="str">
            <v>잡석다짐(기계+인력)</v>
          </cell>
          <cell r="B988" t="str">
            <v>로라+인력</v>
          </cell>
          <cell r="C988">
            <v>0.23400000000000001</v>
          </cell>
          <cell r="D988" t="str">
            <v>㎥</v>
          </cell>
          <cell r="E988">
            <v>10469</v>
          </cell>
          <cell r="F988">
            <v>2448</v>
          </cell>
          <cell r="G988">
            <v>8354</v>
          </cell>
          <cell r="H988">
            <v>1954</v>
          </cell>
          <cell r="I988">
            <v>1509</v>
          </cell>
          <cell r="J988">
            <v>353</v>
          </cell>
          <cell r="K988">
            <v>606</v>
          </cell>
          <cell r="L988">
            <v>141</v>
          </cell>
          <cell r="M988" t="str">
            <v>N.73</v>
          </cell>
        </row>
        <row r="989">
          <cell r="A989" t="str">
            <v>콘크리트</v>
          </cell>
          <cell r="B989" t="str">
            <v>25-180-8</v>
          </cell>
          <cell r="C989">
            <v>0.441</v>
          </cell>
          <cell r="D989" t="str">
            <v>㎥</v>
          </cell>
          <cell r="E989">
            <v>111341</v>
          </cell>
          <cell r="F989">
            <v>49100</v>
          </cell>
          <cell r="G989">
            <v>10900</v>
          </cell>
          <cell r="H989">
            <v>4806</v>
          </cell>
          <cell r="I989">
            <v>100441</v>
          </cell>
          <cell r="J989">
            <v>44294</v>
          </cell>
          <cell r="K989">
            <v>0</v>
          </cell>
          <cell r="L989">
            <v>0</v>
          </cell>
          <cell r="M989" t="str">
            <v>N.100</v>
          </cell>
        </row>
        <row r="990">
          <cell r="A990" t="str">
            <v>인력비빔타설(소형)</v>
          </cell>
          <cell r="C990">
            <v>0.36</v>
          </cell>
          <cell r="D990" t="str">
            <v>M3</v>
          </cell>
          <cell r="E990">
            <v>144513</v>
          </cell>
          <cell r="F990">
            <v>52024</v>
          </cell>
          <cell r="G990">
            <v>0</v>
          </cell>
          <cell r="H990">
            <v>0</v>
          </cell>
          <cell r="I990">
            <v>144513</v>
          </cell>
          <cell r="J990">
            <v>52024</v>
          </cell>
          <cell r="K990">
            <v>0</v>
          </cell>
          <cell r="L990">
            <v>0</v>
          </cell>
          <cell r="M990" t="str">
            <v>N.102</v>
          </cell>
        </row>
        <row r="991">
          <cell r="A991" t="str">
            <v>거푸집 (합판)</v>
          </cell>
          <cell r="B991" t="str">
            <v>6회</v>
          </cell>
          <cell r="C991">
            <v>2.2799999999999998</v>
          </cell>
          <cell r="D991" t="str">
            <v>㎡</v>
          </cell>
          <cell r="E991">
            <v>13825</v>
          </cell>
          <cell r="F991">
            <v>31520</v>
          </cell>
          <cell r="G991">
            <v>4430</v>
          </cell>
          <cell r="H991">
            <v>10100</v>
          </cell>
          <cell r="I991">
            <v>9395</v>
          </cell>
          <cell r="J991">
            <v>21420</v>
          </cell>
          <cell r="K991">
            <v>0</v>
          </cell>
          <cell r="L991">
            <v>0</v>
          </cell>
          <cell r="M991" t="str">
            <v>N.80</v>
          </cell>
        </row>
        <row r="992">
          <cell r="A992" t="str">
            <v>스테인리스판(STS304)</v>
          </cell>
          <cell r="B992" t="str">
            <v>1.2M/M</v>
          </cell>
          <cell r="C992">
            <v>8.3000000000000004E-2</v>
          </cell>
          <cell r="D992" t="str">
            <v>M/T</v>
          </cell>
          <cell r="E992">
            <v>1659000</v>
          </cell>
          <cell r="F992">
            <v>137697</v>
          </cell>
          <cell r="G992">
            <v>1659000</v>
          </cell>
          <cell r="H992">
            <v>137697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A993" t="str">
            <v>일반구조용각형강관(SPSR400)</v>
          </cell>
          <cell r="B993" t="str">
            <v>2.3x 75x 75MM   5.14KG/M (KSD3568)</v>
          </cell>
          <cell r="C993">
            <v>12.25</v>
          </cell>
          <cell r="D993" t="str">
            <v>M</v>
          </cell>
          <cell r="E993">
            <v>2527</v>
          </cell>
          <cell r="F993">
            <v>30955</v>
          </cell>
          <cell r="G993">
            <v>2527</v>
          </cell>
          <cell r="H993">
            <v>30955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A994" t="str">
            <v>잡철물제작설치(각종)</v>
          </cell>
          <cell r="B994" t="str">
            <v>간단</v>
          </cell>
          <cell r="C994">
            <v>0.13400000000000001</v>
          </cell>
          <cell r="D994" t="str">
            <v>TON</v>
          </cell>
          <cell r="E994">
            <v>3372007</v>
          </cell>
          <cell r="F994">
            <v>451848</v>
          </cell>
          <cell r="G994">
            <v>1308452</v>
          </cell>
          <cell r="H994">
            <v>175332</v>
          </cell>
          <cell r="I994">
            <v>2002017</v>
          </cell>
          <cell r="J994">
            <v>268270</v>
          </cell>
          <cell r="K994">
            <v>61538</v>
          </cell>
          <cell r="L994">
            <v>8246</v>
          </cell>
          <cell r="M994" t="str">
            <v>N.95</v>
          </cell>
        </row>
        <row r="995">
          <cell r="A995" t="str">
            <v>고재대</v>
          </cell>
          <cell r="B995" t="str">
            <v>철재</v>
          </cell>
          <cell r="C995">
            <v>2.9990000000000001</v>
          </cell>
          <cell r="D995" t="str">
            <v>KG</v>
          </cell>
          <cell r="E995">
            <v>-75</v>
          </cell>
          <cell r="F995">
            <v>-224</v>
          </cell>
          <cell r="G995">
            <v>-75</v>
          </cell>
          <cell r="H995">
            <v>-224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A996" t="str">
            <v>고재대</v>
          </cell>
          <cell r="B996" t="str">
            <v>스텐</v>
          </cell>
          <cell r="C996">
            <v>7.5839999999999996</v>
          </cell>
          <cell r="D996" t="str">
            <v>KG</v>
          </cell>
          <cell r="E996">
            <v>-600</v>
          </cell>
          <cell r="F996">
            <v>-4550</v>
          </cell>
          <cell r="G996">
            <v>-600</v>
          </cell>
          <cell r="H996">
            <v>-4550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</row>
        <row r="997">
          <cell r="A997" t="str">
            <v>도장및실크스크린인쇄</v>
          </cell>
          <cell r="B997" t="str">
            <v>단지내시설표지판</v>
          </cell>
          <cell r="C997">
            <v>1</v>
          </cell>
          <cell r="D997" t="str">
            <v>조</v>
          </cell>
          <cell r="E997">
            <v>80000</v>
          </cell>
          <cell r="F997">
            <v>80000</v>
          </cell>
          <cell r="G997">
            <v>80000</v>
          </cell>
          <cell r="H997">
            <v>80000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</row>
        <row r="998">
          <cell r="A998" t="str">
            <v>계</v>
          </cell>
          <cell r="F998">
            <v>860749</v>
          </cell>
          <cell r="H998">
            <v>436070</v>
          </cell>
          <cell r="J998">
            <v>416292</v>
          </cell>
          <cell r="L998">
            <v>8387</v>
          </cell>
        </row>
        <row r="1007">
          <cell r="A1007" t="str">
            <v>No.32호표 파고라A</v>
          </cell>
          <cell r="C1007">
            <v>1</v>
          </cell>
          <cell r="D1007" t="str">
            <v>개소</v>
          </cell>
          <cell r="M1007" t="str">
            <v>PPS03</v>
          </cell>
        </row>
        <row r="1008">
          <cell r="A1008" t="str">
            <v>터파기(인력)</v>
          </cell>
          <cell r="B1008" t="str">
            <v>토사</v>
          </cell>
          <cell r="C1008">
            <v>1.944</v>
          </cell>
          <cell r="D1008" t="str">
            <v>M3</v>
          </cell>
          <cell r="E1008">
            <v>8695</v>
          </cell>
          <cell r="F1008">
            <v>16903</v>
          </cell>
          <cell r="G1008">
            <v>0</v>
          </cell>
          <cell r="H1008">
            <v>0</v>
          </cell>
          <cell r="I1008">
            <v>8695</v>
          </cell>
          <cell r="J1008">
            <v>16903</v>
          </cell>
          <cell r="K1008">
            <v>0</v>
          </cell>
          <cell r="L1008">
            <v>0</v>
          </cell>
          <cell r="M1008" t="str">
            <v>N.124</v>
          </cell>
        </row>
        <row r="1009">
          <cell r="A1009" t="str">
            <v>잔토처리(인력)</v>
          </cell>
          <cell r="B1009" t="str">
            <v>토사:0-1M</v>
          </cell>
          <cell r="C1009">
            <v>1.2</v>
          </cell>
          <cell r="D1009" t="str">
            <v>㎥</v>
          </cell>
          <cell r="E1009">
            <v>8184</v>
          </cell>
          <cell r="F1009">
            <v>9820</v>
          </cell>
          <cell r="G1009">
            <v>0</v>
          </cell>
          <cell r="H1009">
            <v>0</v>
          </cell>
          <cell r="I1009">
            <v>8184</v>
          </cell>
          <cell r="J1009">
            <v>9820</v>
          </cell>
          <cell r="K1009">
            <v>0</v>
          </cell>
          <cell r="L1009">
            <v>0</v>
          </cell>
          <cell r="M1009" t="str">
            <v>N.125</v>
          </cell>
        </row>
        <row r="1010">
          <cell r="A1010" t="str">
            <v>되메우고 다짐(인력)</v>
          </cell>
          <cell r="B1010" t="str">
            <v>토사</v>
          </cell>
          <cell r="C1010">
            <v>0.74399999999999999</v>
          </cell>
          <cell r="D1010" t="str">
            <v>M3</v>
          </cell>
          <cell r="E1010">
            <v>9104</v>
          </cell>
          <cell r="F1010">
            <v>6773</v>
          </cell>
          <cell r="G1010">
            <v>0</v>
          </cell>
          <cell r="H1010">
            <v>0</v>
          </cell>
          <cell r="I1010">
            <v>9104</v>
          </cell>
          <cell r="J1010">
            <v>6773</v>
          </cell>
          <cell r="K1010">
            <v>0</v>
          </cell>
          <cell r="L1010">
            <v>0</v>
          </cell>
          <cell r="M1010" t="str">
            <v>N.126</v>
          </cell>
        </row>
        <row r="1011">
          <cell r="A1011" t="str">
            <v>콘크리트</v>
          </cell>
          <cell r="B1011" t="str">
            <v>25-180-8</v>
          </cell>
          <cell r="C1011">
            <v>0.61799999999999999</v>
          </cell>
          <cell r="D1011" t="str">
            <v>㎥</v>
          </cell>
          <cell r="E1011">
            <v>111341</v>
          </cell>
          <cell r="F1011">
            <v>68808</v>
          </cell>
          <cell r="G1011">
            <v>10900</v>
          </cell>
          <cell r="H1011">
            <v>6736</v>
          </cell>
          <cell r="I1011">
            <v>100441</v>
          </cell>
          <cell r="J1011">
            <v>62072</v>
          </cell>
          <cell r="K1011">
            <v>0</v>
          </cell>
          <cell r="L1011">
            <v>0</v>
          </cell>
          <cell r="M1011" t="str">
            <v>N.100</v>
          </cell>
        </row>
        <row r="1012">
          <cell r="A1012" t="str">
            <v>인력비빔타설(소형)</v>
          </cell>
          <cell r="C1012">
            <v>0.6</v>
          </cell>
          <cell r="D1012" t="str">
            <v>M3</v>
          </cell>
          <cell r="E1012">
            <v>144513</v>
          </cell>
          <cell r="F1012">
            <v>86707</v>
          </cell>
          <cell r="G1012">
            <v>0</v>
          </cell>
          <cell r="H1012">
            <v>0</v>
          </cell>
          <cell r="I1012">
            <v>144513</v>
          </cell>
          <cell r="J1012">
            <v>86707</v>
          </cell>
          <cell r="K1012">
            <v>0</v>
          </cell>
          <cell r="L1012">
            <v>0</v>
          </cell>
          <cell r="M1012" t="str">
            <v>N.102</v>
          </cell>
        </row>
        <row r="1013">
          <cell r="A1013" t="str">
            <v>거푸집 (합판)</v>
          </cell>
          <cell r="B1013" t="str">
            <v>6회</v>
          </cell>
          <cell r="C1013">
            <v>4.8</v>
          </cell>
          <cell r="D1013" t="str">
            <v>㎡</v>
          </cell>
          <cell r="E1013">
            <v>13825</v>
          </cell>
          <cell r="F1013">
            <v>66360</v>
          </cell>
          <cell r="G1013">
            <v>4430</v>
          </cell>
          <cell r="H1013">
            <v>21264</v>
          </cell>
          <cell r="I1013">
            <v>9395</v>
          </cell>
          <cell r="J1013">
            <v>45096</v>
          </cell>
          <cell r="K1013">
            <v>0</v>
          </cell>
          <cell r="L1013">
            <v>0</v>
          </cell>
          <cell r="M1013" t="str">
            <v>N.80</v>
          </cell>
        </row>
        <row r="1014">
          <cell r="A1014" t="str">
            <v>ㄱ형강</v>
          </cell>
          <cell r="B1014" t="str">
            <v>40x40x3M/M       1.83KG/M</v>
          </cell>
          <cell r="C1014">
            <v>6.1479999999999997</v>
          </cell>
          <cell r="D1014" t="str">
            <v>KG</v>
          </cell>
          <cell r="E1014">
            <v>400</v>
          </cell>
          <cell r="F1014">
            <v>2459</v>
          </cell>
          <cell r="G1014">
            <v>400</v>
          </cell>
          <cell r="H1014">
            <v>2459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A1015" t="str">
            <v>잡철물제작설치(각종)</v>
          </cell>
          <cell r="B1015" t="str">
            <v>간단</v>
          </cell>
          <cell r="C1015">
            <v>6.0000000000000001E-3</v>
          </cell>
          <cell r="D1015" t="str">
            <v>TON</v>
          </cell>
          <cell r="E1015">
            <v>3372007</v>
          </cell>
          <cell r="F1015">
            <v>20231</v>
          </cell>
          <cell r="G1015">
            <v>1308452</v>
          </cell>
          <cell r="H1015">
            <v>7850</v>
          </cell>
          <cell r="I1015">
            <v>2002017</v>
          </cell>
          <cell r="J1015">
            <v>12012</v>
          </cell>
          <cell r="K1015">
            <v>61538</v>
          </cell>
          <cell r="L1015">
            <v>369</v>
          </cell>
          <cell r="M1015" t="str">
            <v>N.95</v>
          </cell>
        </row>
        <row r="1016">
          <cell r="A1016" t="str">
            <v>파고라A</v>
          </cell>
          <cell r="B1016" t="str">
            <v>청록개발,4Mx4M</v>
          </cell>
          <cell r="C1016">
            <v>1</v>
          </cell>
          <cell r="D1016" t="str">
            <v>EA</v>
          </cell>
          <cell r="E1016">
            <v>2500000</v>
          </cell>
          <cell r="F1016">
            <v>2500000</v>
          </cell>
          <cell r="G1016">
            <v>2500000</v>
          </cell>
          <cell r="H1016">
            <v>2500000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A1017" t="str">
            <v>계</v>
          </cell>
          <cell r="F1017">
            <v>2778061</v>
          </cell>
          <cell r="H1017">
            <v>2538309</v>
          </cell>
          <cell r="J1017">
            <v>239383</v>
          </cell>
          <cell r="L1017">
            <v>369</v>
          </cell>
        </row>
        <row r="1030">
          <cell r="A1030" t="str">
            <v>No.33호표 파고라B</v>
          </cell>
          <cell r="C1030">
            <v>1</v>
          </cell>
          <cell r="D1030" t="str">
            <v>개소</v>
          </cell>
          <cell r="M1030" t="str">
            <v>PPS04</v>
          </cell>
        </row>
        <row r="1031">
          <cell r="A1031" t="str">
            <v>터파기(인력)</v>
          </cell>
          <cell r="B1031" t="str">
            <v>토사</v>
          </cell>
          <cell r="C1031">
            <v>13.311999999999999</v>
          </cell>
          <cell r="D1031" t="str">
            <v>M3</v>
          </cell>
          <cell r="E1031">
            <v>8695</v>
          </cell>
          <cell r="F1031">
            <v>115747</v>
          </cell>
          <cell r="G1031">
            <v>0</v>
          </cell>
          <cell r="H1031">
            <v>0</v>
          </cell>
          <cell r="I1031">
            <v>8695</v>
          </cell>
          <cell r="J1031">
            <v>115747</v>
          </cell>
          <cell r="K1031">
            <v>0</v>
          </cell>
          <cell r="L1031">
            <v>0</v>
          </cell>
          <cell r="M1031" t="str">
            <v>N.124</v>
          </cell>
        </row>
        <row r="1032">
          <cell r="A1032" t="str">
            <v>잔토처리(인력)</v>
          </cell>
          <cell r="B1032" t="str">
            <v>토사:0-1M</v>
          </cell>
          <cell r="C1032">
            <v>3.548</v>
          </cell>
          <cell r="D1032" t="str">
            <v>㎥</v>
          </cell>
          <cell r="E1032">
            <v>8184</v>
          </cell>
          <cell r="F1032">
            <v>29036</v>
          </cell>
          <cell r="G1032">
            <v>0</v>
          </cell>
          <cell r="H1032">
            <v>0</v>
          </cell>
          <cell r="I1032">
            <v>8184</v>
          </cell>
          <cell r="J1032">
            <v>29036</v>
          </cell>
          <cell r="K1032">
            <v>0</v>
          </cell>
          <cell r="L1032">
            <v>0</v>
          </cell>
          <cell r="M1032" t="str">
            <v>N.125</v>
          </cell>
        </row>
        <row r="1033">
          <cell r="A1033" t="str">
            <v>되메우고 다짐(인력)</v>
          </cell>
          <cell r="B1033" t="str">
            <v>토사</v>
          </cell>
          <cell r="C1033">
            <v>9.7639999999999993</v>
          </cell>
          <cell r="D1033" t="str">
            <v>M3</v>
          </cell>
          <cell r="E1033">
            <v>9104</v>
          </cell>
          <cell r="F1033">
            <v>88891</v>
          </cell>
          <cell r="G1033">
            <v>0</v>
          </cell>
          <cell r="H1033">
            <v>0</v>
          </cell>
          <cell r="I1033">
            <v>9104</v>
          </cell>
          <cell r="J1033">
            <v>88891</v>
          </cell>
          <cell r="K1033">
            <v>0</v>
          </cell>
          <cell r="L1033">
            <v>0</v>
          </cell>
          <cell r="M1033" t="str">
            <v>N.126</v>
          </cell>
        </row>
        <row r="1034">
          <cell r="A1034" t="str">
            <v>잡석다짐(기계+인력)</v>
          </cell>
          <cell r="B1034" t="str">
            <v>로라+인력</v>
          </cell>
          <cell r="C1034">
            <v>1.198</v>
          </cell>
          <cell r="D1034" t="str">
            <v>㎥</v>
          </cell>
          <cell r="E1034">
            <v>10469</v>
          </cell>
          <cell r="F1034">
            <v>12540</v>
          </cell>
          <cell r="G1034">
            <v>8354</v>
          </cell>
          <cell r="H1034">
            <v>10008</v>
          </cell>
          <cell r="I1034">
            <v>1509</v>
          </cell>
          <cell r="J1034">
            <v>1807</v>
          </cell>
          <cell r="K1034">
            <v>606</v>
          </cell>
          <cell r="L1034">
            <v>725</v>
          </cell>
          <cell r="M1034" t="str">
            <v>N.73</v>
          </cell>
        </row>
        <row r="1035">
          <cell r="A1035" t="str">
            <v>콘크리트</v>
          </cell>
          <cell r="B1035" t="str">
            <v>25-180-8</v>
          </cell>
          <cell r="C1035">
            <v>0.3</v>
          </cell>
          <cell r="D1035" t="str">
            <v>㎥</v>
          </cell>
          <cell r="E1035">
            <v>111341</v>
          </cell>
          <cell r="F1035">
            <v>33402</v>
          </cell>
          <cell r="G1035">
            <v>10900</v>
          </cell>
          <cell r="H1035">
            <v>3270</v>
          </cell>
          <cell r="I1035">
            <v>100441</v>
          </cell>
          <cell r="J1035">
            <v>30132</v>
          </cell>
          <cell r="K1035">
            <v>0</v>
          </cell>
          <cell r="L1035">
            <v>0</v>
          </cell>
          <cell r="M1035" t="str">
            <v>N.100</v>
          </cell>
        </row>
        <row r="1036">
          <cell r="A1036" t="str">
            <v>인력비빔타설(소형)</v>
          </cell>
          <cell r="C1036">
            <v>0.22800000000000001</v>
          </cell>
          <cell r="D1036" t="str">
            <v>M3</v>
          </cell>
          <cell r="E1036">
            <v>144513</v>
          </cell>
          <cell r="F1036">
            <v>32948</v>
          </cell>
          <cell r="G1036">
            <v>0</v>
          </cell>
          <cell r="H1036">
            <v>0</v>
          </cell>
          <cell r="I1036">
            <v>144513</v>
          </cell>
          <cell r="J1036">
            <v>32948</v>
          </cell>
          <cell r="K1036">
            <v>0</v>
          </cell>
          <cell r="L1036">
            <v>0</v>
          </cell>
          <cell r="M1036" t="str">
            <v>N.102</v>
          </cell>
        </row>
        <row r="1037">
          <cell r="A1037" t="str">
            <v>이형철근</v>
          </cell>
          <cell r="B1037" t="str">
            <v>관급, D13</v>
          </cell>
          <cell r="C1037">
            <v>18.170999999999999</v>
          </cell>
          <cell r="D1037" t="str">
            <v>KG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 t="str">
            <v>철근가공및조립</v>
          </cell>
          <cell r="B1038" t="str">
            <v>간단</v>
          </cell>
          <cell r="C1038">
            <v>1.7000000000000001E-2</v>
          </cell>
          <cell r="D1038" t="str">
            <v>TON</v>
          </cell>
          <cell r="E1038">
            <v>257665</v>
          </cell>
          <cell r="F1038">
            <v>4380</v>
          </cell>
          <cell r="G1038">
            <v>2708</v>
          </cell>
          <cell r="H1038">
            <v>46</v>
          </cell>
          <cell r="I1038">
            <v>254957</v>
          </cell>
          <cell r="J1038">
            <v>4334</v>
          </cell>
          <cell r="K1038">
            <v>0</v>
          </cell>
          <cell r="L1038">
            <v>0</v>
          </cell>
          <cell r="M1038" t="str">
            <v>N.84</v>
          </cell>
        </row>
        <row r="1039">
          <cell r="A1039" t="str">
            <v>고재대</v>
          </cell>
          <cell r="B1039" t="str">
            <v>철재</v>
          </cell>
          <cell r="C1039">
            <v>17.472000000000001</v>
          </cell>
          <cell r="D1039" t="str">
            <v>KG</v>
          </cell>
          <cell r="E1039">
            <v>-75</v>
          </cell>
          <cell r="F1039">
            <v>-1310</v>
          </cell>
          <cell r="G1039">
            <v>-75</v>
          </cell>
          <cell r="H1039">
            <v>-1310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</row>
        <row r="1040">
          <cell r="A1040" t="str">
            <v>미송각재</v>
          </cell>
          <cell r="B1040" t="str">
            <v>3.6ｍ x 4.5cm x 4.5cm (상품)</v>
          </cell>
          <cell r="C1040">
            <v>0.71599999999999997</v>
          </cell>
          <cell r="D1040" t="str">
            <v>M3</v>
          </cell>
          <cell r="E1040">
            <v>329341</v>
          </cell>
          <cell r="F1040">
            <v>235808</v>
          </cell>
          <cell r="G1040">
            <v>329341</v>
          </cell>
          <cell r="H1040">
            <v>235808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</row>
        <row r="1041">
          <cell r="A1041" t="str">
            <v>목재가공 및 조립</v>
          </cell>
          <cell r="B1041" t="str">
            <v>보통</v>
          </cell>
          <cell r="C1041">
            <v>0.68200000000000005</v>
          </cell>
          <cell r="D1041" t="str">
            <v>㎥</v>
          </cell>
          <cell r="E1041">
            <v>535332</v>
          </cell>
          <cell r="F1041">
            <v>365096</v>
          </cell>
          <cell r="G1041">
            <v>0</v>
          </cell>
          <cell r="H1041">
            <v>0</v>
          </cell>
          <cell r="I1041">
            <v>535332</v>
          </cell>
          <cell r="J1041">
            <v>365096</v>
          </cell>
          <cell r="K1041">
            <v>0</v>
          </cell>
          <cell r="L1041">
            <v>0</v>
          </cell>
          <cell r="M1041" t="str">
            <v>N.103</v>
          </cell>
        </row>
        <row r="1042">
          <cell r="A1042" t="str">
            <v>CCA방부</v>
          </cell>
          <cell r="C1042">
            <v>0.68200000000000005</v>
          </cell>
          <cell r="D1042" t="str">
            <v>㎥</v>
          </cell>
          <cell r="E1042">
            <v>90000</v>
          </cell>
          <cell r="F1042">
            <v>61380</v>
          </cell>
          <cell r="G1042">
            <v>90000</v>
          </cell>
          <cell r="H1042">
            <v>61380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3">
          <cell r="A1043" t="str">
            <v>구조용H형강</v>
          </cell>
          <cell r="B1043" t="str">
            <v>250×250</v>
          </cell>
          <cell r="C1043">
            <v>2088.02</v>
          </cell>
          <cell r="D1043" t="str">
            <v>KG</v>
          </cell>
          <cell r="E1043">
            <v>400</v>
          </cell>
          <cell r="F1043">
            <v>835208</v>
          </cell>
          <cell r="G1043">
            <v>400</v>
          </cell>
          <cell r="H1043">
            <v>835208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</row>
        <row r="1044">
          <cell r="A1044" t="str">
            <v>구조용H형강</v>
          </cell>
          <cell r="B1044" t="str">
            <v>100x100x6x8M/M     17.2KG/M</v>
          </cell>
          <cell r="C1044">
            <v>478.33199999999999</v>
          </cell>
          <cell r="D1044" t="str">
            <v>KG</v>
          </cell>
          <cell r="E1044">
            <v>400</v>
          </cell>
          <cell r="F1044">
            <v>191332</v>
          </cell>
          <cell r="G1044">
            <v>400</v>
          </cell>
          <cell r="H1044">
            <v>191332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</row>
        <row r="1045">
          <cell r="A1045" t="str">
            <v>스테인리스판(STS304)</v>
          </cell>
          <cell r="B1045" t="str">
            <v>3.0M/M</v>
          </cell>
          <cell r="C1045">
            <v>0.70099999999999996</v>
          </cell>
          <cell r="D1045" t="str">
            <v>M/T</v>
          </cell>
          <cell r="E1045">
            <v>2129000</v>
          </cell>
          <cell r="F1045">
            <v>1492429</v>
          </cell>
          <cell r="G1045">
            <v>2129000</v>
          </cell>
          <cell r="H1045">
            <v>1492429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</row>
        <row r="1046">
          <cell r="A1046" t="str">
            <v>스테인리스4각관</v>
          </cell>
          <cell r="B1046" t="str">
            <v>20 x 20x1.2M/M   0.723KG/M</v>
          </cell>
          <cell r="C1046">
            <v>179.852</v>
          </cell>
          <cell r="D1046" t="str">
            <v>KG</v>
          </cell>
          <cell r="E1046">
            <v>2530</v>
          </cell>
          <cell r="F1046">
            <v>455025</v>
          </cell>
          <cell r="G1046">
            <v>2530</v>
          </cell>
          <cell r="H1046">
            <v>455025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 t="str">
            <v>스테인리스와이어</v>
          </cell>
          <cell r="C1047">
            <v>15.84</v>
          </cell>
          <cell r="D1047" t="str">
            <v>M</v>
          </cell>
          <cell r="E1047">
            <v>75</v>
          </cell>
          <cell r="F1047">
            <v>1188</v>
          </cell>
          <cell r="G1047">
            <v>75</v>
          </cell>
          <cell r="H1047">
            <v>1188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 t="str">
            <v>턴버클</v>
          </cell>
          <cell r="C1048">
            <v>8</v>
          </cell>
          <cell r="D1048" t="str">
            <v>EA</v>
          </cell>
          <cell r="E1048">
            <v>2500</v>
          </cell>
          <cell r="F1048">
            <v>20000</v>
          </cell>
          <cell r="G1048">
            <v>2500</v>
          </cell>
          <cell r="H1048">
            <v>20000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</row>
        <row r="1049">
          <cell r="A1049" t="str">
            <v>육각볼트</v>
          </cell>
          <cell r="B1049" t="str">
            <v>M10x120mm</v>
          </cell>
          <cell r="C1049">
            <v>75.599999999999994</v>
          </cell>
          <cell r="D1049" t="str">
            <v>EA</v>
          </cell>
          <cell r="E1049">
            <v>77</v>
          </cell>
          <cell r="F1049">
            <v>5821</v>
          </cell>
          <cell r="G1049">
            <v>77</v>
          </cell>
          <cell r="H1049">
            <v>5821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</row>
        <row r="1050">
          <cell r="A1050" t="str">
            <v>잡철물제작설치(각종)</v>
          </cell>
          <cell r="B1050" t="str">
            <v>간단</v>
          </cell>
          <cell r="C1050">
            <v>0.80800000000000005</v>
          </cell>
          <cell r="D1050" t="str">
            <v>TON</v>
          </cell>
          <cell r="E1050">
            <v>3372007</v>
          </cell>
          <cell r="F1050">
            <v>2724580</v>
          </cell>
          <cell r="G1050">
            <v>1308452</v>
          </cell>
          <cell r="H1050">
            <v>1057229</v>
          </cell>
          <cell r="I1050">
            <v>2002017</v>
          </cell>
          <cell r="J1050">
            <v>1617629</v>
          </cell>
          <cell r="K1050">
            <v>61538</v>
          </cell>
          <cell r="L1050">
            <v>49722</v>
          </cell>
          <cell r="M1050" t="str">
            <v>N.95</v>
          </cell>
        </row>
        <row r="1051">
          <cell r="A1051" t="str">
            <v>고재대</v>
          </cell>
          <cell r="B1051" t="str">
            <v>철재</v>
          </cell>
          <cell r="C1051">
            <v>0.14699999999999999</v>
          </cell>
          <cell r="D1051" t="str">
            <v>KG</v>
          </cell>
          <cell r="E1051">
            <v>-75</v>
          </cell>
          <cell r="F1051">
            <v>-11</v>
          </cell>
          <cell r="G1051">
            <v>-75</v>
          </cell>
          <cell r="H1051">
            <v>-11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A1052" t="str">
            <v>계</v>
          </cell>
          <cell r="F1052">
            <v>6703490</v>
          </cell>
          <cell r="H1052">
            <v>4367423</v>
          </cell>
          <cell r="J1052">
            <v>2285620</v>
          </cell>
          <cell r="L1052">
            <v>50447</v>
          </cell>
        </row>
        <row r="1053">
          <cell r="A1053" t="str">
            <v>No.34호표 테니스장 지주/네트</v>
          </cell>
          <cell r="B1053" t="str">
            <v>H=1066</v>
          </cell>
          <cell r="C1053">
            <v>1</v>
          </cell>
          <cell r="D1053" t="str">
            <v>개소</v>
          </cell>
          <cell r="M1053" t="str">
            <v>PPS06</v>
          </cell>
        </row>
        <row r="1054">
          <cell r="A1054" t="str">
            <v>터파기(인력)</v>
          </cell>
          <cell r="B1054" t="str">
            <v>토사</v>
          </cell>
          <cell r="C1054">
            <v>1.96</v>
          </cell>
          <cell r="D1054" t="str">
            <v>M3</v>
          </cell>
          <cell r="E1054">
            <v>8695</v>
          </cell>
          <cell r="F1054">
            <v>17042</v>
          </cell>
          <cell r="G1054">
            <v>0</v>
          </cell>
          <cell r="H1054">
            <v>0</v>
          </cell>
          <cell r="I1054">
            <v>8695</v>
          </cell>
          <cell r="J1054">
            <v>17042</v>
          </cell>
          <cell r="K1054">
            <v>0</v>
          </cell>
          <cell r="L1054">
            <v>0</v>
          </cell>
          <cell r="M1054" t="str">
            <v>N.124</v>
          </cell>
        </row>
        <row r="1055">
          <cell r="A1055" t="str">
            <v>잔토처리(인력)</v>
          </cell>
          <cell r="B1055" t="str">
            <v>토사:0-1M</v>
          </cell>
          <cell r="C1055">
            <v>0.45600000000000002</v>
          </cell>
          <cell r="D1055" t="str">
            <v>㎥</v>
          </cell>
          <cell r="E1055">
            <v>8184</v>
          </cell>
          <cell r="F1055">
            <v>3731</v>
          </cell>
          <cell r="G1055">
            <v>0</v>
          </cell>
          <cell r="H1055">
            <v>0</v>
          </cell>
          <cell r="I1055">
            <v>8184</v>
          </cell>
          <cell r="J1055">
            <v>3731</v>
          </cell>
          <cell r="K1055">
            <v>0</v>
          </cell>
          <cell r="L1055">
            <v>0</v>
          </cell>
          <cell r="M1055" t="str">
            <v>N.125</v>
          </cell>
        </row>
        <row r="1056">
          <cell r="A1056" t="str">
            <v>되메우고 다짐(인력)</v>
          </cell>
          <cell r="B1056" t="str">
            <v>토사</v>
          </cell>
          <cell r="C1056">
            <v>1.242</v>
          </cell>
          <cell r="D1056" t="str">
            <v>M3</v>
          </cell>
          <cell r="E1056">
            <v>9104</v>
          </cell>
          <cell r="F1056">
            <v>11307</v>
          </cell>
          <cell r="G1056">
            <v>0</v>
          </cell>
          <cell r="H1056">
            <v>0</v>
          </cell>
          <cell r="I1056">
            <v>9104</v>
          </cell>
          <cell r="J1056">
            <v>11307</v>
          </cell>
          <cell r="K1056">
            <v>0</v>
          </cell>
          <cell r="L1056">
            <v>0</v>
          </cell>
          <cell r="M1056" t="str">
            <v>N.126</v>
          </cell>
        </row>
        <row r="1057">
          <cell r="A1057" t="str">
            <v>잡석다짐(인력)</v>
          </cell>
          <cell r="C1057">
            <v>0.152</v>
          </cell>
          <cell r="D1057" t="str">
            <v>㎥</v>
          </cell>
          <cell r="E1057">
            <v>35099</v>
          </cell>
          <cell r="F1057">
            <v>5335</v>
          </cell>
          <cell r="G1057">
            <v>8500</v>
          </cell>
          <cell r="H1057">
            <v>1292</v>
          </cell>
          <cell r="I1057">
            <v>26599</v>
          </cell>
          <cell r="J1057">
            <v>4043</v>
          </cell>
          <cell r="K1057">
            <v>0</v>
          </cell>
          <cell r="L1057">
            <v>0</v>
          </cell>
          <cell r="M1057" t="str">
            <v>N.74</v>
          </cell>
        </row>
        <row r="1058">
          <cell r="A1058" t="str">
            <v>콘크리트</v>
          </cell>
          <cell r="B1058" t="str">
            <v>40-160-8</v>
          </cell>
          <cell r="C1058">
            <v>5.8999999999999997E-2</v>
          </cell>
          <cell r="D1058" t="str">
            <v>㎥</v>
          </cell>
          <cell r="E1058">
            <v>103082</v>
          </cell>
          <cell r="F1058">
            <v>6081</v>
          </cell>
          <cell r="G1058">
            <v>10975</v>
          </cell>
          <cell r="H1058">
            <v>647</v>
          </cell>
          <cell r="I1058">
            <v>92107</v>
          </cell>
          <cell r="J1058">
            <v>5434</v>
          </cell>
          <cell r="K1058">
            <v>0</v>
          </cell>
          <cell r="L1058">
            <v>0</v>
          </cell>
          <cell r="M1058" t="str">
            <v>N.101</v>
          </cell>
        </row>
        <row r="1059">
          <cell r="A1059" t="str">
            <v>콘크리트</v>
          </cell>
          <cell r="B1059" t="str">
            <v>25-180-8</v>
          </cell>
          <cell r="C1059">
            <v>0.24399999999999999</v>
          </cell>
          <cell r="D1059" t="str">
            <v>㎥</v>
          </cell>
          <cell r="E1059">
            <v>111341</v>
          </cell>
          <cell r="F1059">
            <v>27166</v>
          </cell>
          <cell r="G1059">
            <v>10900</v>
          </cell>
          <cell r="H1059">
            <v>2659</v>
          </cell>
          <cell r="I1059">
            <v>100441</v>
          </cell>
          <cell r="J1059">
            <v>24507</v>
          </cell>
          <cell r="K1059">
            <v>0</v>
          </cell>
          <cell r="L1059">
            <v>0</v>
          </cell>
          <cell r="M1059" t="str">
            <v>N.100</v>
          </cell>
        </row>
        <row r="1060">
          <cell r="A1060" t="str">
            <v>인력비빔타설(소형)</v>
          </cell>
          <cell r="C1060">
            <v>0.24</v>
          </cell>
          <cell r="D1060" t="str">
            <v>M3</v>
          </cell>
          <cell r="E1060">
            <v>144513</v>
          </cell>
          <cell r="F1060">
            <v>34683</v>
          </cell>
          <cell r="G1060">
            <v>0</v>
          </cell>
          <cell r="H1060">
            <v>0</v>
          </cell>
          <cell r="I1060">
            <v>144513</v>
          </cell>
          <cell r="J1060">
            <v>34683</v>
          </cell>
          <cell r="K1060">
            <v>0</v>
          </cell>
          <cell r="L1060">
            <v>0</v>
          </cell>
          <cell r="M1060" t="str">
            <v>N.102</v>
          </cell>
        </row>
        <row r="1061">
          <cell r="A1061" t="str">
            <v>거푸집 (합판)</v>
          </cell>
          <cell r="B1061" t="str">
            <v>6회</v>
          </cell>
          <cell r="C1061">
            <v>2</v>
          </cell>
          <cell r="D1061" t="str">
            <v>㎡</v>
          </cell>
          <cell r="E1061">
            <v>13825</v>
          </cell>
          <cell r="F1061">
            <v>27650</v>
          </cell>
          <cell r="G1061">
            <v>4430</v>
          </cell>
          <cell r="H1061">
            <v>8860</v>
          </cell>
          <cell r="I1061">
            <v>9395</v>
          </cell>
          <cell r="J1061">
            <v>18790</v>
          </cell>
          <cell r="K1061">
            <v>0</v>
          </cell>
          <cell r="L1061">
            <v>0</v>
          </cell>
          <cell r="M1061" t="str">
            <v>N.80</v>
          </cell>
        </row>
        <row r="1062">
          <cell r="A1062" t="str">
            <v>이형철근</v>
          </cell>
          <cell r="B1062" t="str">
            <v>관급, D13</v>
          </cell>
          <cell r="C1062">
            <v>1.639</v>
          </cell>
          <cell r="D1062" t="str">
            <v>KG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</row>
        <row r="1063">
          <cell r="A1063" t="str">
            <v>철근가공및조립</v>
          </cell>
          <cell r="B1063" t="str">
            <v>간단</v>
          </cell>
          <cell r="C1063">
            <v>1E-3</v>
          </cell>
          <cell r="D1063" t="str">
            <v>TON</v>
          </cell>
          <cell r="E1063">
            <v>257665</v>
          </cell>
          <cell r="F1063">
            <v>256</v>
          </cell>
          <cell r="G1063">
            <v>2708</v>
          </cell>
          <cell r="H1063">
            <v>2</v>
          </cell>
          <cell r="I1063">
            <v>254957</v>
          </cell>
          <cell r="J1063">
            <v>254</v>
          </cell>
          <cell r="K1063">
            <v>0</v>
          </cell>
          <cell r="L1063">
            <v>0</v>
          </cell>
          <cell r="M1063" t="str">
            <v>N.84</v>
          </cell>
        </row>
        <row r="1064">
          <cell r="A1064" t="str">
            <v>고재대</v>
          </cell>
          <cell r="B1064" t="str">
            <v>철재</v>
          </cell>
          <cell r="C1064">
            <v>4.7E-2</v>
          </cell>
          <cell r="D1064" t="str">
            <v>KG</v>
          </cell>
          <cell r="E1064">
            <v>-75</v>
          </cell>
          <cell r="F1064">
            <v>-3</v>
          </cell>
          <cell r="G1064">
            <v>-75</v>
          </cell>
          <cell r="H1064">
            <v>-3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A1065" t="str">
            <v>테니스장 지주/네트</v>
          </cell>
          <cell r="B1065" t="str">
            <v>H1066</v>
          </cell>
          <cell r="C1065">
            <v>1</v>
          </cell>
          <cell r="D1065" t="str">
            <v>EA</v>
          </cell>
          <cell r="E1065">
            <v>300000</v>
          </cell>
          <cell r="F1065">
            <v>300000</v>
          </cell>
          <cell r="G1065">
            <v>300000</v>
          </cell>
          <cell r="H1065">
            <v>300000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A1066" t="str">
            <v>계</v>
          </cell>
          <cell r="F1066">
            <v>433248</v>
          </cell>
          <cell r="H1066">
            <v>313457</v>
          </cell>
          <cell r="J1066">
            <v>119791</v>
          </cell>
          <cell r="L1066">
            <v>0</v>
          </cell>
        </row>
        <row r="1076">
          <cell r="A1076" t="str">
            <v>No.35호표 농구대</v>
          </cell>
          <cell r="B1076" t="str">
            <v>H=3800</v>
          </cell>
          <cell r="C1076">
            <v>1</v>
          </cell>
          <cell r="D1076" t="str">
            <v>개소</v>
          </cell>
          <cell r="M1076" t="str">
            <v>PPS07</v>
          </cell>
        </row>
        <row r="1077">
          <cell r="A1077" t="str">
            <v>터파기(인력)</v>
          </cell>
          <cell r="B1077" t="str">
            <v>토사</v>
          </cell>
          <cell r="C1077">
            <v>6.7039999999999997</v>
          </cell>
          <cell r="D1077" t="str">
            <v>M3</v>
          </cell>
          <cell r="E1077">
            <v>8695</v>
          </cell>
          <cell r="F1077">
            <v>58291</v>
          </cell>
          <cell r="G1077">
            <v>0</v>
          </cell>
          <cell r="H1077">
            <v>0</v>
          </cell>
          <cell r="I1077">
            <v>8695</v>
          </cell>
          <cell r="J1077">
            <v>58291</v>
          </cell>
          <cell r="K1077">
            <v>0</v>
          </cell>
          <cell r="L1077">
            <v>0</v>
          </cell>
          <cell r="M1077" t="str">
            <v>N.124</v>
          </cell>
        </row>
        <row r="1078">
          <cell r="A1078" t="str">
            <v>잔토처리(인력)</v>
          </cell>
          <cell r="B1078" t="str">
            <v>토사:0-1M</v>
          </cell>
          <cell r="C1078">
            <v>2.29</v>
          </cell>
          <cell r="D1078" t="str">
            <v>㎥</v>
          </cell>
          <cell r="E1078">
            <v>8184</v>
          </cell>
          <cell r="F1078">
            <v>18741</v>
          </cell>
          <cell r="G1078">
            <v>0</v>
          </cell>
          <cell r="H1078">
            <v>0</v>
          </cell>
          <cell r="I1078">
            <v>8184</v>
          </cell>
          <cell r="J1078">
            <v>18741</v>
          </cell>
          <cell r="K1078">
            <v>0</v>
          </cell>
          <cell r="L1078">
            <v>0</v>
          </cell>
          <cell r="M1078" t="str">
            <v>N.125</v>
          </cell>
        </row>
        <row r="1079">
          <cell r="A1079" t="str">
            <v>되메우고 다짐(인력)</v>
          </cell>
          <cell r="B1079" t="str">
            <v>토사</v>
          </cell>
          <cell r="C1079">
            <v>4.41</v>
          </cell>
          <cell r="D1079" t="str">
            <v>M3</v>
          </cell>
          <cell r="E1079">
            <v>9104</v>
          </cell>
          <cell r="F1079">
            <v>40148</v>
          </cell>
          <cell r="G1079">
            <v>0</v>
          </cell>
          <cell r="H1079">
            <v>0</v>
          </cell>
          <cell r="I1079">
            <v>9104</v>
          </cell>
          <cell r="J1079">
            <v>40148</v>
          </cell>
          <cell r="K1079">
            <v>0</v>
          </cell>
          <cell r="L1079">
            <v>0</v>
          </cell>
          <cell r="M1079" t="str">
            <v>N.126</v>
          </cell>
        </row>
        <row r="1080">
          <cell r="A1080" t="str">
            <v>잡석다짐(인력)</v>
          </cell>
          <cell r="C1080">
            <v>0.70299999999999996</v>
          </cell>
          <cell r="D1080" t="str">
            <v>㎥</v>
          </cell>
          <cell r="E1080">
            <v>35099</v>
          </cell>
          <cell r="F1080">
            <v>24674</v>
          </cell>
          <cell r="G1080">
            <v>8500</v>
          </cell>
          <cell r="H1080">
            <v>5975</v>
          </cell>
          <cell r="I1080">
            <v>26599</v>
          </cell>
          <cell r="J1080">
            <v>18699</v>
          </cell>
          <cell r="K1080">
            <v>0</v>
          </cell>
          <cell r="L1080">
            <v>0</v>
          </cell>
          <cell r="M1080" t="str">
            <v>N.74</v>
          </cell>
        </row>
        <row r="1081">
          <cell r="A1081" t="str">
            <v>콘크리트</v>
          </cell>
          <cell r="B1081" t="str">
            <v>40-160-8</v>
          </cell>
          <cell r="C1081">
            <v>0.20799999999999999</v>
          </cell>
          <cell r="D1081" t="str">
            <v>㎥</v>
          </cell>
          <cell r="E1081">
            <v>103082</v>
          </cell>
          <cell r="F1081">
            <v>21440</v>
          </cell>
          <cell r="G1081">
            <v>10975</v>
          </cell>
          <cell r="H1081">
            <v>2282</v>
          </cell>
          <cell r="I1081">
            <v>92107</v>
          </cell>
          <cell r="J1081">
            <v>19158</v>
          </cell>
          <cell r="K1081">
            <v>0</v>
          </cell>
          <cell r="L1081">
            <v>0</v>
          </cell>
          <cell r="M1081" t="str">
            <v>N.101</v>
          </cell>
        </row>
        <row r="1082">
          <cell r="A1082" t="str">
            <v>콘크리트</v>
          </cell>
          <cell r="B1082" t="str">
            <v>25-180-8</v>
          </cell>
          <cell r="C1082">
            <v>1.397</v>
          </cell>
          <cell r="D1082" t="str">
            <v>㎥</v>
          </cell>
          <cell r="E1082">
            <v>111341</v>
          </cell>
          <cell r="F1082">
            <v>155543</v>
          </cell>
          <cell r="G1082">
            <v>10900</v>
          </cell>
          <cell r="H1082">
            <v>15227</v>
          </cell>
          <cell r="I1082">
            <v>100441</v>
          </cell>
          <cell r="J1082">
            <v>140316</v>
          </cell>
          <cell r="K1082">
            <v>0</v>
          </cell>
          <cell r="L1082">
            <v>0</v>
          </cell>
          <cell r="M1082" t="str">
            <v>N.100</v>
          </cell>
        </row>
        <row r="1083">
          <cell r="A1083" t="str">
            <v>인력비빔타설(소형)</v>
          </cell>
          <cell r="C1083">
            <v>1.37</v>
          </cell>
          <cell r="D1083" t="str">
            <v>M3</v>
          </cell>
          <cell r="E1083">
            <v>144513</v>
          </cell>
          <cell r="F1083">
            <v>197982</v>
          </cell>
          <cell r="G1083">
            <v>0</v>
          </cell>
          <cell r="H1083">
            <v>0</v>
          </cell>
          <cell r="I1083">
            <v>144513</v>
          </cell>
          <cell r="J1083">
            <v>197982</v>
          </cell>
          <cell r="K1083">
            <v>0</v>
          </cell>
          <cell r="L1083">
            <v>0</v>
          </cell>
          <cell r="M1083" t="str">
            <v>N.102</v>
          </cell>
        </row>
        <row r="1084">
          <cell r="A1084" t="str">
            <v>거푸집 (합판)</v>
          </cell>
          <cell r="B1084" t="str">
            <v>6회</v>
          </cell>
          <cell r="C1084">
            <v>4</v>
          </cell>
          <cell r="D1084" t="str">
            <v>㎡</v>
          </cell>
          <cell r="E1084">
            <v>13825</v>
          </cell>
          <cell r="F1084">
            <v>55300</v>
          </cell>
          <cell r="G1084">
            <v>4430</v>
          </cell>
          <cell r="H1084">
            <v>17720</v>
          </cell>
          <cell r="I1084">
            <v>9395</v>
          </cell>
          <cell r="J1084">
            <v>37580</v>
          </cell>
          <cell r="K1084">
            <v>0</v>
          </cell>
          <cell r="L1084">
            <v>0</v>
          </cell>
          <cell r="M1084" t="str">
            <v>N.80</v>
          </cell>
        </row>
        <row r="1085">
          <cell r="A1085" t="str">
            <v>이형철근</v>
          </cell>
          <cell r="B1085" t="str">
            <v>관급, D13</v>
          </cell>
          <cell r="C1085">
            <v>2.8690000000000002</v>
          </cell>
          <cell r="D1085" t="str">
            <v>KG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A1086" t="str">
            <v>철근가공및조립</v>
          </cell>
          <cell r="B1086" t="str">
            <v>간단</v>
          </cell>
          <cell r="C1086">
            <v>2E-3</v>
          </cell>
          <cell r="D1086" t="str">
            <v>TON</v>
          </cell>
          <cell r="E1086">
            <v>257665</v>
          </cell>
          <cell r="F1086">
            <v>514</v>
          </cell>
          <cell r="G1086">
            <v>2708</v>
          </cell>
          <cell r="H1086">
            <v>5</v>
          </cell>
          <cell r="I1086">
            <v>254957</v>
          </cell>
          <cell r="J1086">
            <v>509</v>
          </cell>
          <cell r="K1086">
            <v>0</v>
          </cell>
          <cell r="L1086">
            <v>0</v>
          </cell>
          <cell r="M1086" t="str">
            <v>N.84</v>
          </cell>
        </row>
        <row r="1087">
          <cell r="A1087" t="str">
            <v>고재대</v>
          </cell>
          <cell r="B1087" t="str">
            <v>철재</v>
          </cell>
          <cell r="C1087">
            <v>8.3000000000000004E-2</v>
          </cell>
          <cell r="D1087" t="str">
            <v>KG</v>
          </cell>
          <cell r="E1087">
            <v>-75</v>
          </cell>
          <cell r="F1087">
            <v>-6</v>
          </cell>
          <cell r="G1087">
            <v>-75</v>
          </cell>
          <cell r="H1087">
            <v>-6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A1088" t="str">
            <v>농구대</v>
          </cell>
          <cell r="B1088" t="str">
            <v>H3800</v>
          </cell>
          <cell r="C1088">
            <v>1</v>
          </cell>
          <cell r="D1088" t="str">
            <v>EA</v>
          </cell>
          <cell r="E1088">
            <v>1300000</v>
          </cell>
          <cell r="F1088">
            <v>1300000</v>
          </cell>
          <cell r="G1088">
            <v>1300000</v>
          </cell>
          <cell r="H1088">
            <v>1300000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A1089" t="str">
            <v>계</v>
          </cell>
          <cell r="F1089">
            <v>1872627</v>
          </cell>
          <cell r="H1089">
            <v>1341203</v>
          </cell>
          <cell r="J1089">
            <v>531424</v>
          </cell>
          <cell r="L1089">
            <v>0</v>
          </cell>
        </row>
        <row r="1099">
          <cell r="A1099" t="str">
            <v>No.36호표 자바라A</v>
          </cell>
          <cell r="C1099">
            <v>1</v>
          </cell>
          <cell r="D1099" t="str">
            <v>EA</v>
          </cell>
          <cell r="M1099" t="str">
            <v>PPS08</v>
          </cell>
        </row>
        <row r="1100">
          <cell r="A1100" t="str">
            <v>터파기(인력)</v>
          </cell>
          <cell r="B1100" t="str">
            <v>토사</v>
          </cell>
          <cell r="C1100">
            <v>3.3860000000000001</v>
          </cell>
          <cell r="D1100" t="str">
            <v>M3</v>
          </cell>
          <cell r="E1100">
            <v>8695</v>
          </cell>
          <cell r="F1100">
            <v>29441</v>
          </cell>
          <cell r="G1100">
            <v>0</v>
          </cell>
          <cell r="H1100">
            <v>0</v>
          </cell>
          <cell r="I1100">
            <v>8695</v>
          </cell>
          <cell r="J1100">
            <v>29441</v>
          </cell>
          <cell r="K1100">
            <v>0</v>
          </cell>
          <cell r="L1100">
            <v>0</v>
          </cell>
          <cell r="M1100" t="str">
            <v>N.124</v>
          </cell>
        </row>
        <row r="1101">
          <cell r="A1101" t="str">
            <v>잔토처리(인력)</v>
          </cell>
          <cell r="B1101" t="str">
            <v>토사:0-1M</v>
          </cell>
          <cell r="C1101">
            <v>2.1659999999999999</v>
          </cell>
          <cell r="D1101" t="str">
            <v>㎥</v>
          </cell>
          <cell r="E1101">
            <v>8184</v>
          </cell>
          <cell r="F1101">
            <v>17726</v>
          </cell>
          <cell r="G1101">
            <v>0</v>
          </cell>
          <cell r="H1101">
            <v>0</v>
          </cell>
          <cell r="I1101">
            <v>8184</v>
          </cell>
          <cell r="J1101">
            <v>17726</v>
          </cell>
          <cell r="K1101">
            <v>0</v>
          </cell>
          <cell r="L1101">
            <v>0</v>
          </cell>
          <cell r="M1101" t="str">
            <v>N.125</v>
          </cell>
        </row>
        <row r="1102">
          <cell r="A1102" t="str">
            <v>되메우고 다짐(인력)</v>
          </cell>
          <cell r="B1102" t="str">
            <v>토사</v>
          </cell>
          <cell r="C1102">
            <v>1.67</v>
          </cell>
          <cell r="D1102" t="str">
            <v>M3</v>
          </cell>
          <cell r="E1102">
            <v>9104</v>
          </cell>
          <cell r="F1102">
            <v>15203</v>
          </cell>
          <cell r="G1102">
            <v>0</v>
          </cell>
          <cell r="H1102">
            <v>0</v>
          </cell>
          <cell r="I1102">
            <v>9104</v>
          </cell>
          <cell r="J1102">
            <v>15203</v>
          </cell>
          <cell r="K1102">
            <v>0</v>
          </cell>
          <cell r="L1102">
            <v>0</v>
          </cell>
          <cell r="M1102" t="str">
            <v>N.126</v>
          </cell>
        </row>
        <row r="1103">
          <cell r="A1103" t="str">
            <v>잡석다짐(인력)</v>
          </cell>
          <cell r="C1103">
            <v>0.64100000000000001</v>
          </cell>
          <cell r="D1103" t="str">
            <v>㎥</v>
          </cell>
          <cell r="E1103">
            <v>35099</v>
          </cell>
          <cell r="F1103">
            <v>22497</v>
          </cell>
          <cell r="G1103">
            <v>8500</v>
          </cell>
          <cell r="H1103">
            <v>5448</v>
          </cell>
          <cell r="I1103">
            <v>26599</v>
          </cell>
          <cell r="J1103">
            <v>17049</v>
          </cell>
          <cell r="K1103">
            <v>0</v>
          </cell>
          <cell r="L1103">
            <v>0</v>
          </cell>
          <cell r="M1103" t="str">
            <v>N.74</v>
          </cell>
        </row>
        <row r="1104">
          <cell r="A1104" t="str">
            <v>레미콘</v>
          </cell>
          <cell r="B1104" t="str">
            <v>관급(40x160x8)</v>
          </cell>
          <cell r="C1104">
            <v>0.245</v>
          </cell>
          <cell r="D1104" t="str">
            <v>M3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</row>
        <row r="1105">
          <cell r="A1105" t="str">
            <v>레미콘</v>
          </cell>
          <cell r="B1105" t="str">
            <v>관급(25x180x8)</v>
          </cell>
          <cell r="C1105">
            <v>2.3639999999999999</v>
          </cell>
          <cell r="D1105" t="str">
            <v>M3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</row>
        <row r="1106">
          <cell r="A1106" t="str">
            <v>이형철근</v>
          </cell>
          <cell r="B1106" t="str">
            <v>관급, D13</v>
          </cell>
          <cell r="C1106">
            <v>158.99299999999999</v>
          </cell>
          <cell r="D1106" t="str">
            <v>KG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A1107" t="str">
            <v>철근가공및조립</v>
          </cell>
          <cell r="B1107" t="str">
            <v>간단</v>
          </cell>
          <cell r="C1107">
            <v>0.154</v>
          </cell>
          <cell r="D1107" t="str">
            <v>TON</v>
          </cell>
          <cell r="E1107">
            <v>257665</v>
          </cell>
          <cell r="F1107">
            <v>39680</v>
          </cell>
          <cell r="G1107">
            <v>2708</v>
          </cell>
          <cell r="H1107">
            <v>417</v>
          </cell>
          <cell r="I1107">
            <v>254957</v>
          </cell>
          <cell r="J1107">
            <v>39263</v>
          </cell>
          <cell r="K1107">
            <v>0</v>
          </cell>
          <cell r="L1107">
            <v>0</v>
          </cell>
          <cell r="M1107" t="str">
            <v>N.84</v>
          </cell>
        </row>
        <row r="1108">
          <cell r="A1108" t="str">
            <v>고재대</v>
          </cell>
          <cell r="B1108" t="str">
            <v>철재</v>
          </cell>
          <cell r="C1108">
            <v>4.6890000000000001</v>
          </cell>
          <cell r="D1108" t="str">
            <v>KG</v>
          </cell>
          <cell r="E1108">
            <v>-75</v>
          </cell>
          <cell r="F1108">
            <v>-351</v>
          </cell>
          <cell r="G1108">
            <v>-75</v>
          </cell>
          <cell r="H1108">
            <v>-351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</row>
        <row r="1109">
          <cell r="A1109" t="str">
            <v>거푸집 (합판)</v>
          </cell>
          <cell r="B1109" t="str">
            <v>6회</v>
          </cell>
          <cell r="C1109">
            <v>18.077999999999999</v>
          </cell>
          <cell r="D1109" t="str">
            <v>㎡</v>
          </cell>
          <cell r="E1109">
            <v>13825</v>
          </cell>
          <cell r="F1109">
            <v>249927</v>
          </cell>
          <cell r="G1109">
            <v>4430</v>
          </cell>
          <cell r="H1109">
            <v>80085</v>
          </cell>
          <cell r="I1109">
            <v>9395</v>
          </cell>
          <cell r="J1109">
            <v>169842</v>
          </cell>
          <cell r="K1109">
            <v>0</v>
          </cell>
          <cell r="L1109">
            <v>0</v>
          </cell>
          <cell r="M1109" t="str">
            <v>N.80</v>
          </cell>
        </row>
        <row r="1110">
          <cell r="A1110" t="str">
            <v>시멘트벽돌</v>
          </cell>
          <cell r="B1110" t="str">
            <v>190x90x57</v>
          </cell>
          <cell r="C1110">
            <v>174</v>
          </cell>
          <cell r="D1110" t="str">
            <v>EA</v>
          </cell>
          <cell r="E1110">
            <v>45</v>
          </cell>
          <cell r="F1110">
            <v>7830</v>
          </cell>
          <cell r="G1110">
            <v>45</v>
          </cell>
          <cell r="H1110">
            <v>7830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A1111" t="str">
            <v>시멘트벽돌쌓기</v>
          </cell>
          <cell r="C1111">
            <v>0.17399999999999999</v>
          </cell>
          <cell r="D1111" t="str">
            <v>천매</v>
          </cell>
          <cell r="E1111">
            <v>197889</v>
          </cell>
          <cell r="F1111">
            <v>34432</v>
          </cell>
          <cell r="G1111">
            <v>3025</v>
          </cell>
          <cell r="H1111">
            <v>526</v>
          </cell>
          <cell r="I1111">
            <v>194864</v>
          </cell>
          <cell r="J1111">
            <v>33906</v>
          </cell>
          <cell r="K1111">
            <v>0</v>
          </cell>
          <cell r="L1111">
            <v>0</v>
          </cell>
          <cell r="M1111" t="str">
            <v>N.93</v>
          </cell>
        </row>
        <row r="1112">
          <cell r="A1112" t="str">
            <v>신토석</v>
          </cell>
          <cell r="B1112" t="str">
            <v>관급,190x90xT57</v>
          </cell>
          <cell r="C1112">
            <v>1088</v>
          </cell>
          <cell r="D1112" t="str">
            <v>매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A1113" t="str">
            <v>점토벽돌치장쌓기</v>
          </cell>
          <cell r="B1113" t="str">
            <v>0.5B</v>
          </cell>
          <cell r="C1113">
            <v>14.268000000000001</v>
          </cell>
          <cell r="D1113" t="str">
            <v>㎡</v>
          </cell>
          <cell r="E1113">
            <v>22368</v>
          </cell>
          <cell r="F1113">
            <v>319146</v>
          </cell>
          <cell r="G1113">
            <v>0</v>
          </cell>
          <cell r="H1113">
            <v>0</v>
          </cell>
          <cell r="I1113">
            <v>22368</v>
          </cell>
          <cell r="J1113">
            <v>319146</v>
          </cell>
          <cell r="K1113">
            <v>0</v>
          </cell>
          <cell r="L1113">
            <v>0</v>
          </cell>
          <cell r="M1113" t="str">
            <v>N.83</v>
          </cell>
        </row>
        <row r="1114">
          <cell r="A1114" t="str">
            <v>붙임몰탈</v>
          </cell>
          <cell r="B1114" t="str">
            <v>인력,1:3</v>
          </cell>
          <cell r="C1114">
            <v>3.3860000000000001</v>
          </cell>
          <cell r="D1114" t="str">
            <v>㎥</v>
          </cell>
          <cell r="E1114">
            <v>57561</v>
          </cell>
          <cell r="F1114">
            <v>194900</v>
          </cell>
          <cell r="G1114">
            <v>12100</v>
          </cell>
          <cell r="H1114">
            <v>40970</v>
          </cell>
          <cell r="I1114">
            <v>40922</v>
          </cell>
          <cell r="J1114">
            <v>138561</v>
          </cell>
          <cell r="K1114">
            <v>4539</v>
          </cell>
          <cell r="L1114">
            <v>15369</v>
          </cell>
          <cell r="M1114" t="str">
            <v>N.86</v>
          </cell>
        </row>
        <row r="1115">
          <cell r="A1115" t="str">
            <v>자바라A</v>
          </cell>
          <cell r="B1115" t="str">
            <v>H1200xW500(12M)</v>
          </cell>
          <cell r="C1115">
            <v>1</v>
          </cell>
          <cell r="D1115" t="str">
            <v>EA</v>
          </cell>
          <cell r="E1115">
            <v>5400000</v>
          </cell>
          <cell r="F1115">
            <v>5400000</v>
          </cell>
          <cell r="G1115">
            <v>5400000</v>
          </cell>
          <cell r="H1115">
            <v>5400000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A1116" t="str">
            <v>계</v>
          </cell>
          <cell r="F1116">
            <v>6330431</v>
          </cell>
          <cell r="H1116">
            <v>5534925</v>
          </cell>
          <cell r="J1116">
            <v>780137</v>
          </cell>
          <cell r="L1116">
            <v>15369</v>
          </cell>
        </row>
        <row r="1122">
          <cell r="A1122" t="str">
            <v>No.37호표 자바라B</v>
          </cell>
          <cell r="C1122">
            <v>1</v>
          </cell>
          <cell r="D1122" t="str">
            <v>EA</v>
          </cell>
          <cell r="M1122" t="str">
            <v>PPS09</v>
          </cell>
        </row>
        <row r="1123">
          <cell r="A1123" t="str">
            <v>터파기(인력)</v>
          </cell>
          <cell r="B1123" t="str">
            <v>토사</v>
          </cell>
          <cell r="C1123">
            <v>3.3860000000000001</v>
          </cell>
          <cell r="D1123" t="str">
            <v>M3</v>
          </cell>
          <cell r="E1123">
            <v>8695</v>
          </cell>
          <cell r="F1123">
            <v>29441</v>
          </cell>
          <cell r="G1123">
            <v>0</v>
          </cell>
          <cell r="H1123">
            <v>0</v>
          </cell>
          <cell r="I1123">
            <v>8695</v>
          </cell>
          <cell r="J1123">
            <v>29441</v>
          </cell>
          <cell r="K1123">
            <v>0</v>
          </cell>
          <cell r="L1123">
            <v>0</v>
          </cell>
          <cell r="M1123" t="str">
            <v>N.124</v>
          </cell>
        </row>
        <row r="1124">
          <cell r="A1124" t="str">
            <v>잔토처리(인력)</v>
          </cell>
          <cell r="B1124" t="str">
            <v>토사:0-1M</v>
          </cell>
          <cell r="C1124">
            <v>2.1659999999999999</v>
          </cell>
          <cell r="D1124" t="str">
            <v>㎥</v>
          </cell>
          <cell r="E1124">
            <v>8184</v>
          </cell>
          <cell r="F1124">
            <v>17726</v>
          </cell>
          <cell r="G1124">
            <v>0</v>
          </cell>
          <cell r="H1124">
            <v>0</v>
          </cell>
          <cell r="I1124">
            <v>8184</v>
          </cell>
          <cell r="J1124">
            <v>17726</v>
          </cell>
          <cell r="K1124">
            <v>0</v>
          </cell>
          <cell r="L1124">
            <v>0</v>
          </cell>
          <cell r="M1124" t="str">
            <v>N.125</v>
          </cell>
        </row>
        <row r="1125">
          <cell r="A1125" t="str">
            <v>되메우고 다짐(인력)</v>
          </cell>
          <cell r="B1125" t="str">
            <v>토사</v>
          </cell>
          <cell r="C1125">
            <v>1.67</v>
          </cell>
          <cell r="D1125" t="str">
            <v>M3</v>
          </cell>
          <cell r="E1125">
            <v>9104</v>
          </cell>
          <cell r="F1125">
            <v>15203</v>
          </cell>
          <cell r="G1125">
            <v>0</v>
          </cell>
          <cell r="H1125">
            <v>0</v>
          </cell>
          <cell r="I1125">
            <v>9104</v>
          </cell>
          <cell r="J1125">
            <v>15203</v>
          </cell>
          <cell r="K1125">
            <v>0</v>
          </cell>
          <cell r="L1125">
            <v>0</v>
          </cell>
          <cell r="M1125" t="str">
            <v>N.126</v>
          </cell>
        </row>
        <row r="1126">
          <cell r="A1126" t="str">
            <v>잡석다짐(인력)</v>
          </cell>
          <cell r="C1126">
            <v>0.43</v>
          </cell>
          <cell r="D1126" t="str">
            <v>㎥</v>
          </cell>
          <cell r="E1126">
            <v>35099</v>
          </cell>
          <cell r="F1126">
            <v>15092</v>
          </cell>
          <cell r="G1126">
            <v>8500</v>
          </cell>
          <cell r="H1126">
            <v>3655</v>
          </cell>
          <cell r="I1126">
            <v>26599</v>
          </cell>
          <cell r="J1126">
            <v>11437</v>
          </cell>
          <cell r="K1126">
            <v>0</v>
          </cell>
          <cell r="L1126">
            <v>0</v>
          </cell>
          <cell r="M1126" t="str">
            <v>N.74</v>
          </cell>
        </row>
        <row r="1127">
          <cell r="A1127" t="str">
            <v>레미콘</v>
          </cell>
          <cell r="B1127" t="str">
            <v>관급(40x160x8)</v>
          </cell>
          <cell r="C1127">
            <v>0.245</v>
          </cell>
          <cell r="D1127" t="str">
            <v>M3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A1128" t="str">
            <v>레미콘</v>
          </cell>
          <cell r="B1128" t="str">
            <v>관급(25x180x8)</v>
          </cell>
          <cell r="C1128">
            <v>2.3639999999999999</v>
          </cell>
          <cell r="D1128" t="str">
            <v>M3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A1129" t="str">
            <v>이형철근</v>
          </cell>
          <cell r="B1129" t="str">
            <v>관급, D13</v>
          </cell>
          <cell r="C1129">
            <v>158.99299999999999</v>
          </cell>
          <cell r="D1129" t="str">
            <v>KG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A1130" t="str">
            <v>철근가공및조립</v>
          </cell>
          <cell r="B1130" t="str">
            <v>간단</v>
          </cell>
          <cell r="C1130">
            <v>0.154</v>
          </cell>
          <cell r="D1130" t="str">
            <v>TON</v>
          </cell>
          <cell r="E1130">
            <v>257665</v>
          </cell>
          <cell r="F1130">
            <v>39680</v>
          </cell>
          <cell r="G1130">
            <v>2708</v>
          </cell>
          <cell r="H1130">
            <v>417</v>
          </cell>
          <cell r="I1130">
            <v>254957</v>
          </cell>
          <cell r="J1130">
            <v>39263</v>
          </cell>
          <cell r="K1130">
            <v>0</v>
          </cell>
          <cell r="L1130">
            <v>0</v>
          </cell>
          <cell r="M1130" t="str">
            <v>N.84</v>
          </cell>
        </row>
        <row r="1131">
          <cell r="A1131" t="str">
            <v>고재대</v>
          </cell>
          <cell r="B1131" t="str">
            <v>철재</v>
          </cell>
          <cell r="C1131">
            <v>4.6890000000000001</v>
          </cell>
          <cell r="D1131" t="str">
            <v>KG</v>
          </cell>
          <cell r="E1131">
            <v>-75</v>
          </cell>
          <cell r="F1131">
            <v>-351</v>
          </cell>
          <cell r="G1131">
            <v>-75</v>
          </cell>
          <cell r="H1131">
            <v>-351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거푸집 (합판)</v>
          </cell>
          <cell r="B1132" t="str">
            <v>6회</v>
          </cell>
          <cell r="C1132">
            <v>18.077999999999999</v>
          </cell>
          <cell r="D1132" t="str">
            <v>㎡</v>
          </cell>
          <cell r="E1132">
            <v>13825</v>
          </cell>
          <cell r="F1132">
            <v>249927</v>
          </cell>
          <cell r="G1132">
            <v>4430</v>
          </cell>
          <cell r="H1132">
            <v>80085</v>
          </cell>
          <cell r="I1132">
            <v>9395</v>
          </cell>
          <cell r="J1132">
            <v>169842</v>
          </cell>
          <cell r="K1132">
            <v>0</v>
          </cell>
          <cell r="L1132">
            <v>0</v>
          </cell>
          <cell r="M1132" t="str">
            <v>N.80</v>
          </cell>
        </row>
        <row r="1133">
          <cell r="A1133" t="str">
            <v>시멘트벽돌</v>
          </cell>
          <cell r="B1133" t="str">
            <v>190x90x57</v>
          </cell>
          <cell r="C1133">
            <v>174</v>
          </cell>
          <cell r="D1133" t="str">
            <v>EA</v>
          </cell>
          <cell r="E1133">
            <v>45</v>
          </cell>
          <cell r="F1133">
            <v>7830</v>
          </cell>
          <cell r="G1133">
            <v>45</v>
          </cell>
          <cell r="H1133">
            <v>7830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시멘트벽돌쌓기</v>
          </cell>
          <cell r="C1134">
            <v>0.17399999999999999</v>
          </cell>
          <cell r="D1134" t="str">
            <v>천매</v>
          </cell>
          <cell r="E1134">
            <v>197889</v>
          </cell>
          <cell r="F1134">
            <v>34432</v>
          </cell>
          <cell r="G1134">
            <v>3025</v>
          </cell>
          <cell r="H1134">
            <v>526</v>
          </cell>
          <cell r="I1134">
            <v>194864</v>
          </cell>
          <cell r="J1134">
            <v>33906</v>
          </cell>
          <cell r="K1134">
            <v>0</v>
          </cell>
          <cell r="L1134">
            <v>0</v>
          </cell>
          <cell r="M1134" t="str">
            <v>N.93</v>
          </cell>
        </row>
        <row r="1135">
          <cell r="A1135" t="str">
            <v>신토석</v>
          </cell>
          <cell r="B1135" t="str">
            <v>관급,190x90xT57</v>
          </cell>
          <cell r="C1135">
            <v>1088</v>
          </cell>
          <cell r="D1135" t="str">
            <v>매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A1136" t="str">
            <v>점토벽돌치장쌓기</v>
          </cell>
          <cell r="B1136" t="str">
            <v>0.5B</v>
          </cell>
          <cell r="C1136">
            <v>14.268000000000001</v>
          </cell>
          <cell r="D1136" t="str">
            <v>㎡</v>
          </cell>
          <cell r="E1136">
            <v>22368</v>
          </cell>
          <cell r="F1136">
            <v>319146</v>
          </cell>
          <cell r="G1136">
            <v>0</v>
          </cell>
          <cell r="H1136">
            <v>0</v>
          </cell>
          <cell r="I1136">
            <v>22368</v>
          </cell>
          <cell r="J1136">
            <v>319146</v>
          </cell>
          <cell r="K1136">
            <v>0</v>
          </cell>
          <cell r="L1136">
            <v>0</v>
          </cell>
          <cell r="M1136" t="str">
            <v>N.83</v>
          </cell>
        </row>
        <row r="1137">
          <cell r="A1137" t="str">
            <v>붙임몰탈</v>
          </cell>
          <cell r="B1137" t="str">
            <v>인력,1:3</v>
          </cell>
          <cell r="C1137">
            <v>3.3860000000000001</v>
          </cell>
          <cell r="D1137" t="str">
            <v>㎥</v>
          </cell>
          <cell r="E1137">
            <v>57561</v>
          </cell>
          <cell r="F1137">
            <v>194900</v>
          </cell>
          <cell r="G1137">
            <v>12100</v>
          </cell>
          <cell r="H1137">
            <v>40970</v>
          </cell>
          <cell r="I1137">
            <v>40922</v>
          </cell>
          <cell r="J1137">
            <v>138561</v>
          </cell>
          <cell r="K1137">
            <v>4539</v>
          </cell>
          <cell r="L1137">
            <v>15369</v>
          </cell>
          <cell r="M1137" t="str">
            <v>N.86</v>
          </cell>
        </row>
        <row r="1138">
          <cell r="A1138" t="str">
            <v>자바라B</v>
          </cell>
          <cell r="B1138" t="str">
            <v>H1200xW500(11.2M)</v>
          </cell>
          <cell r="C1138">
            <v>1</v>
          </cell>
          <cell r="D1138" t="str">
            <v>EA</v>
          </cell>
          <cell r="E1138">
            <v>5040000</v>
          </cell>
          <cell r="F1138">
            <v>5040000</v>
          </cell>
          <cell r="G1138">
            <v>5040000</v>
          </cell>
          <cell r="H1138">
            <v>5040000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A1139" t="str">
            <v>계</v>
          </cell>
          <cell r="F1139">
            <v>5963026</v>
          </cell>
          <cell r="H1139">
            <v>5173132</v>
          </cell>
          <cell r="J1139">
            <v>774525</v>
          </cell>
          <cell r="L1139">
            <v>15369</v>
          </cell>
        </row>
        <row r="1145">
          <cell r="A1145" t="str">
            <v>No.38호표 국기게양대</v>
          </cell>
          <cell r="C1145">
            <v>1</v>
          </cell>
          <cell r="D1145" t="str">
            <v>EA</v>
          </cell>
          <cell r="M1145" t="str">
            <v>PPS10</v>
          </cell>
        </row>
        <row r="1146">
          <cell r="A1146" t="str">
            <v>레미콘</v>
          </cell>
          <cell r="B1146" t="str">
            <v>관급(40x160x8)</v>
          </cell>
          <cell r="C1146">
            <v>0.82399999999999995</v>
          </cell>
          <cell r="D1146" t="str">
            <v>M3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</row>
        <row r="1147">
          <cell r="A1147" t="str">
            <v>레미콘</v>
          </cell>
          <cell r="B1147" t="str">
            <v>관급(25x180x8)</v>
          </cell>
          <cell r="C1147">
            <v>1.8680000000000001</v>
          </cell>
          <cell r="D1147" t="str">
            <v>M3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</row>
        <row r="1148">
          <cell r="A1148" t="str">
            <v>이형철근</v>
          </cell>
          <cell r="B1148" t="str">
            <v>관급, D13</v>
          </cell>
          <cell r="C1148">
            <v>113.422</v>
          </cell>
          <cell r="D1148" t="str">
            <v>KG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A1149" t="str">
            <v>철근가공및조립</v>
          </cell>
          <cell r="B1149" t="str">
            <v>간단</v>
          </cell>
          <cell r="C1149">
            <v>0.113</v>
          </cell>
          <cell r="D1149" t="str">
            <v>TON</v>
          </cell>
          <cell r="E1149">
            <v>257665</v>
          </cell>
          <cell r="F1149">
            <v>29116</v>
          </cell>
          <cell r="G1149">
            <v>2708</v>
          </cell>
          <cell r="H1149">
            <v>306</v>
          </cell>
          <cell r="I1149">
            <v>254957</v>
          </cell>
          <cell r="J1149">
            <v>28810</v>
          </cell>
          <cell r="K1149">
            <v>0</v>
          </cell>
          <cell r="L1149">
            <v>0</v>
          </cell>
          <cell r="M1149" t="str">
            <v>N.84</v>
          </cell>
        </row>
        <row r="1150">
          <cell r="A1150" t="str">
            <v>고재대</v>
          </cell>
          <cell r="B1150" t="str">
            <v>철재</v>
          </cell>
          <cell r="C1150">
            <v>2.8220000000000001</v>
          </cell>
          <cell r="D1150" t="str">
            <v>KG</v>
          </cell>
          <cell r="E1150">
            <v>-75</v>
          </cell>
          <cell r="F1150">
            <v>-211</v>
          </cell>
          <cell r="G1150">
            <v>-75</v>
          </cell>
          <cell r="H1150">
            <v>-211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A1151" t="str">
            <v>거푸집 (합판)</v>
          </cell>
          <cell r="B1151" t="str">
            <v>6회</v>
          </cell>
          <cell r="C1151">
            <v>5.7859999999999996</v>
          </cell>
          <cell r="D1151" t="str">
            <v>㎡</v>
          </cell>
          <cell r="E1151">
            <v>13825</v>
          </cell>
          <cell r="F1151">
            <v>79990</v>
          </cell>
          <cell r="G1151">
            <v>4430</v>
          </cell>
          <cell r="H1151">
            <v>25631</v>
          </cell>
          <cell r="I1151">
            <v>9395</v>
          </cell>
          <cell r="J1151">
            <v>54359</v>
          </cell>
          <cell r="K1151">
            <v>0</v>
          </cell>
          <cell r="L1151">
            <v>0</v>
          </cell>
          <cell r="M1151" t="str">
            <v>N.80</v>
          </cell>
        </row>
        <row r="1152">
          <cell r="A1152" t="str">
            <v>시멘트벽돌</v>
          </cell>
          <cell r="B1152" t="str">
            <v>190x90x57</v>
          </cell>
          <cell r="C1152">
            <v>279.56</v>
          </cell>
          <cell r="D1152" t="str">
            <v>EA</v>
          </cell>
          <cell r="E1152">
            <v>45</v>
          </cell>
          <cell r="F1152">
            <v>12580</v>
          </cell>
          <cell r="G1152">
            <v>45</v>
          </cell>
          <cell r="H1152">
            <v>12580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</row>
        <row r="1153">
          <cell r="A1153" t="str">
            <v>시멘트벽돌쌓기</v>
          </cell>
          <cell r="C1153">
            <v>0.27900000000000003</v>
          </cell>
          <cell r="D1153" t="str">
            <v>천매</v>
          </cell>
          <cell r="E1153">
            <v>197889</v>
          </cell>
          <cell r="F1153">
            <v>55210</v>
          </cell>
          <cell r="G1153">
            <v>3025</v>
          </cell>
          <cell r="H1153">
            <v>843</v>
          </cell>
          <cell r="I1153">
            <v>194864</v>
          </cell>
          <cell r="J1153">
            <v>54367</v>
          </cell>
          <cell r="K1153">
            <v>0</v>
          </cell>
          <cell r="L1153">
            <v>0</v>
          </cell>
          <cell r="M1153" t="str">
            <v>N.93</v>
          </cell>
        </row>
        <row r="1154">
          <cell r="A1154" t="str">
            <v>붙임몰탈</v>
          </cell>
          <cell r="B1154" t="str">
            <v>인력,1:3</v>
          </cell>
          <cell r="C1154">
            <v>0.41599999999999998</v>
          </cell>
          <cell r="D1154" t="str">
            <v>㎥</v>
          </cell>
          <cell r="E1154">
            <v>57561</v>
          </cell>
          <cell r="F1154">
            <v>23944</v>
          </cell>
          <cell r="G1154">
            <v>12100</v>
          </cell>
          <cell r="H1154">
            <v>5033</v>
          </cell>
          <cell r="I1154">
            <v>40922</v>
          </cell>
          <cell r="J1154">
            <v>17023</v>
          </cell>
          <cell r="K1154">
            <v>4539</v>
          </cell>
          <cell r="L1154">
            <v>1888</v>
          </cell>
          <cell r="M1154" t="str">
            <v>N.86</v>
          </cell>
        </row>
        <row r="1155">
          <cell r="A1155" t="str">
            <v>화강석판석</v>
          </cell>
          <cell r="B1155" t="str">
            <v>T50 물갈기</v>
          </cell>
          <cell r="C1155">
            <v>19</v>
          </cell>
          <cell r="D1155" t="str">
            <v>EA</v>
          </cell>
          <cell r="E1155">
            <v>15000</v>
          </cell>
          <cell r="F1155">
            <v>285000</v>
          </cell>
          <cell r="G1155">
            <v>15000</v>
          </cell>
          <cell r="H1155">
            <v>285000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 t="str">
            <v>화강석판석</v>
          </cell>
          <cell r="B1156" t="str">
            <v>T30 문경석</v>
          </cell>
          <cell r="C1156">
            <v>1.5880000000000001</v>
          </cell>
          <cell r="D1156" t="str">
            <v>㎡</v>
          </cell>
          <cell r="E1156">
            <v>41000</v>
          </cell>
          <cell r="F1156">
            <v>65108</v>
          </cell>
          <cell r="G1156">
            <v>41000</v>
          </cell>
          <cell r="H1156">
            <v>65108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 t="str">
            <v>화강석판석붙임</v>
          </cell>
          <cell r="B1157" t="str">
            <v>벽,습식</v>
          </cell>
          <cell r="C1157">
            <v>3.75</v>
          </cell>
          <cell r="D1157" t="str">
            <v>M2</v>
          </cell>
          <cell r="E1157">
            <v>71867</v>
          </cell>
          <cell r="F1157">
            <v>269501</v>
          </cell>
          <cell r="G1157">
            <v>8415</v>
          </cell>
          <cell r="H1157">
            <v>31556</v>
          </cell>
          <cell r="I1157">
            <v>63452</v>
          </cell>
          <cell r="J1157">
            <v>237945</v>
          </cell>
          <cell r="K1157">
            <v>0</v>
          </cell>
          <cell r="L1157">
            <v>0</v>
          </cell>
          <cell r="M1157" t="str">
            <v>N.91</v>
          </cell>
        </row>
        <row r="1158">
          <cell r="A1158" t="str">
            <v>화강석판석붙임</v>
          </cell>
          <cell r="B1158" t="str">
            <v>벽,건식</v>
          </cell>
          <cell r="C1158">
            <v>1.444</v>
          </cell>
          <cell r="D1158" t="str">
            <v>㎡</v>
          </cell>
          <cell r="E1158">
            <v>47989</v>
          </cell>
          <cell r="F1158">
            <v>69296</v>
          </cell>
          <cell r="G1158">
            <v>0</v>
          </cell>
          <cell r="H1158">
            <v>0</v>
          </cell>
          <cell r="I1158">
            <v>47989</v>
          </cell>
          <cell r="J1158">
            <v>69296</v>
          </cell>
          <cell r="K1158">
            <v>0</v>
          </cell>
          <cell r="L1158">
            <v>0</v>
          </cell>
          <cell r="M1158" t="str">
            <v>N.90</v>
          </cell>
        </row>
        <row r="1159">
          <cell r="A1159" t="str">
            <v>연결철물</v>
          </cell>
          <cell r="B1159" t="str">
            <v>STS(공간거리70)</v>
          </cell>
          <cell r="C1159">
            <v>14</v>
          </cell>
          <cell r="D1159" t="str">
            <v>조</v>
          </cell>
          <cell r="E1159">
            <v>490</v>
          </cell>
          <cell r="F1159">
            <v>6860</v>
          </cell>
          <cell r="G1159">
            <v>490</v>
          </cell>
          <cell r="H1159">
            <v>6860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A1160" t="str">
            <v>스테인리스봉강</v>
          </cell>
          <cell r="B1160" t="str">
            <v>￠10</v>
          </cell>
          <cell r="C1160">
            <v>0.66100000000000003</v>
          </cell>
          <cell r="D1160" t="str">
            <v>KG</v>
          </cell>
          <cell r="E1160">
            <v>3050</v>
          </cell>
          <cell r="F1160">
            <v>2016</v>
          </cell>
          <cell r="G1160">
            <v>3050</v>
          </cell>
          <cell r="H1160">
            <v>2016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A1161" t="str">
            <v>스테인리스강판</v>
          </cell>
          <cell r="B1161" t="str">
            <v>T5.0</v>
          </cell>
          <cell r="C1161">
            <v>1.657</v>
          </cell>
          <cell r="D1161" t="str">
            <v>KG</v>
          </cell>
          <cell r="E1161">
            <v>2129</v>
          </cell>
          <cell r="F1161">
            <v>3527</v>
          </cell>
          <cell r="G1161">
            <v>2129</v>
          </cell>
          <cell r="H1161">
            <v>3527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A1162" t="str">
            <v>스테인리스파이프</v>
          </cell>
          <cell r="B1162" t="str">
            <v>￠60.5, T2.0</v>
          </cell>
          <cell r="C1162">
            <v>14.175000000000001</v>
          </cell>
          <cell r="D1162" t="str">
            <v>M</v>
          </cell>
          <cell r="E1162">
            <v>8870</v>
          </cell>
          <cell r="F1162">
            <v>125732</v>
          </cell>
          <cell r="G1162">
            <v>8870</v>
          </cell>
          <cell r="H1162">
            <v>125732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A1163" t="str">
            <v>스테인리스파이프</v>
          </cell>
          <cell r="B1163" t="str">
            <v>￠87.4, T2.0</v>
          </cell>
          <cell r="C1163">
            <v>10.71</v>
          </cell>
          <cell r="D1163" t="str">
            <v>M</v>
          </cell>
          <cell r="E1163">
            <v>13300</v>
          </cell>
          <cell r="F1163">
            <v>142443</v>
          </cell>
          <cell r="G1163">
            <v>13300</v>
          </cell>
          <cell r="H1163">
            <v>142443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A1164" t="str">
            <v>잡철물제작설치(각종)</v>
          </cell>
          <cell r="B1164" t="str">
            <v>간단</v>
          </cell>
          <cell r="C1164">
            <v>3.3000000000000002E-2</v>
          </cell>
          <cell r="D1164" t="str">
            <v>TON</v>
          </cell>
          <cell r="E1164">
            <v>3372007</v>
          </cell>
          <cell r="F1164">
            <v>111274</v>
          </cell>
          <cell r="G1164">
            <v>1308452</v>
          </cell>
          <cell r="H1164">
            <v>43178</v>
          </cell>
          <cell r="I1164">
            <v>2002017</v>
          </cell>
          <cell r="J1164">
            <v>66066</v>
          </cell>
          <cell r="K1164">
            <v>61538</v>
          </cell>
          <cell r="L1164">
            <v>2030</v>
          </cell>
          <cell r="M1164" t="str">
            <v>N.95</v>
          </cell>
        </row>
        <row r="1165">
          <cell r="A1165" t="str">
            <v>고재대</v>
          </cell>
          <cell r="B1165" t="str">
            <v>스텐</v>
          </cell>
          <cell r="C1165">
            <v>1.74</v>
          </cell>
          <cell r="D1165" t="str">
            <v>KG</v>
          </cell>
          <cell r="E1165">
            <v>-600</v>
          </cell>
          <cell r="F1165">
            <v>-1044</v>
          </cell>
          <cell r="G1165">
            <v>-600</v>
          </cell>
          <cell r="H1165">
            <v>-1044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A1166" t="str">
            <v>계</v>
          </cell>
          <cell r="F1166">
            <v>1280342</v>
          </cell>
          <cell r="H1166">
            <v>748558</v>
          </cell>
          <cell r="J1166">
            <v>527866</v>
          </cell>
          <cell r="L1166">
            <v>3918</v>
          </cell>
        </row>
        <row r="1168">
          <cell r="A1168" t="str">
            <v>No.39호표 잔디등</v>
          </cell>
          <cell r="C1168">
            <v>1</v>
          </cell>
          <cell r="D1168" t="str">
            <v>EA</v>
          </cell>
          <cell r="M1168" t="str">
            <v>PPS11</v>
          </cell>
        </row>
        <row r="1169">
          <cell r="A1169" t="str">
            <v>터파기(인력)</v>
          </cell>
          <cell r="B1169" t="str">
            <v>토사</v>
          </cell>
          <cell r="C1169">
            <v>7.4999999999999997E-2</v>
          </cell>
          <cell r="D1169" t="str">
            <v>M3</v>
          </cell>
          <cell r="E1169">
            <v>8695</v>
          </cell>
          <cell r="F1169">
            <v>652</v>
          </cell>
          <cell r="G1169">
            <v>0</v>
          </cell>
          <cell r="H1169">
            <v>0</v>
          </cell>
          <cell r="I1169">
            <v>8695</v>
          </cell>
          <cell r="J1169">
            <v>652</v>
          </cell>
          <cell r="K1169">
            <v>0</v>
          </cell>
          <cell r="L1169">
            <v>0</v>
          </cell>
          <cell r="M1169" t="str">
            <v>N.124</v>
          </cell>
        </row>
        <row r="1170">
          <cell r="A1170" t="str">
            <v>잔토처리(인력)</v>
          </cell>
          <cell r="B1170" t="str">
            <v>토사:0-1M</v>
          </cell>
          <cell r="C1170">
            <v>2.5000000000000001E-2</v>
          </cell>
          <cell r="D1170" t="str">
            <v>㎥</v>
          </cell>
          <cell r="E1170">
            <v>8184</v>
          </cell>
          <cell r="F1170">
            <v>204</v>
          </cell>
          <cell r="G1170">
            <v>0</v>
          </cell>
          <cell r="H1170">
            <v>0</v>
          </cell>
          <cell r="I1170">
            <v>8184</v>
          </cell>
          <cell r="J1170">
            <v>204</v>
          </cell>
          <cell r="K1170">
            <v>0</v>
          </cell>
          <cell r="L1170">
            <v>0</v>
          </cell>
          <cell r="M1170" t="str">
            <v>N.125</v>
          </cell>
        </row>
        <row r="1171">
          <cell r="A1171" t="str">
            <v>되메우고 다짐(인력)</v>
          </cell>
          <cell r="B1171" t="str">
            <v>토사</v>
          </cell>
          <cell r="C1171">
            <v>4.8000000000000001E-2</v>
          </cell>
          <cell r="D1171" t="str">
            <v>M3</v>
          </cell>
          <cell r="E1171">
            <v>9104</v>
          </cell>
          <cell r="F1171">
            <v>436</v>
          </cell>
          <cell r="G1171">
            <v>0</v>
          </cell>
          <cell r="H1171">
            <v>0</v>
          </cell>
          <cell r="I1171">
            <v>9104</v>
          </cell>
          <cell r="J1171">
            <v>436</v>
          </cell>
          <cell r="K1171">
            <v>0</v>
          </cell>
          <cell r="L1171">
            <v>0</v>
          </cell>
          <cell r="M1171" t="str">
            <v>N.126</v>
          </cell>
        </row>
        <row r="1172">
          <cell r="A1172" t="str">
            <v>콘크리트</v>
          </cell>
          <cell r="B1172" t="str">
            <v>25-180-8</v>
          </cell>
          <cell r="C1172">
            <v>2.7E-2</v>
          </cell>
          <cell r="D1172" t="str">
            <v>㎥</v>
          </cell>
          <cell r="E1172">
            <v>111341</v>
          </cell>
          <cell r="F1172">
            <v>3005</v>
          </cell>
          <cell r="G1172">
            <v>10900</v>
          </cell>
          <cell r="H1172">
            <v>294</v>
          </cell>
          <cell r="I1172">
            <v>100441</v>
          </cell>
          <cell r="J1172">
            <v>2711</v>
          </cell>
          <cell r="K1172">
            <v>0</v>
          </cell>
          <cell r="L1172">
            <v>0</v>
          </cell>
          <cell r="M1172" t="str">
            <v>N.100</v>
          </cell>
        </row>
        <row r="1173">
          <cell r="A1173" t="str">
            <v>거푸집 (합판)</v>
          </cell>
          <cell r="B1173" t="str">
            <v>6회</v>
          </cell>
          <cell r="C1173">
            <v>0.36</v>
          </cell>
          <cell r="D1173" t="str">
            <v>㎡</v>
          </cell>
          <cell r="E1173">
            <v>13825</v>
          </cell>
          <cell r="F1173">
            <v>4976</v>
          </cell>
          <cell r="G1173">
            <v>4430</v>
          </cell>
          <cell r="H1173">
            <v>1594</v>
          </cell>
          <cell r="I1173">
            <v>9395</v>
          </cell>
          <cell r="J1173">
            <v>3382</v>
          </cell>
          <cell r="K1173">
            <v>0</v>
          </cell>
          <cell r="L1173">
            <v>0</v>
          </cell>
          <cell r="M1173" t="str">
            <v>N.80</v>
          </cell>
        </row>
        <row r="1174">
          <cell r="A1174" t="str">
            <v>잔디등</v>
          </cell>
          <cell r="B1174" t="str">
            <v>HALOGEN 50W</v>
          </cell>
          <cell r="C1174">
            <v>1</v>
          </cell>
          <cell r="D1174" t="str">
            <v>SET</v>
          </cell>
          <cell r="E1174">
            <v>380000</v>
          </cell>
          <cell r="F1174">
            <v>380000</v>
          </cell>
          <cell r="G1174">
            <v>380000</v>
          </cell>
          <cell r="H1174">
            <v>380000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A1175" t="str">
            <v>계</v>
          </cell>
          <cell r="F1175">
            <v>389273</v>
          </cell>
          <cell r="H1175">
            <v>381888</v>
          </cell>
          <cell r="J1175">
            <v>7385</v>
          </cell>
          <cell r="L1175">
            <v>0</v>
          </cell>
        </row>
        <row r="1177">
          <cell r="A1177" t="str">
            <v>No.40호표 잔디</v>
          </cell>
          <cell r="B1177" t="str">
            <v>1/2줄떼</v>
          </cell>
          <cell r="C1177">
            <v>1</v>
          </cell>
          <cell r="D1177" t="str">
            <v>M2</v>
          </cell>
          <cell r="M1177" t="str">
            <v>S0023</v>
          </cell>
        </row>
        <row r="1178">
          <cell r="A1178" t="str">
            <v>잔디</v>
          </cell>
          <cell r="B1178" t="str">
            <v>300x300x30㎜ (흙부착)</v>
          </cell>
          <cell r="C1178">
            <v>6</v>
          </cell>
          <cell r="D1178" t="str">
            <v>매</v>
          </cell>
          <cell r="E1178">
            <v>280</v>
          </cell>
          <cell r="F1178">
            <v>1680</v>
          </cell>
          <cell r="G1178">
            <v>280</v>
          </cell>
          <cell r="H1178">
            <v>1680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A1179" t="str">
            <v>잔디식재</v>
          </cell>
          <cell r="C1179">
            <v>1</v>
          </cell>
          <cell r="D1179" t="str">
            <v>M2</v>
          </cell>
          <cell r="E1179">
            <v>2823</v>
          </cell>
          <cell r="F1179">
            <v>2823</v>
          </cell>
          <cell r="G1179">
            <v>0</v>
          </cell>
          <cell r="H1179">
            <v>0</v>
          </cell>
          <cell r="I1179">
            <v>2823</v>
          </cell>
          <cell r="J1179">
            <v>2823</v>
          </cell>
          <cell r="K1179">
            <v>0</v>
          </cell>
          <cell r="L1179">
            <v>0</v>
          </cell>
          <cell r="M1179" t="str">
            <v>N.115</v>
          </cell>
        </row>
        <row r="1180">
          <cell r="A1180" t="str">
            <v>계</v>
          </cell>
          <cell r="F1180">
            <v>4503</v>
          </cell>
          <cell r="H1180">
            <v>1680</v>
          </cell>
          <cell r="J1180">
            <v>2823</v>
          </cell>
          <cell r="L1180">
            <v>0</v>
          </cell>
        </row>
        <row r="1182">
          <cell r="A1182" t="str">
            <v>No.41호표 소나무</v>
          </cell>
          <cell r="B1182" t="str">
            <v>H4.0×R15</v>
          </cell>
          <cell r="C1182">
            <v>1</v>
          </cell>
          <cell r="D1182" t="str">
            <v>주</v>
          </cell>
          <cell r="M1182" t="str">
            <v>S0067</v>
          </cell>
        </row>
        <row r="1183">
          <cell r="A1183" t="str">
            <v>소나무</v>
          </cell>
          <cell r="B1183" t="str">
            <v>H4.0×R15</v>
          </cell>
          <cell r="C1183">
            <v>1</v>
          </cell>
          <cell r="D1183" t="str">
            <v>주</v>
          </cell>
          <cell r="E1183">
            <v>425900</v>
          </cell>
          <cell r="F1183">
            <v>425900</v>
          </cell>
          <cell r="G1183">
            <v>425900</v>
          </cell>
          <cell r="H1183">
            <v>425900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</row>
        <row r="1184">
          <cell r="A1184" t="str">
            <v>근원직경에의한식재</v>
          </cell>
          <cell r="B1184" t="str">
            <v>R15</v>
          </cell>
          <cell r="C1184">
            <v>1</v>
          </cell>
          <cell r="D1184" t="str">
            <v>주</v>
          </cell>
          <cell r="E1184">
            <v>73847</v>
          </cell>
          <cell r="F1184">
            <v>73847</v>
          </cell>
          <cell r="G1184">
            <v>0</v>
          </cell>
          <cell r="H1184">
            <v>0</v>
          </cell>
          <cell r="I1184">
            <v>73847</v>
          </cell>
          <cell r="J1184">
            <v>73847</v>
          </cell>
          <cell r="K1184">
            <v>0</v>
          </cell>
          <cell r="L1184">
            <v>0</v>
          </cell>
          <cell r="M1184" t="str">
            <v>N.106</v>
          </cell>
        </row>
        <row r="1185">
          <cell r="A1185" t="str">
            <v>계</v>
          </cell>
          <cell r="F1185">
            <v>499747</v>
          </cell>
          <cell r="H1185">
            <v>425900</v>
          </cell>
          <cell r="J1185">
            <v>73847</v>
          </cell>
          <cell r="L1185">
            <v>0</v>
          </cell>
        </row>
        <row r="1187">
          <cell r="A1187" t="str">
            <v>No.42호표 주목</v>
          </cell>
          <cell r="B1187" t="str">
            <v>H2.5×W1.5</v>
          </cell>
          <cell r="C1187">
            <v>1</v>
          </cell>
          <cell r="D1187" t="str">
            <v>주</v>
          </cell>
          <cell r="M1187" t="str">
            <v>S00733</v>
          </cell>
        </row>
        <row r="1188">
          <cell r="A1188" t="str">
            <v>주목</v>
          </cell>
          <cell r="B1188" t="str">
            <v>H2.5×W1.5</v>
          </cell>
          <cell r="C1188">
            <v>1</v>
          </cell>
          <cell r="D1188" t="str">
            <v>주</v>
          </cell>
          <cell r="E1188">
            <v>417000</v>
          </cell>
          <cell r="F1188">
            <v>417000</v>
          </cell>
          <cell r="G1188">
            <v>417000</v>
          </cell>
          <cell r="H1188">
            <v>417000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</row>
        <row r="1189">
          <cell r="A1189" t="str">
            <v>수고에의한식재</v>
          </cell>
          <cell r="B1189" t="str">
            <v>H2.1∼2.5</v>
          </cell>
          <cell r="C1189">
            <v>1</v>
          </cell>
          <cell r="D1189" t="str">
            <v>주</v>
          </cell>
          <cell r="E1189">
            <v>13973</v>
          </cell>
          <cell r="F1189">
            <v>13973</v>
          </cell>
          <cell r="G1189">
            <v>0</v>
          </cell>
          <cell r="H1189">
            <v>0</v>
          </cell>
          <cell r="I1189">
            <v>13973</v>
          </cell>
          <cell r="J1189">
            <v>13973</v>
          </cell>
          <cell r="K1189">
            <v>0</v>
          </cell>
          <cell r="L1189">
            <v>0</v>
          </cell>
          <cell r="M1189" t="str">
            <v>N.111</v>
          </cell>
        </row>
        <row r="1190">
          <cell r="A1190" t="str">
            <v>계</v>
          </cell>
          <cell r="F1190">
            <v>430973</v>
          </cell>
          <cell r="H1190">
            <v>417000</v>
          </cell>
          <cell r="J1190">
            <v>13973</v>
          </cell>
          <cell r="L1190">
            <v>0</v>
          </cell>
        </row>
        <row r="1191">
          <cell r="A1191" t="str">
            <v>No.43호표 스트로브잣</v>
          </cell>
          <cell r="B1191" t="str">
            <v>H3.0×W1.5</v>
          </cell>
          <cell r="C1191">
            <v>1</v>
          </cell>
          <cell r="D1191" t="str">
            <v>주</v>
          </cell>
          <cell r="M1191" t="str">
            <v>S00782</v>
          </cell>
        </row>
        <row r="1192">
          <cell r="A1192" t="str">
            <v>스트로브잣</v>
          </cell>
          <cell r="B1192" t="str">
            <v>H3.0×W1.5</v>
          </cell>
          <cell r="C1192">
            <v>1</v>
          </cell>
          <cell r="D1192" t="str">
            <v>주</v>
          </cell>
          <cell r="E1192">
            <v>41700</v>
          </cell>
          <cell r="F1192">
            <v>41700</v>
          </cell>
          <cell r="G1192">
            <v>41700</v>
          </cell>
          <cell r="H1192">
            <v>41700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수고식재(H2.6-3.0M) 지주목유</v>
          </cell>
          <cell r="C1193">
            <v>1</v>
          </cell>
          <cell r="D1193" t="str">
            <v>주</v>
          </cell>
          <cell r="E1193">
            <v>17209</v>
          </cell>
          <cell r="F1193">
            <v>17209</v>
          </cell>
          <cell r="G1193">
            <v>0</v>
          </cell>
          <cell r="H1193">
            <v>0</v>
          </cell>
          <cell r="I1193">
            <v>17209</v>
          </cell>
          <cell r="J1193">
            <v>17209</v>
          </cell>
          <cell r="K1193">
            <v>0</v>
          </cell>
          <cell r="L1193">
            <v>0</v>
          </cell>
          <cell r="M1193" t="str">
            <v>N.112</v>
          </cell>
        </row>
        <row r="1194">
          <cell r="A1194" t="str">
            <v>계</v>
          </cell>
          <cell r="F1194">
            <v>58909</v>
          </cell>
          <cell r="H1194">
            <v>41700</v>
          </cell>
          <cell r="J1194">
            <v>17209</v>
          </cell>
          <cell r="L1194">
            <v>0</v>
          </cell>
        </row>
        <row r="1196">
          <cell r="A1196" t="str">
            <v>No.44호표 화백</v>
          </cell>
          <cell r="B1196" t="str">
            <v>H2.5×W1.0</v>
          </cell>
          <cell r="C1196">
            <v>1</v>
          </cell>
          <cell r="D1196" t="str">
            <v>주</v>
          </cell>
          <cell r="M1196" t="str">
            <v>S0079</v>
          </cell>
        </row>
        <row r="1197">
          <cell r="A1197" t="str">
            <v>화 백</v>
          </cell>
          <cell r="B1197" t="str">
            <v>H2.5×W1.0</v>
          </cell>
          <cell r="C1197">
            <v>1</v>
          </cell>
          <cell r="D1197" t="str">
            <v>주</v>
          </cell>
          <cell r="E1197">
            <v>13100</v>
          </cell>
          <cell r="F1197">
            <v>13100</v>
          </cell>
          <cell r="G1197">
            <v>13100</v>
          </cell>
          <cell r="H1197">
            <v>13100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A1198" t="str">
            <v>수고에의한식재</v>
          </cell>
          <cell r="B1198" t="str">
            <v>H2.1∼2.5</v>
          </cell>
          <cell r="C1198">
            <v>1</v>
          </cell>
          <cell r="D1198" t="str">
            <v>주</v>
          </cell>
          <cell r="E1198">
            <v>13973</v>
          </cell>
          <cell r="F1198">
            <v>13973</v>
          </cell>
          <cell r="G1198">
            <v>0</v>
          </cell>
          <cell r="H1198">
            <v>0</v>
          </cell>
          <cell r="I1198">
            <v>13973</v>
          </cell>
          <cell r="J1198">
            <v>13973</v>
          </cell>
          <cell r="K1198">
            <v>0</v>
          </cell>
          <cell r="L1198">
            <v>0</v>
          </cell>
          <cell r="M1198" t="str">
            <v>N.111</v>
          </cell>
        </row>
        <row r="1199">
          <cell r="A1199" t="str">
            <v>계</v>
          </cell>
          <cell r="F1199">
            <v>27073</v>
          </cell>
          <cell r="H1199">
            <v>13100</v>
          </cell>
          <cell r="J1199">
            <v>13973</v>
          </cell>
          <cell r="L1199">
            <v>0</v>
          </cell>
        </row>
        <row r="1201">
          <cell r="A1201" t="str">
            <v>No.45호표 대나무</v>
          </cell>
          <cell r="B1201" t="str">
            <v>H3.0~5.0</v>
          </cell>
          <cell r="C1201">
            <v>1</v>
          </cell>
          <cell r="D1201" t="str">
            <v>주</v>
          </cell>
          <cell r="M1201" t="str">
            <v>S0087</v>
          </cell>
        </row>
        <row r="1202">
          <cell r="A1202" t="str">
            <v>대나무</v>
          </cell>
          <cell r="B1202" t="str">
            <v>H3.0~5.0</v>
          </cell>
          <cell r="C1202">
            <v>1</v>
          </cell>
          <cell r="D1202" t="str">
            <v>주</v>
          </cell>
          <cell r="E1202">
            <v>30000</v>
          </cell>
          <cell r="F1202">
            <v>30000</v>
          </cell>
          <cell r="G1202">
            <v>30000</v>
          </cell>
          <cell r="H1202">
            <v>30000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A1203" t="str">
            <v>수고식재(H3.6-4.0M) 지주목유</v>
          </cell>
          <cell r="C1203">
            <v>1</v>
          </cell>
          <cell r="D1203" t="str">
            <v>주</v>
          </cell>
          <cell r="E1203">
            <v>25706</v>
          </cell>
          <cell r="F1203">
            <v>25706</v>
          </cell>
          <cell r="G1203">
            <v>0</v>
          </cell>
          <cell r="H1203">
            <v>0</v>
          </cell>
          <cell r="I1203">
            <v>25706</v>
          </cell>
          <cell r="J1203">
            <v>25706</v>
          </cell>
          <cell r="K1203">
            <v>0</v>
          </cell>
          <cell r="L1203">
            <v>0</v>
          </cell>
          <cell r="M1203" t="str">
            <v>N.113</v>
          </cell>
        </row>
        <row r="1204">
          <cell r="A1204" t="str">
            <v>계</v>
          </cell>
          <cell r="F1204">
            <v>55706</v>
          </cell>
          <cell r="H1204">
            <v>30000</v>
          </cell>
          <cell r="J1204">
            <v>25706</v>
          </cell>
          <cell r="L1204">
            <v>0</v>
          </cell>
        </row>
        <row r="1206">
          <cell r="A1206" t="str">
            <v>No.46호표 느티나무</v>
          </cell>
          <cell r="B1206" t="str">
            <v>H4.0×R15</v>
          </cell>
          <cell r="C1206">
            <v>1</v>
          </cell>
          <cell r="D1206" t="str">
            <v>주</v>
          </cell>
          <cell r="M1206" t="str">
            <v>S0091</v>
          </cell>
        </row>
        <row r="1207">
          <cell r="A1207" t="str">
            <v>느티나무</v>
          </cell>
          <cell r="B1207" t="str">
            <v>H4.5×R15</v>
          </cell>
          <cell r="C1207">
            <v>1</v>
          </cell>
          <cell r="D1207" t="str">
            <v>주</v>
          </cell>
          <cell r="E1207">
            <v>335000</v>
          </cell>
          <cell r="F1207">
            <v>335000</v>
          </cell>
          <cell r="G1207">
            <v>335000</v>
          </cell>
          <cell r="H1207">
            <v>335000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A1208" t="str">
            <v>근원직경에의한식재</v>
          </cell>
          <cell r="B1208" t="str">
            <v>R15</v>
          </cell>
          <cell r="C1208">
            <v>1</v>
          </cell>
          <cell r="D1208" t="str">
            <v>주</v>
          </cell>
          <cell r="E1208">
            <v>73847</v>
          </cell>
          <cell r="F1208">
            <v>73847</v>
          </cell>
          <cell r="G1208">
            <v>0</v>
          </cell>
          <cell r="H1208">
            <v>0</v>
          </cell>
          <cell r="I1208">
            <v>73847</v>
          </cell>
          <cell r="J1208">
            <v>73847</v>
          </cell>
          <cell r="K1208">
            <v>0</v>
          </cell>
          <cell r="L1208">
            <v>0</v>
          </cell>
          <cell r="M1208" t="str">
            <v>N.106</v>
          </cell>
        </row>
        <row r="1209">
          <cell r="A1209" t="str">
            <v>계</v>
          </cell>
          <cell r="F1209">
            <v>408847</v>
          </cell>
          <cell r="H1209">
            <v>335000</v>
          </cell>
          <cell r="J1209">
            <v>73847</v>
          </cell>
          <cell r="L1209">
            <v>0</v>
          </cell>
        </row>
        <row r="1214">
          <cell r="A1214" t="str">
            <v>No.47호표 느티나무</v>
          </cell>
          <cell r="B1214" t="str">
            <v>H4.0×R12</v>
          </cell>
          <cell r="C1214">
            <v>1</v>
          </cell>
          <cell r="D1214" t="str">
            <v>주</v>
          </cell>
          <cell r="M1214" t="str">
            <v>S0092</v>
          </cell>
        </row>
        <row r="1215">
          <cell r="A1215" t="str">
            <v>느티나무</v>
          </cell>
          <cell r="B1215" t="str">
            <v>H4.0×R12</v>
          </cell>
          <cell r="C1215">
            <v>1</v>
          </cell>
          <cell r="D1215" t="str">
            <v>주</v>
          </cell>
          <cell r="E1215">
            <v>157000</v>
          </cell>
          <cell r="F1215">
            <v>157000</v>
          </cell>
          <cell r="G1215">
            <v>157000</v>
          </cell>
          <cell r="H1215">
            <v>157000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A1216" t="str">
            <v>근원직경식재(지주목유)</v>
          </cell>
          <cell r="B1216" t="str">
            <v>R12CM</v>
          </cell>
          <cell r="C1216">
            <v>1</v>
          </cell>
          <cell r="D1216" t="str">
            <v>주</v>
          </cell>
          <cell r="E1216">
            <v>55233</v>
          </cell>
          <cell r="F1216">
            <v>55233</v>
          </cell>
          <cell r="G1216">
            <v>0</v>
          </cell>
          <cell r="H1216">
            <v>0</v>
          </cell>
          <cell r="I1216">
            <v>55233</v>
          </cell>
          <cell r="J1216">
            <v>55233</v>
          </cell>
          <cell r="K1216">
            <v>0</v>
          </cell>
          <cell r="L1216">
            <v>0</v>
          </cell>
          <cell r="M1216" t="str">
            <v>N.107</v>
          </cell>
        </row>
        <row r="1217">
          <cell r="A1217" t="str">
            <v>계</v>
          </cell>
          <cell r="F1217">
            <v>212233</v>
          </cell>
          <cell r="H1217">
            <v>157000</v>
          </cell>
          <cell r="J1217">
            <v>55233</v>
          </cell>
          <cell r="L1217">
            <v>0</v>
          </cell>
        </row>
        <row r="1219">
          <cell r="A1219" t="str">
            <v>No.48호표 은행나무</v>
          </cell>
          <cell r="B1219" t="str">
            <v>H4.5×B12</v>
          </cell>
          <cell r="C1219">
            <v>1</v>
          </cell>
          <cell r="D1219" t="str">
            <v>주</v>
          </cell>
          <cell r="M1219" t="str">
            <v>S0094</v>
          </cell>
        </row>
        <row r="1220">
          <cell r="A1220" t="str">
            <v>은행나무</v>
          </cell>
          <cell r="B1220" t="str">
            <v>H4.5×B12</v>
          </cell>
          <cell r="C1220">
            <v>1</v>
          </cell>
          <cell r="D1220" t="str">
            <v>주</v>
          </cell>
          <cell r="E1220">
            <v>219000</v>
          </cell>
          <cell r="F1220">
            <v>219000</v>
          </cell>
          <cell r="G1220">
            <v>219000</v>
          </cell>
          <cell r="H1220">
            <v>219000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A1221" t="str">
            <v>흉고직경식재(지주목유)</v>
          </cell>
          <cell r="B1221" t="str">
            <v>B12CM</v>
          </cell>
          <cell r="C1221">
            <v>1</v>
          </cell>
          <cell r="D1221" t="str">
            <v>주</v>
          </cell>
          <cell r="E1221">
            <v>72424</v>
          </cell>
          <cell r="F1221">
            <v>72424</v>
          </cell>
          <cell r="G1221">
            <v>0</v>
          </cell>
          <cell r="H1221">
            <v>0</v>
          </cell>
          <cell r="I1221">
            <v>72424</v>
          </cell>
          <cell r="J1221">
            <v>72424</v>
          </cell>
          <cell r="K1221">
            <v>0</v>
          </cell>
          <cell r="L1221">
            <v>0</v>
          </cell>
          <cell r="M1221" t="str">
            <v>N.114</v>
          </cell>
        </row>
        <row r="1222">
          <cell r="A1222" t="str">
            <v>계</v>
          </cell>
          <cell r="F1222">
            <v>291424</v>
          </cell>
          <cell r="H1222">
            <v>219000</v>
          </cell>
          <cell r="J1222">
            <v>72424</v>
          </cell>
          <cell r="L1222">
            <v>0</v>
          </cell>
        </row>
        <row r="1224">
          <cell r="A1224" t="str">
            <v>No.49호표 배롱나무</v>
          </cell>
          <cell r="B1224" t="str">
            <v>H3.0×R10</v>
          </cell>
          <cell r="C1224">
            <v>1</v>
          </cell>
          <cell r="D1224" t="str">
            <v>주</v>
          </cell>
          <cell r="M1224" t="str">
            <v>S0096</v>
          </cell>
        </row>
        <row r="1225">
          <cell r="A1225" t="str">
            <v>배롱나무</v>
          </cell>
          <cell r="B1225" t="str">
            <v>H3.0×R10</v>
          </cell>
          <cell r="C1225">
            <v>1</v>
          </cell>
          <cell r="D1225" t="str">
            <v>주</v>
          </cell>
          <cell r="E1225">
            <v>181000</v>
          </cell>
          <cell r="F1225">
            <v>181000</v>
          </cell>
          <cell r="G1225">
            <v>181000</v>
          </cell>
          <cell r="H1225">
            <v>181000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A1226" t="str">
            <v>근원직경에의한식재</v>
          </cell>
          <cell r="B1226" t="str">
            <v>R10</v>
          </cell>
          <cell r="C1226">
            <v>1</v>
          </cell>
          <cell r="D1226" t="str">
            <v>주</v>
          </cell>
          <cell r="E1226">
            <v>43091</v>
          </cell>
          <cell r="F1226">
            <v>43091</v>
          </cell>
          <cell r="G1226">
            <v>0</v>
          </cell>
          <cell r="H1226">
            <v>0</v>
          </cell>
          <cell r="I1226">
            <v>43091</v>
          </cell>
          <cell r="J1226">
            <v>43091</v>
          </cell>
          <cell r="K1226">
            <v>0</v>
          </cell>
          <cell r="L1226">
            <v>0</v>
          </cell>
          <cell r="M1226" t="str">
            <v>N.105</v>
          </cell>
        </row>
        <row r="1227">
          <cell r="A1227" t="str">
            <v>계</v>
          </cell>
          <cell r="F1227">
            <v>224091</v>
          </cell>
          <cell r="H1227">
            <v>181000</v>
          </cell>
          <cell r="J1227">
            <v>43091</v>
          </cell>
          <cell r="L1227">
            <v>0</v>
          </cell>
        </row>
        <row r="1229">
          <cell r="A1229" t="str">
            <v>No.50호표 이팝나무</v>
          </cell>
          <cell r="B1229" t="str">
            <v>H4.0×R15</v>
          </cell>
          <cell r="C1229">
            <v>1</v>
          </cell>
          <cell r="D1229" t="str">
            <v>주</v>
          </cell>
          <cell r="M1229" t="str">
            <v>S0097</v>
          </cell>
        </row>
        <row r="1230">
          <cell r="A1230" t="str">
            <v>이팝나무</v>
          </cell>
          <cell r="B1230" t="str">
            <v>H4.0×R15</v>
          </cell>
          <cell r="C1230">
            <v>1</v>
          </cell>
          <cell r="D1230" t="str">
            <v>주</v>
          </cell>
          <cell r="E1230">
            <v>360100</v>
          </cell>
          <cell r="F1230">
            <v>360100</v>
          </cell>
          <cell r="G1230">
            <v>360100</v>
          </cell>
          <cell r="H1230">
            <v>360100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A1231" t="str">
            <v>계</v>
          </cell>
          <cell r="F1231">
            <v>360100</v>
          </cell>
          <cell r="H1231">
            <v>360100</v>
          </cell>
          <cell r="J1231">
            <v>0</v>
          </cell>
          <cell r="L1231">
            <v>0</v>
          </cell>
        </row>
        <row r="1233">
          <cell r="A1233" t="str">
            <v>No.51호표 청단풍</v>
          </cell>
          <cell r="B1233" t="str">
            <v>H3.5×R15</v>
          </cell>
          <cell r="C1233">
            <v>1</v>
          </cell>
          <cell r="D1233" t="str">
            <v>주</v>
          </cell>
          <cell r="M1233" t="str">
            <v>S0098</v>
          </cell>
        </row>
        <row r="1234">
          <cell r="A1234" t="str">
            <v>청단풍</v>
          </cell>
          <cell r="B1234" t="str">
            <v>H3.5×R15</v>
          </cell>
          <cell r="C1234">
            <v>1</v>
          </cell>
          <cell r="D1234" t="str">
            <v>주</v>
          </cell>
          <cell r="E1234">
            <v>263000</v>
          </cell>
          <cell r="F1234">
            <v>263000</v>
          </cell>
          <cell r="G1234">
            <v>263000</v>
          </cell>
          <cell r="H1234">
            <v>263000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A1235" t="str">
            <v>근원직경에의한식재</v>
          </cell>
          <cell r="B1235" t="str">
            <v>R15</v>
          </cell>
          <cell r="C1235">
            <v>0.3</v>
          </cell>
          <cell r="D1235" t="str">
            <v>주</v>
          </cell>
          <cell r="E1235">
            <v>73847</v>
          </cell>
          <cell r="F1235">
            <v>22154</v>
          </cell>
          <cell r="G1235">
            <v>0</v>
          </cell>
          <cell r="H1235">
            <v>0</v>
          </cell>
          <cell r="I1235">
            <v>73847</v>
          </cell>
          <cell r="J1235">
            <v>22154</v>
          </cell>
          <cell r="K1235">
            <v>0</v>
          </cell>
          <cell r="L1235">
            <v>0</v>
          </cell>
          <cell r="M1235" t="str">
            <v>N.106</v>
          </cell>
        </row>
        <row r="1236">
          <cell r="A1236" t="str">
            <v>계</v>
          </cell>
          <cell r="F1236">
            <v>285154</v>
          </cell>
          <cell r="H1236">
            <v>263000</v>
          </cell>
          <cell r="J1236">
            <v>22154</v>
          </cell>
          <cell r="L1236">
            <v>0</v>
          </cell>
        </row>
        <row r="1237">
          <cell r="A1237" t="str">
            <v>No.52호표 청단풍</v>
          </cell>
          <cell r="B1237" t="str">
            <v>H2.5×R8</v>
          </cell>
          <cell r="C1237">
            <v>1</v>
          </cell>
          <cell r="D1237" t="str">
            <v>주</v>
          </cell>
          <cell r="M1237" t="str">
            <v>S00981</v>
          </cell>
        </row>
        <row r="1238">
          <cell r="A1238" t="str">
            <v>청단풍</v>
          </cell>
          <cell r="B1238" t="str">
            <v>H2.5×R8</v>
          </cell>
          <cell r="C1238">
            <v>1</v>
          </cell>
          <cell r="D1238" t="str">
            <v>주</v>
          </cell>
          <cell r="E1238">
            <v>73300</v>
          </cell>
          <cell r="F1238">
            <v>73300</v>
          </cell>
          <cell r="G1238">
            <v>73300</v>
          </cell>
          <cell r="H1238">
            <v>73300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A1239" t="str">
            <v>근원직경에의한식재</v>
          </cell>
          <cell r="B1239" t="str">
            <v>R8</v>
          </cell>
          <cell r="C1239">
            <v>1</v>
          </cell>
          <cell r="D1239" t="str">
            <v>주</v>
          </cell>
          <cell r="E1239">
            <v>31358</v>
          </cell>
          <cell r="F1239">
            <v>31358</v>
          </cell>
          <cell r="G1239">
            <v>0</v>
          </cell>
          <cell r="H1239">
            <v>0</v>
          </cell>
          <cell r="I1239">
            <v>31358</v>
          </cell>
          <cell r="J1239">
            <v>31358</v>
          </cell>
          <cell r="K1239">
            <v>0</v>
          </cell>
          <cell r="L1239">
            <v>0</v>
          </cell>
          <cell r="M1239" t="str">
            <v>N.104</v>
          </cell>
        </row>
        <row r="1240">
          <cell r="A1240" t="str">
            <v>계</v>
          </cell>
          <cell r="F1240">
            <v>104658</v>
          </cell>
          <cell r="H1240">
            <v>73300</v>
          </cell>
          <cell r="J1240">
            <v>31358</v>
          </cell>
          <cell r="L1240">
            <v>0</v>
          </cell>
        </row>
        <row r="1242">
          <cell r="A1242" t="str">
            <v>No.53호표 산딸나무</v>
          </cell>
          <cell r="B1242" t="str">
            <v>H2.5×R7</v>
          </cell>
          <cell r="C1242">
            <v>1</v>
          </cell>
          <cell r="D1242" t="str">
            <v>주</v>
          </cell>
          <cell r="M1242" t="str">
            <v>S00982</v>
          </cell>
        </row>
        <row r="1243">
          <cell r="A1243" t="str">
            <v>산딸나무</v>
          </cell>
          <cell r="B1243" t="str">
            <v>H2.5×R7</v>
          </cell>
          <cell r="C1243">
            <v>1</v>
          </cell>
          <cell r="D1243" t="str">
            <v>주</v>
          </cell>
          <cell r="E1243">
            <v>50800</v>
          </cell>
          <cell r="F1243">
            <v>50800</v>
          </cell>
          <cell r="G1243">
            <v>50800</v>
          </cell>
          <cell r="H1243">
            <v>50800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A1244" t="str">
            <v>근원직경에의한식재</v>
          </cell>
          <cell r="B1244" t="str">
            <v>R7</v>
          </cell>
          <cell r="C1244">
            <v>1</v>
          </cell>
          <cell r="D1244" t="str">
            <v>주</v>
          </cell>
          <cell r="E1244">
            <v>31358</v>
          </cell>
          <cell r="F1244">
            <v>31358</v>
          </cell>
          <cell r="G1244">
            <v>0</v>
          </cell>
          <cell r="H1244">
            <v>0</v>
          </cell>
          <cell r="I1244">
            <v>31358</v>
          </cell>
          <cell r="J1244">
            <v>31358</v>
          </cell>
          <cell r="K1244">
            <v>0</v>
          </cell>
          <cell r="L1244">
            <v>0</v>
          </cell>
          <cell r="M1244" t="str">
            <v>N.104</v>
          </cell>
        </row>
        <row r="1245">
          <cell r="A1245" t="str">
            <v>계</v>
          </cell>
          <cell r="F1245">
            <v>82158</v>
          </cell>
          <cell r="H1245">
            <v>50800</v>
          </cell>
          <cell r="J1245">
            <v>31358</v>
          </cell>
          <cell r="L1245">
            <v>0</v>
          </cell>
        </row>
        <row r="1247">
          <cell r="A1247" t="str">
            <v>No.54호표 회양목</v>
          </cell>
          <cell r="B1247" t="str">
            <v>H0.3×W0.3</v>
          </cell>
          <cell r="C1247">
            <v>1</v>
          </cell>
          <cell r="D1247" t="str">
            <v>주</v>
          </cell>
          <cell r="M1247" t="str">
            <v>S0103</v>
          </cell>
        </row>
        <row r="1248">
          <cell r="A1248" t="str">
            <v>회양목</v>
          </cell>
          <cell r="B1248" t="str">
            <v>H0.3×W0.3</v>
          </cell>
          <cell r="C1248">
            <v>1</v>
          </cell>
          <cell r="D1248" t="str">
            <v>주</v>
          </cell>
          <cell r="E1248">
            <v>2700</v>
          </cell>
          <cell r="F1248">
            <v>2700</v>
          </cell>
          <cell r="G1248">
            <v>2700</v>
          </cell>
          <cell r="H1248">
            <v>2700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A1249" t="str">
            <v>관목류식재</v>
          </cell>
          <cell r="B1249" t="str">
            <v>H0.3∼0.7</v>
          </cell>
          <cell r="C1249">
            <v>1</v>
          </cell>
          <cell r="D1249" t="str">
            <v>주</v>
          </cell>
          <cell r="E1249">
            <v>2630</v>
          </cell>
          <cell r="F1249">
            <v>2630</v>
          </cell>
          <cell r="G1249">
            <v>0</v>
          </cell>
          <cell r="H1249">
            <v>0</v>
          </cell>
          <cell r="I1249">
            <v>2630</v>
          </cell>
          <cell r="J1249">
            <v>2630</v>
          </cell>
          <cell r="K1249">
            <v>0</v>
          </cell>
          <cell r="L1249">
            <v>0</v>
          </cell>
          <cell r="M1249" t="str">
            <v>N.109</v>
          </cell>
        </row>
        <row r="1250">
          <cell r="A1250" t="str">
            <v>계</v>
          </cell>
          <cell r="F1250">
            <v>5330</v>
          </cell>
          <cell r="H1250">
            <v>2700</v>
          </cell>
          <cell r="J1250">
            <v>2630</v>
          </cell>
          <cell r="L1250">
            <v>0</v>
          </cell>
        </row>
        <row r="1252">
          <cell r="A1252" t="str">
            <v>No.55호표 광나무</v>
          </cell>
          <cell r="B1252" t="str">
            <v>H1.2×W0.4</v>
          </cell>
          <cell r="C1252">
            <v>1</v>
          </cell>
          <cell r="D1252" t="str">
            <v>주</v>
          </cell>
          <cell r="M1252" t="str">
            <v>S0107</v>
          </cell>
        </row>
        <row r="1253">
          <cell r="A1253" t="str">
            <v>광나무</v>
          </cell>
          <cell r="B1253" t="str">
            <v>H1.2×W0.4</v>
          </cell>
          <cell r="C1253">
            <v>1</v>
          </cell>
          <cell r="D1253" t="str">
            <v>주</v>
          </cell>
          <cell r="E1253">
            <v>2800</v>
          </cell>
          <cell r="F1253">
            <v>2800</v>
          </cell>
          <cell r="G1253">
            <v>2800</v>
          </cell>
          <cell r="H1253">
            <v>2800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A1254" t="str">
            <v>관목류식재(H1.2-1.5M)</v>
          </cell>
          <cell r="C1254">
            <v>1</v>
          </cell>
          <cell r="D1254" t="str">
            <v>주</v>
          </cell>
          <cell r="E1254">
            <v>7484</v>
          </cell>
          <cell r="F1254">
            <v>7484</v>
          </cell>
          <cell r="G1254">
            <v>0</v>
          </cell>
          <cell r="H1254">
            <v>0</v>
          </cell>
          <cell r="I1254">
            <v>7484</v>
          </cell>
          <cell r="J1254">
            <v>7484</v>
          </cell>
          <cell r="K1254">
            <v>0</v>
          </cell>
          <cell r="L1254">
            <v>0</v>
          </cell>
          <cell r="M1254" t="str">
            <v>N.108</v>
          </cell>
        </row>
        <row r="1255">
          <cell r="A1255" t="str">
            <v>계</v>
          </cell>
          <cell r="F1255">
            <v>10284</v>
          </cell>
          <cell r="H1255">
            <v>2800</v>
          </cell>
          <cell r="J1255">
            <v>7484</v>
          </cell>
          <cell r="L1255">
            <v>0</v>
          </cell>
        </row>
        <row r="1260">
          <cell r="A1260" t="str">
            <v>No.56호표 눈주목</v>
          </cell>
          <cell r="B1260" t="str">
            <v>H0.4×W0.4</v>
          </cell>
          <cell r="C1260">
            <v>1</v>
          </cell>
          <cell r="D1260" t="str">
            <v>주</v>
          </cell>
          <cell r="M1260" t="str">
            <v>S0110</v>
          </cell>
        </row>
        <row r="1261">
          <cell r="A1261" t="str">
            <v>눈주목</v>
          </cell>
          <cell r="B1261" t="str">
            <v>H0.4×W0.4</v>
          </cell>
          <cell r="C1261">
            <v>1</v>
          </cell>
          <cell r="D1261" t="str">
            <v>주</v>
          </cell>
          <cell r="E1261">
            <v>13000</v>
          </cell>
          <cell r="F1261">
            <v>13000</v>
          </cell>
          <cell r="G1261">
            <v>13000</v>
          </cell>
          <cell r="H1261">
            <v>13000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</row>
        <row r="1262">
          <cell r="A1262" t="str">
            <v>관목류식재</v>
          </cell>
          <cell r="B1262" t="str">
            <v>H0.3∼0.7</v>
          </cell>
          <cell r="C1262">
            <v>1</v>
          </cell>
          <cell r="D1262" t="str">
            <v>주</v>
          </cell>
          <cell r="E1262">
            <v>2630</v>
          </cell>
          <cell r="F1262">
            <v>2630</v>
          </cell>
          <cell r="G1262">
            <v>0</v>
          </cell>
          <cell r="H1262">
            <v>0</v>
          </cell>
          <cell r="I1262">
            <v>2630</v>
          </cell>
          <cell r="J1262">
            <v>2630</v>
          </cell>
          <cell r="K1262">
            <v>0</v>
          </cell>
          <cell r="L1262">
            <v>0</v>
          </cell>
          <cell r="M1262" t="str">
            <v>N.109</v>
          </cell>
        </row>
        <row r="1263">
          <cell r="A1263" t="str">
            <v>계</v>
          </cell>
          <cell r="F1263">
            <v>15630</v>
          </cell>
          <cell r="H1263">
            <v>13000</v>
          </cell>
          <cell r="J1263">
            <v>2630</v>
          </cell>
          <cell r="L1263">
            <v>0</v>
          </cell>
        </row>
        <row r="1265">
          <cell r="A1265" t="str">
            <v>No.57호표 산철쭉</v>
          </cell>
          <cell r="B1265" t="str">
            <v>H0.3×W0.4</v>
          </cell>
          <cell r="C1265">
            <v>1</v>
          </cell>
          <cell r="D1265" t="str">
            <v>주</v>
          </cell>
          <cell r="M1265" t="str">
            <v>S01103</v>
          </cell>
        </row>
        <row r="1266">
          <cell r="A1266" t="str">
            <v>산철쭉</v>
          </cell>
          <cell r="B1266" t="str">
            <v>H0.3×W0.4</v>
          </cell>
          <cell r="C1266">
            <v>1</v>
          </cell>
          <cell r="D1266" t="str">
            <v>주</v>
          </cell>
          <cell r="E1266">
            <v>1600</v>
          </cell>
          <cell r="F1266">
            <v>1600</v>
          </cell>
          <cell r="G1266">
            <v>1600</v>
          </cell>
          <cell r="H1266">
            <v>1600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A1267" t="str">
            <v>관목류식재</v>
          </cell>
          <cell r="B1267" t="str">
            <v>H0.3∼0.7</v>
          </cell>
          <cell r="C1267">
            <v>1</v>
          </cell>
          <cell r="D1267" t="str">
            <v>주</v>
          </cell>
          <cell r="E1267">
            <v>2630</v>
          </cell>
          <cell r="F1267">
            <v>2630</v>
          </cell>
          <cell r="G1267">
            <v>0</v>
          </cell>
          <cell r="H1267">
            <v>0</v>
          </cell>
          <cell r="I1267">
            <v>2630</v>
          </cell>
          <cell r="J1267">
            <v>2630</v>
          </cell>
          <cell r="K1267">
            <v>0</v>
          </cell>
          <cell r="L1267">
            <v>0</v>
          </cell>
          <cell r="M1267" t="str">
            <v>N.109</v>
          </cell>
        </row>
        <row r="1268">
          <cell r="A1268" t="str">
            <v>계</v>
          </cell>
          <cell r="F1268">
            <v>4230</v>
          </cell>
          <cell r="H1268">
            <v>1600</v>
          </cell>
          <cell r="J1268">
            <v>2630</v>
          </cell>
          <cell r="L1268">
            <v>0</v>
          </cell>
        </row>
        <row r="1270">
          <cell r="A1270" t="str">
            <v>No.58호표 백철쭉</v>
          </cell>
          <cell r="B1270" t="str">
            <v>H0.3×W0.4</v>
          </cell>
          <cell r="C1270">
            <v>1</v>
          </cell>
          <cell r="D1270" t="str">
            <v>주</v>
          </cell>
          <cell r="M1270" t="str">
            <v>S01104</v>
          </cell>
        </row>
        <row r="1271">
          <cell r="A1271" t="str">
            <v>백철쭉</v>
          </cell>
          <cell r="B1271" t="str">
            <v>H0.3×R0.4</v>
          </cell>
          <cell r="C1271">
            <v>1</v>
          </cell>
          <cell r="D1271" t="str">
            <v>주</v>
          </cell>
          <cell r="E1271">
            <v>1900</v>
          </cell>
          <cell r="F1271">
            <v>1900</v>
          </cell>
          <cell r="G1271">
            <v>1900</v>
          </cell>
          <cell r="H1271">
            <v>1900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</row>
        <row r="1272">
          <cell r="A1272" t="str">
            <v>관목류식재</v>
          </cell>
          <cell r="B1272" t="str">
            <v>H0.3∼0.7</v>
          </cell>
          <cell r="C1272">
            <v>1</v>
          </cell>
          <cell r="D1272" t="str">
            <v>주</v>
          </cell>
          <cell r="E1272">
            <v>2630</v>
          </cell>
          <cell r="F1272">
            <v>2630</v>
          </cell>
          <cell r="G1272">
            <v>0</v>
          </cell>
          <cell r="H1272">
            <v>0</v>
          </cell>
          <cell r="I1272">
            <v>2630</v>
          </cell>
          <cell r="J1272">
            <v>2630</v>
          </cell>
          <cell r="K1272">
            <v>0</v>
          </cell>
          <cell r="L1272">
            <v>0</v>
          </cell>
          <cell r="M1272" t="str">
            <v>N.109</v>
          </cell>
        </row>
        <row r="1273">
          <cell r="A1273" t="str">
            <v>계</v>
          </cell>
          <cell r="F1273">
            <v>4530</v>
          </cell>
          <cell r="H1273">
            <v>1900</v>
          </cell>
          <cell r="J1273">
            <v>2630</v>
          </cell>
          <cell r="L1273">
            <v>0</v>
          </cell>
        </row>
        <row r="1275">
          <cell r="A1275" t="str">
            <v>No.59호표 영산홍</v>
          </cell>
          <cell r="B1275" t="str">
            <v>H0.3×W0.3</v>
          </cell>
          <cell r="C1275">
            <v>1</v>
          </cell>
          <cell r="D1275" t="str">
            <v>주</v>
          </cell>
          <cell r="M1275" t="str">
            <v>S011041</v>
          </cell>
        </row>
        <row r="1276">
          <cell r="A1276" t="str">
            <v>영산홍</v>
          </cell>
          <cell r="B1276" t="str">
            <v>H0.3×W0.3</v>
          </cell>
          <cell r="C1276">
            <v>1</v>
          </cell>
          <cell r="D1276" t="str">
            <v>주</v>
          </cell>
          <cell r="E1276">
            <v>1880</v>
          </cell>
          <cell r="F1276">
            <v>1880</v>
          </cell>
          <cell r="G1276">
            <v>1880</v>
          </cell>
          <cell r="H1276">
            <v>1880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A1277" t="str">
            <v>관목류식재</v>
          </cell>
          <cell r="B1277" t="str">
            <v>H0.3∼0.7</v>
          </cell>
          <cell r="C1277">
            <v>1</v>
          </cell>
          <cell r="D1277" t="str">
            <v>주</v>
          </cell>
          <cell r="E1277">
            <v>2630</v>
          </cell>
          <cell r="F1277">
            <v>2630</v>
          </cell>
          <cell r="G1277">
            <v>0</v>
          </cell>
          <cell r="H1277">
            <v>0</v>
          </cell>
          <cell r="I1277">
            <v>2630</v>
          </cell>
          <cell r="J1277">
            <v>2630</v>
          </cell>
          <cell r="K1277">
            <v>0</v>
          </cell>
          <cell r="L1277">
            <v>0</v>
          </cell>
          <cell r="M1277" t="str">
            <v>N.109</v>
          </cell>
        </row>
        <row r="1278">
          <cell r="A1278" t="str">
            <v>계</v>
          </cell>
          <cell r="F1278">
            <v>4510</v>
          </cell>
          <cell r="H1278">
            <v>1880</v>
          </cell>
          <cell r="J1278">
            <v>2630</v>
          </cell>
          <cell r="L1278">
            <v>0</v>
          </cell>
        </row>
        <row r="1283">
          <cell r="A1283" t="str">
            <v>No.60호표 꽃창포</v>
          </cell>
          <cell r="B1283" t="str">
            <v>2-3분얼</v>
          </cell>
          <cell r="C1283">
            <v>1</v>
          </cell>
          <cell r="D1283" t="str">
            <v>본</v>
          </cell>
          <cell r="M1283" t="str">
            <v>S01105</v>
          </cell>
        </row>
        <row r="1284">
          <cell r="A1284" t="str">
            <v>꽃창포</v>
          </cell>
          <cell r="B1284" t="str">
            <v>2~3분얼</v>
          </cell>
          <cell r="C1284">
            <v>1</v>
          </cell>
          <cell r="D1284" t="str">
            <v>본</v>
          </cell>
          <cell r="E1284">
            <v>2200</v>
          </cell>
          <cell r="F1284">
            <v>2200</v>
          </cell>
          <cell r="G1284">
            <v>2200</v>
          </cell>
          <cell r="H1284">
            <v>2200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A1285" t="str">
            <v>조 경 공</v>
          </cell>
          <cell r="C1285">
            <v>2.8500000000000001E-3</v>
          </cell>
          <cell r="D1285" t="str">
            <v>인</v>
          </cell>
          <cell r="E1285">
            <v>60423</v>
          </cell>
          <cell r="F1285">
            <v>172</v>
          </cell>
          <cell r="G1285">
            <v>0</v>
          </cell>
          <cell r="H1285">
            <v>0</v>
          </cell>
          <cell r="I1285">
            <v>60423</v>
          </cell>
          <cell r="J1285">
            <v>172</v>
          </cell>
          <cell r="K1285">
            <v>0</v>
          </cell>
          <cell r="L1285">
            <v>0</v>
          </cell>
        </row>
        <row r="1286">
          <cell r="A1286" t="str">
            <v>계</v>
          </cell>
          <cell r="F1286">
            <v>2372</v>
          </cell>
          <cell r="H1286">
            <v>2200</v>
          </cell>
          <cell r="J1286">
            <v>172</v>
          </cell>
          <cell r="L1286">
            <v>0</v>
          </cell>
        </row>
        <row r="1288">
          <cell r="A1288" t="str">
            <v>No.61호표 능소화</v>
          </cell>
          <cell r="B1288" t="str">
            <v>L×2.0m×R2</v>
          </cell>
          <cell r="C1288">
            <v>1</v>
          </cell>
          <cell r="D1288" t="str">
            <v>본</v>
          </cell>
          <cell r="M1288" t="str">
            <v>S01106</v>
          </cell>
        </row>
        <row r="1289">
          <cell r="A1289" t="str">
            <v>능소화</v>
          </cell>
          <cell r="B1289" t="str">
            <v>L×2.0m×R2</v>
          </cell>
          <cell r="C1289">
            <v>1</v>
          </cell>
          <cell r="D1289" t="str">
            <v>주</v>
          </cell>
          <cell r="E1289">
            <v>22600</v>
          </cell>
          <cell r="F1289">
            <v>22600</v>
          </cell>
          <cell r="G1289">
            <v>22600</v>
          </cell>
          <cell r="H1289">
            <v>22600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A1290" t="str">
            <v>조 경 공</v>
          </cell>
          <cell r="C1290">
            <v>2.8500000000000001E-3</v>
          </cell>
          <cell r="D1290" t="str">
            <v>인</v>
          </cell>
          <cell r="E1290">
            <v>60423</v>
          </cell>
          <cell r="F1290">
            <v>172</v>
          </cell>
          <cell r="G1290">
            <v>0</v>
          </cell>
          <cell r="H1290">
            <v>0</v>
          </cell>
          <cell r="I1290">
            <v>60423</v>
          </cell>
          <cell r="J1290">
            <v>172</v>
          </cell>
          <cell r="K1290">
            <v>0</v>
          </cell>
          <cell r="L1290">
            <v>0</v>
          </cell>
        </row>
        <row r="1291">
          <cell r="A1291" t="str">
            <v>계</v>
          </cell>
          <cell r="F1291">
            <v>22772</v>
          </cell>
          <cell r="H1291">
            <v>22600</v>
          </cell>
          <cell r="J1291">
            <v>172</v>
          </cell>
          <cell r="L1291">
            <v>0</v>
          </cell>
        </row>
        <row r="1293">
          <cell r="A1293" t="str">
            <v>No.62호표 사사</v>
          </cell>
          <cell r="B1293" t="str">
            <v>4치포트</v>
          </cell>
          <cell r="C1293">
            <v>1</v>
          </cell>
          <cell r="D1293" t="str">
            <v>본</v>
          </cell>
          <cell r="M1293" t="str">
            <v>S01107</v>
          </cell>
        </row>
        <row r="1294">
          <cell r="A1294" t="str">
            <v>사사</v>
          </cell>
          <cell r="B1294" t="str">
            <v>4치포트</v>
          </cell>
          <cell r="C1294">
            <v>1</v>
          </cell>
          <cell r="D1294" t="str">
            <v>본</v>
          </cell>
          <cell r="E1294">
            <v>2500</v>
          </cell>
          <cell r="F1294">
            <v>2500</v>
          </cell>
          <cell r="G1294">
            <v>2500</v>
          </cell>
          <cell r="H1294">
            <v>2500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</row>
        <row r="1295">
          <cell r="A1295" t="str">
            <v>조 경 공</v>
          </cell>
          <cell r="C1295">
            <v>2.8500000000000001E-3</v>
          </cell>
          <cell r="D1295" t="str">
            <v>인</v>
          </cell>
          <cell r="E1295">
            <v>60423</v>
          </cell>
          <cell r="F1295">
            <v>172</v>
          </cell>
          <cell r="G1295">
            <v>0</v>
          </cell>
          <cell r="H1295">
            <v>0</v>
          </cell>
          <cell r="I1295">
            <v>60423</v>
          </cell>
          <cell r="J1295">
            <v>172</v>
          </cell>
          <cell r="K1295">
            <v>0</v>
          </cell>
          <cell r="L1295">
            <v>0</v>
          </cell>
        </row>
        <row r="1296">
          <cell r="A1296" t="str">
            <v>계</v>
          </cell>
          <cell r="F1296">
            <v>2672</v>
          </cell>
          <cell r="H1296">
            <v>2500</v>
          </cell>
          <cell r="J1296">
            <v>172</v>
          </cell>
          <cell r="L1296">
            <v>0</v>
          </cell>
        </row>
        <row r="1298">
          <cell r="A1298" t="str">
            <v>No.63호표 붓꽃</v>
          </cell>
          <cell r="B1298" t="str">
            <v>7~10분얼</v>
          </cell>
          <cell r="C1298">
            <v>1</v>
          </cell>
          <cell r="D1298" t="str">
            <v>본</v>
          </cell>
          <cell r="M1298" t="str">
            <v>S01108</v>
          </cell>
        </row>
        <row r="1299">
          <cell r="A1299" t="str">
            <v>붓꽃</v>
          </cell>
          <cell r="B1299" t="str">
            <v>7~10분얼</v>
          </cell>
          <cell r="C1299">
            <v>1</v>
          </cell>
          <cell r="D1299" t="str">
            <v>본</v>
          </cell>
          <cell r="E1299">
            <v>2300</v>
          </cell>
          <cell r="F1299">
            <v>2300</v>
          </cell>
          <cell r="G1299">
            <v>2300</v>
          </cell>
          <cell r="H1299">
            <v>2300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A1300" t="str">
            <v>조 경 공</v>
          </cell>
          <cell r="C1300">
            <v>2.8500000000000001E-3</v>
          </cell>
          <cell r="D1300" t="str">
            <v>인</v>
          </cell>
          <cell r="E1300">
            <v>60423</v>
          </cell>
          <cell r="F1300">
            <v>172</v>
          </cell>
          <cell r="G1300">
            <v>0</v>
          </cell>
          <cell r="H1300">
            <v>0</v>
          </cell>
          <cell r="I1300">
            <v>60423</v>
          </cell>
          <cell r="J1300">
            <v>172</v>
          </cell>
          <cell r="K1300">
            <v>0</v>
          </cell>
          <cell r="L1300">
            <v>0</v>
          </cell>
        </row>
        <row r="1301">
          <cell r="A1301" t="str">
            <v>계</v>
          </cell>
          <cell r="F1301">
            <v>2472</v>
          </cell>
          <cell r="H1301">
            <v>2300</v>
          </cell>
          <cell r="J1301">
            <v>172</v>
          </cell>
          <cell r="L1301">
            <v>0</v>
          </cell>
        </row>
        <row r="1306">
          <cell r="A1306" t="str">
            <v>No.64호표 상록패랭이</v>
          </cell>
          <cell r="B1306" t="str">
            <v>3치포트</v>
          </cell>
          <cell r="C1306">
            <v>1</v>
          </cell>
          <cell r="D1306" t="str">
            <v>본</v>
          </cell>
          <cell r="M1306" t="str">
            <v>S01109</v>
          </cell>
        </row>
        <row r="1307">
          <cell r="A1307" t="str">
            <v>상록패랭이</v>
          </cell>
          <cell r="B1307" t="str">
            <v>3치포트</v>
          </cell>
          <cell r="C1307">
            <v>1</v>
          </cell>
          <cell r="D1307" t="str">
            <v>본</v>
          </cell>
          <cell r="E1307">
            <v>2200</v>
          </cell>
          <cell r="F1307">
            <v>2200</v>
          </cell>
          <cell r="G1307">
            <v>2200</v>
          </cell>
          <cell r="H1307">
            <v>2200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A1308" t="str">
            <v>조 경 공</v>
          </cell>
          <cell r="C1308">
            <v>2.8500000000000001E-3</v>
          </cell>
          <cell r="D1308" t="str">
            <v>인</v>
          </cell>
          <cell r="E1308">
            <v>60423</v>
          </cell>
          <cell r="F1308">
            <v>172</v>
          </cell>
          <cell r="G1308">
            <v>0</v>
          </cell>
          <cell r="H1308">
            <v>0</v>
          </cell>
          <cell r="I1308">
            <v>60423</v>
          </cell>
          <cell r="J1308">
            <v>172</v>
          </cell>
          <cell r="K1308">
            <v>0</v>
          </cell>
          <cell r="L1308">
            <v>0</v>
          </cell>
        </row>
        <row r="1309">
          <cell r="A1309" t="str">
            <v>계</v>
          </cell>
          <cell r="F1309">
            <v>2372</v>
          </cell>
          <cell r="H1309">
            <v>2200</v>
          </cell>
          <cell r="J1309">
            <v>172</v>
          </cell>
          <cell r="L1309">
            <v>0</v>
          </cell>
        </row>
        <row r="1311">
          <cell r="A1311" t="str">
            <v>No.65호표 구절초</v>
          </cell>
          <cell r="B1311" t="str">
            <v>3치포트</v>
          </cell>
          <cell r="C1311">
            <v>1</v>
          </cell>
          <cell r="D1311" t="str">
            <v>본</v>
          </cell>
          <cell r="M1311" t="str">
            <v>S011091</v>
          </cell>
        </row>
        <row r="1312">
          <cell r="A1312" t="str">
            <v>구절초</v>
          </cell>
          <cell r="B1312" t="str">
            <v>3치포트</v>
          </cell>
          <cell r="C1312">
            <v>1</v>
          </cell>
          <cell r="D1312" t="str">
            <v>본</v>
          </cell>
          <cell r="E1312">
            <v>1400</v>
          </cell>
          <cell r="F1312">
            <v>1400</v>
          </cell>
          <cell r="G1312">
            <v>1400</v>
          </cell>
          <cell r="H1312">
            <v>1400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A1313" t="str">
            <v>조 경 공</v>
          </cell>
          <cell r="C1313">
            <v>2.8500000000000001E-3</v>
          </cell>
          <cell r="D1313" t="str">
            <v>인</v>
          </cell>
          <cell r="E1313">
            <v>60423</v>
          </cell>
          <cell r="F1313">
            <v>172</v>
          </cell>
          <cell r="G1313">
            <v>0</v>
          </cell>
          <cell r="H1313">
            <v>0</v>
          </cell>
          <cell r="I1313">
            <v>60423</v>
          </cell>
          <cell r="J1313">
            <v>172</v>
          </cell>
          <cell r="K1313">
            <v>0</v>
          </cell>
          <cell r="L1313">
            <v>0</v>
          </cell>
        </row>
        <row r="1314">
          <cell r="A1314" t="str">
            <v>계</v>
          </cell>
          <cell r="F1314">
            <v>1572</v>
          </cell>
          <cell r="H1314">
            <v>1400</v>
          </cell>
          <cell r="J1314">
            <v>172</v>
          </cell>
          <cell r="L1314">
            <v>0</v>
          </cell>
        </row>
        <row r="1316">
          <cell r="A1316" t="str">
            <v>No.66호표 지주목(이각)</v>
          </cell>
          <cell r="B1316" t="str">
            <v>H1200</v>
          </cell>
          <cell r="C1316">
            <v>0</v>
          </cell>
          <cell r="D1316" t="str">
            <v>조</v>
          </cell>
          <cell r="M1316" t="str">
            <v>SSA0009</v>
          </cell>
        </row>
        <row r="1317">
          <cell r="A1317" t="str">
            <v>육송원목(소나무)</v>
          </cell>
          <cell r="B1317" t="str">
            <v>말구 6cmx180cm</v>
          </cell>
          <cell r="C1317">
            <v>9.5999999999999992E-3</v>
          </cell>
          <cell r="D1317" t="str">
            <v>㎥</v>
          </cell>
          <cell r="E1317">
            <v>225000</v>
          </cell>
          <cell r="F1317">
            <v>2160</v>
          </cell>
          <cell r="G1317">
            <v>225000</v>
          </cell>
          <cell r="H1317">
            <v>2160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</row>
        <row r="1318">
          <cell r="A1318" t="str">
            <v>녹화마대</v>
          </cell>
          <cell r="B1318" t="str">
            <v>#100</v>
          </cell>
          <cell r="C1318">
            <v>1.256</v>
          </cell>
          <cell r="D1318" t="str">
            <v>M</v>
          </cell>
          <cell r="E1318">
            <v>110.5</v>
          </cell>
          <cell r="F1318">
            <v>138</v>
          </cell>
          <cell r="G1318">
            <v>110.5</v>
          </cell>
          <cell r="H1318">
            <v>138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</row>
        <row r="1319">
          <cell r="A1319" t="str">
            <v>마닐라로프</v>
          </cell>
          <cell r="B1319" t="str">
            <v>6MM</v>
          </cell>
          <cell r="C1319">
            <v>0.71299999999999997</v>
          </cell>
          <cell r="D1319" t="str">
            <v>M</v>
          </cell>
          <cell r="E1319">
            <v>100</v>
          </cell>
          <cell r="F1319">
            <v>71</v>
          </cell>
          <cell r="G1319">
            <v>100</v>
          </cell>
          <cell r="H1319">
            <v>71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</row>
        <row r="1320">
          <cell r="A1320" t="str">
            <v>철못</v>
          </cell>
          <cell r="B1320" t="str">
            <v>N75   75x3.25M/M 25KG/상자</v>
          </cell>
          <cell r="C1320">
            <v>0.02</v>
          </cell>
          <cell r="D1320" t="str">
            <v>KG</v>
          </cell>
          <cell r="E1320">
            <v>536</v>
          </cell>
          <cell r="F1320">
            <v>10</v>
          </cell>
          <cell r="G1320">
            <v>536</v>
          </cell>
          <cell r="H1320">
            <v>10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</row>
        <row r="1321">
          <cell r="A1321" t="str">
            <v>원목박피 말구직경(9.0㎝)</v>
          </cell>
          <cell r="C1321">
            <v>4</v>
          </cell>
          <cell r="D1321" t="str">
            <v>M</v>
          </cell>
          <cell r="E1321">
            <v>204</v>
          </cell>
          <cell r="F1321">
            <v>816</v>
          </cell>
          <cell r="G1321">
            <v>0</v>
          </cell>
          <cell r="H1321">
            <v>0</v>
          </cell>
          <cell r="I1321">
            <v>204</v>
          </cell>
          <cell r="J1321">
            <v>816</v>
          </cell>
          <cell r="K1321">
            <v>0</v>
          </cell>
          <cell r="L1321">
            <v>0</v>
          </cell>
          <cell r="M1321" t="str">
            <v>N.110</v>
          </cell>
        </row>
        <row r="1322">
          <cell r="A1322" t="str">
            <v>계</v>
          </cell>
          <cell r="F1322">
            <v>3195</v>
          </cell>
          <cell r="H1322">
            <v>2379</v>
          </cell>
          <cell r="J1322">
            <v>816</v>
          </cell>
          <cell r="L1322">
            <v>0</v>
          </cell>
        </row>
        <row r="1329">
          <cell r="A1329" t="str">
            <v>No.67호표 지주목(삼발이소형)</v>
          </cell>
          <cell r="B1329" t="str">
            <v>H1700</v>
          </cell>
          <cell r="C1329">
            <v>0</v>
          </cell>
          <cell r="D1329" t="str">
            <v>조</v>
          </cell>
          <cell r="M1329" t="str">
            <v>SSA0010</v>
          </cell>
        </row>
        <row r="1330">
          <cell r="A1330" t="str">
            <v>육송원목(소나무)</v>
          </cell>
          <cell r="B1330" t="str">
            <v>말구 6cmx180cm</v>
          </cell>
          <cell r="C1330">
            <v>1.6299999999999999E-2</v>
          </cell>
          <cell r="D1330" t="str">
            <v>㎥</v>
          </cell>
          <cell r="E1330">
            <v>225000</v>
          </cell>
          <cell r="F1330">
            <v>3667</v>
          </cell>
          <cell r="G1330">
            <v>225000</v>
          </cell>
          <cell r="H1330">
            <v>3667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A1331" t="str">
            <v>녹화마대</v>
          </cell>
          <cell r="B1331" t="str">
            <v>#100</v>
          </cell>
          <cell r="C1331">
            <v>1.256</v>
          </cell>
          <cell r="D1331" t="str">
            <v>M</v>
          </cell>
          <cell r="E1331">
            <v>110.5</v>
          </cell>
          <cell r="F1331">
            <v>138</v>
          </cell>
          <cell r="G1331">
            <v>110.5</v>
          </cell>
          <cell r="H1331">
            <v>138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A1332" t="str">
            <v>마닐라로프</v>
          </cell>
          <cell r="B1332" t="str">
            <v>6MM</v>
          </cell>
          <cell r="C1332">
            <v>11.16</v>
          </cell>
          <cell r="D1332" t="str">
            <v>M</v>
          </cell>
          <cell r="E1332">
            <v>100</v>
          </cell>
          <cell r="F1332">
            <v>1116</v>
          </cell>
          <cell r="G1332">
            <v>100</v>
          </cell>
          <cell r="H1332">
            <v>1116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A1333" t="str">
            <v>보통철선</v>
          </cell>
          <cell r="B1333" t="str">
            <v>#8  4.0M/M  10.1M/KG</v>
          </cell>
          <cell r="C1333">
            <v>0.28199999999999997</v>
          </cell>
          <cell r="D1333" t="str">
            <v>㎏</v>
          </cell>
          <cell r="E1333">
            <v>485</v>
          </cell>
          <cell r="F1333">
            <v>136</v>
          </cell>
          <cell r="G1333">
            <v>485</v>
          </cell>
          <cell r="H1333">
            <v>136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A1334" t="str">
            <v>철못</v>
          </cell>
          <cell r="B1334" t="str">
            <v>N50   50x2.64M/M 25KG/상자</v>
          </cell>
          <cell r="C1334">
            <v>1.6E-2</v>
          </cell>
          <cell r="D1334" t="str">
            <v>KG</v>
          </cell>
          <cell r="E1334">
            <v>584</v>
          </cell>
          <cell r="F1334">
            <v>9</v>
          </cell>
          <cell r="G1334">
            <v>584</v>
          </cell>
          <cell r="H1334">
            <v>9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A1335" t="str">
            <v>원목박피 말구직경(9.0㎝)</v>
          </cell>
          <cell r="C1335">
            <v>6.6</v>
          </cell>
          <cell r="D1335" t="str">
            <v>M</v>
          </cell>
          <cell r="E1335">
            <v>204</v>
          </cell>
          <cell r="F1335">
            <v>1346</v>
          </cell>
          <cell r="G1335">
            <v>0</v>
          </cell>
          <cell r="H1335">
            <v>0</v>
          </cell>
          <cell r="I1335">
            <v>204</v>
          </cell>
          <cell r="J1335">
            <v>1346</v>
          </cell>
          <cell r="K1335">
            <v>0</v>
          </cell>
          <cell r="L1335">
            <v>0</v>
          </cell>
          <cell r="M1335" t="str">
            <v>N.110</v>
          </cell>
        </row>
        <row r="1336">
          <cell r="A1336" t="str">
            <v>계</v>
          </cell>
          <cell r="F1336">
            <v>6412</v>
          </cell>
          <cell r="H1336">
            <v>5066</v>
          </cell>
          <cell r="J1336">
            <v>1346</v>
          </cell>
          <cell r="L1336">
            <v>0</v>
          </cell>
        </row>
        <row r="1338">
          <cell r="A1338" t="str">
            <v>No.68호표 지주목(삼발이대형)</v>
          </cell>
          <cell r="B1338" t="str">
            <v>H2700</v>
          </cell>
          <cell r="C1338">
            <v>0</v>
          </cell>
          <cell r="D1338" t="str">
            <v>조</v>
          </cell>
          <cell r="M1338" t="str">
            <v>SSA0011</v>
          </cell>
        </row>
        <row r="1339">
          <cell r="A1339" t="str">
            <v>육송원목(소나무)</v>
          </cell>
          <cell r="B1339" t="str">
            <v>말구 6cmx180cm</v>
          </cell>
          <cell r="C1339">
            <v>2.3900000000000001E-2</v>
          </cell>
          <cell r="D1339" t="str">
            <v>㎥</v>
          </cell>
          <cell r="E1339">
            <v>225000</v>
          </cell>
          <cell r="F1339">
            <v>5377</v>
          </cell>
          <cell r="G1339">
            <v>225000</v>
          </cell>
          <cell r="H1339">
            <v>5377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A1340" t="str">
            <v>녹화테이프</v>
          </cell>
          <cell r="B1340" t="str">
            <v>15㎝ x10ｍ</v>
          </cell>
          <cell r="C1340">
            <v>0.97199999999999998</v>
          </cell>
          <cell r="D1340" t="str">
            <v>M</v>
          </cell>
          <cell r="E1340">
            <v>1105</v>
          </cell>
          <cell r="F1340">
            <v>1074</v>
          </cell>
          <cell r="G1340">
            <v>1105</v>
          </cell>
          <cell r="H1340">
            <v>1074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A1341" t="str">
            <v>고무튜브</v>
          </cell>
          <cell r="B1341" t="str">
            <v>T1.6,W30</v>
          </cell>
          <cell r="C1341">
            <v>0.03</v>
          </cell>
          <cell r="D1341" t="str">
            <v>M</v>
          </cell>
          <cell r="E1341">
            <v>5000</v>
          </cell>
          <cell r="F1341">
            <v>150</v>
          </cell>
          <cell r="G1341">
            <v>5000</v>
          </cell>
          <cell r="H1341">
            <v>150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A1342" t="str">
            <v>녹화끈</v>
          </cell>
          <cell r="B1342" t="str">
            <v>6㎜x150(180)ｍ</v>
          </cell>
          <cell r="C1342">
            <v>0.57099999999999995</v>
          </cell>
          <cell r="D1342" t="str">
            <v>M</v>
          </cell>
          <cell r="E1342">
            <v>52.8</v>
          </cell>
          <cell r="F1342">
            <v>30</v>
          </cell>
          <cell r="G1342">
            <v>52.8</v>
          </cell>
          <cell r="H1342">
            <v>30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A1343" t="str">
            <v>원목박피 말구직경(9.0㎝)</v>
          </cell>
          <cell r="C1343">
            <v>8.1</v>
          </cell>
          <cell r="D1343" t="str">
            <v>M</v>
          </cell>
          <cell r="E1343">
            <v>204</v>
          </cell>
          <cell r="F1343">
            <v>1652</v>
          </cell>
          <cell r="G1343">
            <v>0</v>
          </cell>
          <cell r="H1343">
            <v>0</v>
          </cell>
          <cell r="I1343">
            <v>204</v>
          </cell>
          <cell r="J1343">
            <v>1652</v>
          </cell>
          <cell r="K1343">
            <v>0</v>
          </cell>
          <cell r="L1343">
            <v>0</v>
          </cell>
          <cell r="M1343" t="str">
            <v>N.110</v>
          </cell>
        </row>
        <row r="1344">
          <cell r="A1344" t="str">
            <v>계</v>
          </cell>
          <cell r="F1344">
            <v>8283</v>
          </cell>
          <cell r="H1344">
            <v>6631</v>
          </cell>
          <cell r="J1344">
            <v>1652</v>
          </cell>
          <cell r="L1344">
            <v>0</v>
          </cell>
        </row>
        <row r="1346">
          <cell r="A1346" t="str">
            <v>No.69호표 대나무지주목(연계형)</v>
          </cell>
          <cell r="C1346">
            <v>1</v>
          </cell>
          <cell r="D1346" t="str">
            <v>조</v>
          </cell>
          <cell r="M1346" t="str">
            <v>SSA0012</v>
          </cell>
        </row>
        <row r="1347">
          <cell r="A1347" t="str">
            <v>대나무</v>
          </cell>
          <cell r="C1347">
            <v>2.41</v>
          </cell>
          <cell r="D1347" t="str">
            <v>M</v>
          </cell>
          <cell r="E1347">
            <v>2800</v>
          </cell>
          <cell r="F1347">
            <v>6748</v>
          </cell>
          <cell r="G1347">
            <v>2800</v>
          </cell>
          <cell r="H1347">
            <v>6748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A1348" t="str">
            <v>녹화마대</v>
          </cell>
          <cell r="B1348" t="str">
            <v>#100</v>
          </cell>
          <cell r="C1348">
            <v>1.38</v>
          </cell>
          <cell r="D1348" t="str">
            <v>M</v>
          </cell>
          <cell r="E1348">
            <v>110.5</v>
          </cell>
          <cell r="F1348">
            <v>152</v>
          </cell>
          <cell r="G1348">
            <v>110.5</v>
          </cell>
          <cell r="H1348">
            <v>152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A1349" t="str">
            <v>녹화끈</v>
          </cell>
          <cell r="B1349" t="str">
            <v>6㎜x150(180)ｍ</v>
          </cell>
          <cell r="C1349">
            <v>5.9</v>
          </cell>
          <cell r="D1349" t="str">
            <v>M</v>
          </cell>
          <cell r="E1349">
            <v>52.8</v>
          </cell>
          <cell r="F1349">
            <v>311</v>
          </cell>
          <cell r="G1349">
            <v>52.8</v>
          </cell>
          <cell r="H1349">
            <v>311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계</v>
          </cell>
          <cell r="F1350">
            <v>7211</v>
          </cell>
          <cell r="H1350">
            <v>7211</v>
          </cell>
          <cell r="J1350">
            <v>0</v>
          </cell>
          <cell r="L1350">
            <v>0</v>
          </cell>
        </row>
        <row r="1352">
          <cell r="A1352" t="str">
            <v>No.70호표 사각지주목</v>
          </cell>
          <cell r="B1352" t="str">
            <v>가로수용</v>
          </cell>
          <cell r="C1352">
            <v>1</v>
          </cell>
          <cell r="D1352" t="str">
            <v>조</v>
          </cell>
          <cell r="M1352" t="str">
            <v>SSA0013</v>
          </cell>
        </row>
        <row r="1353">
          <cell r="A1353" t="str">
            <v>육송원목(소나무)</v>
          </cell>
          <cell r="B1353" t="str">
            <v>말구 6cmx180cm</v>
          </cell>
          <cell r="C1353">
            <v>2.1100000000000001E-2</v>
          </cell>
          <cell r="D1353" t="str">
            <v>M3</v>
          </cell>
          <cell r="E1353">
            <v>225000</v>
          </cell>
          <cell r="F1353">
            <v>4747</v>
          </cell>
          <cell r="G1353">
            <v>225000</v>
          </cell>
          <cell r="H1353">
            <v>4747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A1354" t="str">
            <v>녹화마대</v>
          </cell>
          <cell r="B1354" t="str">
            <v>#100</v>
          </cell>
          <cell r="C1354">
            <v>1.256</v>
          </cell>
          <cell r="D1354" t="str">
            <v>M</v>
          </cell>
          <cell r="E1354">
            <v>110.5</v>
          </cell>
          <cell r="F1354">
            <v>138</v>
          </cell>
          <cell r="G1354">
            <v>110.5</v>
          </cell>
          <cell r="H1354">
            <v>138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마닐라로프</v>
          </cell>
          <cell r="B1355" t="str">
            <v>6MM</v>
          </cell>
          <cell r="C1355">
            <v>11.16</v>
          </cell>
          <cell r="D1355" t="str">
            <v>M</v>
          </cell>
          <cell r="E1355">
            <v>100</v>
          </cell>
          <cell r="F1355">
            <v>1116</v>
          </cell>
          <cell r="G1355">
            <v>100</v>
          </cell>
          <cell r="H1355">
            <v>1116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A1356" t="str">
            <v>원목박피 말구직경(9.0㎝)</v>
          </cell>
          <cell r="C1356">
            <v>8.5</v>
          </cell>
          <cell r="D1356" t="str">
            <v>m</v>
          </cell>
          <cell r="E1356">
            <v>204</v>
          </cell>
          <cell r="F1356">
            <v>1734</v>
          </cell>
          <cell r="G1356">
            <v>0</v>
          </cell>
          <cell r="H1356">
            <v>0</v>
          </cell>
          <cell r="I1356">
            <v>204</v>
          </cell>
          <cell r="J1356">
            <v>1734</v>
          </cell>
          <cell r="K1356">
            <v>0</v>
          </cell>
          <cell r="L1356">
            <v>0</v>
          </cell>
          <cell r="M1356" t="str">
            <v>N.110</v>
          </cell>
        </row>
        <row r="1357">
          <cell r="A1357" t="str">
            <v>볼트</v>
          </cell>
          <cell r="B1357" t="str">
            <v>M10, L=120</v>
          </cell>
          <cell r="C1357">
            <v>8</v>
          </cell>
          <cell r="D1357" t="str">
            <v>EA</v>
          </cell>
          <cell r="E1357">
            <v>77</v>
          </cell>
          <cell r="F1357">
            <v>616</v>
          </cell>
          <cell r="G1357">
            <v>77</v>
          </cell>
          <cell r="H1357">
            <v>616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</row>
        <row r="1358">
          <cell r="A1358" t="str">
            <v>너트</v>
          </cell>
          <cell r="B1358" t="str">
            <v>M10</v>
          </cell>
          <cell r="C1358">
            <v>8</v>
          </cell>
          <cell r="D1358" t="str">
            <v>EA</v>
          </cell>
          <cell r="E1358">
            <v>13.9</v>
          </cell>
          <cell r="F1358">
            <v>111</v>
          </cell>
          <cell r="G1358">
            <v>13.9</v>
          </cell>
          <cell r="H1358">
            <v>111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</row>
        <row r="1359">
          <cell r="A1359" t="str">
            <v>와샤</v>
          </cell>
          <cell r="B1359" t="str">
            <v>M10</v>
          </cell>
          <cell r="C1359">
            <v>8</v>
          </cell>
          <cell r="D1359" t="str">
            <v>EA</v>
          </cell>
          <cell r="E1359">
            <v>7.67</v>
          </cell>
          <cell r="F1359">
            <v>61</v>
          </cell>
          <cell r="G1359">
            <v>7.67</v>
          </cell>
          <cell r="H1359">
            <v>61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</row>
        <row r="1360">
          <cell r="A1360" t="str">
            <v>알루미늄못</v>
          </cell>
          <cell r="B1360" t="str">
            <v>3"</v>
          </cell>
          <cell r="C1360">
            <v>6</v>
          </cell>
          <cell r="D1360" t="str">
            <v>EA</v>
          </cell>
          <cell r="E1360">
            <v>2.8</v>
          </cell>
          <cell r="F1360">
            <v>16</v>
          </cell>
          <cell r="G1360">
            <v>2.8</v>
          </cell>
          <cell r="H1360">
            <v>16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A1361" t="str">
            <v>계</v>
          </cell>
          <cell r="F1361">
            <v>8539</v>
          </cell>
          <cell r="H1361">
            <v>6805</v>
          </cell>
          <cell r="J1361">
            <v>1734</v>
          </cell>
          <cell r="L1361">
            <v>0</v>
          </cell>
        </row>
        <row r="1363">
          <cell r="A1363" t="str">
            <v>No.71호표 소형고압블럭포설</v>
          </cell>
          <cell r="B1363" t="str">
            <v>인력</v>
          </cell>
          <cell r="C1363">
            <v>1</v>
          </cell>
          <cell r="D1363" t="str">
            <v>㎡</v>
          </cell>
          <cell r="M1363" t="str">
            <v>SX0001</v>
          </cell>
        </row>
        <row r="1364">
          <cell r="A1364" t="str">
            <v>특별인부</v>
          </cell>
          <cell r="C1364">
            <v>3.1E-2</v>
          </cell>
          <cell r="D1364" t="str">
            <v>인</v>
          </cell>
          <cell r="E1364">
            <v>55970</v>
          </cell>
          <cell r="F1364">
            <v>1735</v>
          </cell>
          <cell r="G1364">
            <v>0</v>
          </cell>
          <cell r="H1364">
            <v>0</v>
          </cell>
          <cell r="I1364">
            <v>55970</v>
          </cell>
          <cell r="J1364">
            <v>1735</v>
          </cell>
          <cell r="K1364">
            <v>0</v>
          </cell>
          <cell r="L1364">
            <v>0</v>
          </cell>
        </row>
        <row r="1365">
          <cell r="A1365" t="str">
            <v>보통인부</v>
          </cell>
          <cell r="C1365">
            <v>9.1999999999999998E-2</v>
          </cell>
          <cell r="D1365" t="str">
            <v>인</v>
          </cell>
          <cell r="E1365">
            <v>40922</v>
          </cell>
          <cell r="F1365">
            <v>3764</v>
          </cell>
          <cell r="G1365">
            <v>0</v>
          </cell>
          <cell r="H1365">
            <v>0</v>
          </cell>
          <cell r="I1365">
            <v>40922</v>
          </cell>
          <cell r="J1365">
            <v>3764</v>
          </cell>
          <cell r="K1365">
            <v>0</v>
          </cell>
          <cell r="L1365">
            <v>0</v>
          </cell>
        </row>
        <row r="1366">
          <cell r="A1366" t="str">
            <v>기구손료</v>
          </cell>
          <cell r="B1366" t="str">
            <v>노무비의 5%</v>
          </cell>
          <cell r="C1366">
            <v>1</v>
          </cell>
          <cell r="D1366" t="str">
            <v>식</v>
          </cell>
          <cell r="E1366">
            <v>0</v>
          </cell>
          <cell r="F1366">
            <v>274</v>
          </cell>
          <cell r="G1366">
            <v>0</v>
          </cell>
          <cell r="H1366">
            <v>0</v>
          </cell>
          <cell r="I1366">
            <v>0</v>
          </cell>
          <cell r="J1366">
            <v>274</v>
          </cell>
          <cell r="K1366">
            <v>0</v>
          </cell>
          <cell r="L1366">
            <v>0</v>
          </cell>
        </row>
        <row r="1367">
          <cell r="A1367" t="str">
            <v>계</v>
          </cell>
          <cell r="F1367">
            <v>5773</v>
          </cell>
          <cell r="H1367">
            <v>0</v>
          </cell>
          <cell r="J1367">
            <v>5773</v>
          </cell>
          <cell r="L1367">
            <v>0</v>
          </cell>
        </row>
        <row r="1369">
          <cell r="A1369" t="str">
            <v>No.72호표 모래깔기및펴기</v>
          </cell>
          <cell r="C1369">
            <v>1</v>
          </cell>
          <cell r="D1369" t="str">
            <v>㎥</v>
          </cell>
          <cell r="M1369" t="str">
            <v>SX0002</v>
          </cell>
        </row>
        <row r="1370">
          <cell r="A1370" t="str">
            <v>보통인부</v>
          </cell>
          <cell r="C1370">
            <v>1.4999999999999999E-2</v>
          </cell>
          <cell r="D1370" t="str">
            <v>인</v>
          </cell>
          <cell r="E1370">
            <v>40922</v>
          </cell>
          <cell r="F1370">
            <v>613</v>
          </cell>
          <cell r="G1370">
            <v>0</v>
          </cell>
          <cell r="H1370">
            <v>0</v>
          </cell>
          <cell r="I1370">
            <v>40922</v>
          </cell>
          <cell r="J1370">
            <v>613</v>
          </cell>
          <cell r="K1370">
            <v>0</v>
          </cell>
          <cell r="L1370">
            <v>0</v>
          </cell>
        </row>
        <row r="1371">
          <cell r="A1371" t="str">
            <v>강모래(광주)</v>
          </cell>
          <cell r="B1371" t="str">
            <v>시내도착도</v>
          </cell>
          <cell r="C1371">
            <v>1.06</v>
          </cell>
          <cell r="D1371" t="str">
            <v>M3</v>
          </cell>
          <cell r="E1371">
            <v>11000</v>
          </cell>
          <cell r="F1371">
            <v>11660</v>
          </cell>
          <cell r="G1371">
            <v>11000</v>
          </cell>
          <cell r="H1371">
            <v>11660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</row>
        <row r="1372">
          <cell r="A1372" t="str">
            <v>계</v>
          </cell>
          <cell r="F1372">
            <v>12273</v>
          </cell>
          <cell r="H1372">
            <v>11660</v>
          </cell>
          <cell r="J1372">
            <v>613</v>
          </cell>
          <cell r="L1372">
            <v>0</v>
          </cell>
        </row>
        <row r="1375">
          <cell r="A1375" t="str">
            <v>No.73호표 잡석다짐(기계+인력)</v>
          </cell>
          <cell r="B1375" t="str">
            <v>로라+인력</v>
          </cell>
          <cell r="C1375">
            <v>1</v>
          </cell>
          <cell r="D1375" t="str">
            <v>㎥</v>
          </cell>
          <cell r="M1375" t="str">
            <v>SX0003</v>
          </cell>
        </row>
        <row r="1376">
          <cell r="A1376" t="str">
            <v>쇄석자갈(서울)</v>
          </cell>
          <cell r="B1376" t="str">
            <v>#467 40-5mm (한강    ,채취장상차도)</v>
          </cell>
          <cell r="C1376">
            <v>1.04</v>
          </cell>
          <cell r="D1376" t="str">
            <v>㎥</v>
          </cell>
          <cell r="E1376">
            <v>7700</v>
          </cell>
          <cell r="F1376">
            <v>8008</v>
          </cell>
          <cell r="G1376">
            <v>7700</v>
          </cell>
          <cell r="H1376">
            <v>8008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A1377" t="str">
            <v>보조기층부설및 다짐</v>
          </cell>
          <cell r="C1377">
            <v>1</v>
          </cell>
          <cell r="D1377" t="str">
            <v>M3</v>
          </cell>
          <cell r="E1377">
            <v>2354</v>
          </cell>
          <cell r="F1377">
            <v>2354</v>
          </cell>
          <cell r="G1377">
            <v>336</v>
          </cell>
          <cell r="H1377">
            <v>336</v>
          </cell>
          <cell r="I1377">
            <v>1443</v>
          </cell>
          <cell r="J1377">
            <v>1443</v>
          </cell>
          <cell r="K1377">
            <v>575</v>
          </cell>
          <cell r="L1377">
            <v>575</v>
          </cell>
          <cell r="M1377" t="str">
            <v>#.1</v>
          </cell>
        </row>
        <row r="1378">
          <cell r="A1378" t="str">
            <v>보조기층다짐(THK20㎝)</v>
          </cell>
          <cell r="B1378" t="str">
            <v>5-8TON타이어로라</v>
          </cell>
          <cell r="C1378">
            <v>1</v>
          </cell>
          <cell r="E1378">
            <v>107</v>
          </cell>
          <cell r="F1378">
            <v>107</v>
          </cell>
          <cell r="G1378">
            <v>10</v>
          </cell>
          <cell r="H1378">
            <v>10</v>
          </cell>
          <cell r="I1378">
            <v>66</v>
          </cell>
          <cell r="J1378">
            <v>66</v>
          </cell>
          <cell r="K1378">
            <v>31</v>
          </cell>
          <cell r="L1378">
            <v>31</v>
          </cell>
        </row>
        <row r="1379">
          <cell r="A1379" t="str">
            <v>계</v>
          </cell>
          <cell r="F1379">
            <v>10469</v>
          </cell>
          <cell r="H1379">
            <v>8354</v>
          </cell>
          <cell r="J1379">
            <v>1509</v>
          </cell>
          <cell r="L1379">
            <v>606</v>
          </cell>
        </row>
        <row r="1381">
          <cell r="A1381" t="str">
            <v>No.74호표 잡석다짐(인력)</v>
          </cell>
          <cell r="C1381">
            <v>1</v>
          </cell>
          <cell r="D1381" t="str">
            <v>㎥</v>
          </cell>
          <cell r="M1381" t="str">
            <v>SX00031</v>
          </cell>
        </row>
        <row r="1382">
          <cell r="A1382" t="str">
            <v>쇄석자갈(장성)</v>
          </cell>
          <cell r="B1382" t="str">
            <v>#57  25-5mm (시내도착도)</v>
          </cell>
          <cell r="C1382">
            <v>1</v>
          </cell>
          <cell r="D1382" t="str">
            <v>M3</v>
          </cell>
          <cell r="E1382">
            <v>8500</v>
          </cell>
          <cell r="F1382">
            <v>8500</v>
          </cell>
          <cell r="G1382">
            <v>8500</v>
          </cell>
          <cell r="H1382">
            <v>8500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</row>
        <row r="1383">
          <cell r="A1383" t="str">
            <v>보통인부</v>
          </cell>
          <cell r="C1383">
            <v>0.65</v>
          </cell>
          <cell r="D1383" t="str">
            <v>인</v>
          </cell>
          <cell r="E1383">
            <v>40922</v>
          </cell>
          <cell r="F1383">
            <v>26599</v>
          </cell>
          <cell r="G1383">
            <v>0</v>
          </cell>
          <cell r="H1383">
            <v>0</v>
          </cell>
          <cell r="I1383">
            <v>40922</v>
          </cell>
          <cell r="J1383">
            <v>26599</v>
          </cell>
          <cell r="K1383">
            <v>0</v>
          </cell>
          <cell r="L1383">
            <v>0</v>
          </cell>
        </row>
        <row r="1384">
          <cell r="A1384" t="str">
            <v>계</v>
          </cell>
          <cell r="F1384">
            <v>35099</v>
          </cell>
          <cell r="H1384">
            <v>8500</v>
          </cell>
          <cell r="J1384">
            <v>26599</v>
          </cell>
          <cell r="L1384">
            <v>0</v>
          </cell>
        </row>
        <row r="1386">
          <cell r="A1386" t="str">
            <v>No.75호표 점토벽돌평깔기</v>
          </cell>
          <cell r="C1386">
            <v>1</v>
          </cell>
          <cell r="D1386" t="str">
            <v>㎡</v>
          </cell>
          <cell r="M1386" t="str">
            <v>SX0004</v>
          </cell>
        </row>
        <row r="1387">
          <cell r="A1387" t="str">
            <v>특별인부</v>
          </cell>
          <cell r="C1387">
            <v>3.1E-2</v>
          </cell>
          <cell r="D1387" t="str">
            <v>인</v>
          </cell>
          <cell r="E1387">
            <v>55970</v>
          </cell>
          <cell r="F1387">
            <v>1735</v>
          </cell>
          <cell r="G1387">
            <v>0</v>
          </cell>
          <cell r="H1387">
            <v>0</v>
          </cell>
          <cell r="I1387">
            <v>55970</v>
          </cell>
          <cell r="J1387">
            <v>1735</v>
          </cell>
          <cell r="K1387">
            <v>0</v>
          </cell>
          <cell r="L1387">
            <v>0</v>
          </cell>
        </row>
        <row r="1388">
          <cell r="A1388" t="str">
            <v>보통인부</v>
          </cell>
          <cell r="C1388">
            <v>9.1999999999999998E-2</v>
          </cell>
          <cell r="D1388" t="str">
            <v>인</v>
          </cell>
          <cell r="E1388">
            <v>40922</v>
          </cell>
          <cell r="F1388">
            <v>3764</v>
          </cell>
          <cell r="G1388">
            <v>0</v>
          </cell>
          <cell r="H1388">
            <v>0</v>
          </cell>
          <cell r="I1388">
            <v>40922</v>
          </cell>
          <cell r="J1388">
            <v>3764</v>
          </cell>
          <cell r="K1388">
            <v>0</v>
          </cell>
          <cell r="L1388">
            <v>0</v>
          </cell>
        </row>
        <row r="1389">
          <cell r="A1389" t="str">
            <v>계</v>
          </cell>
          <cell r="F1389">
            <v>5499</v>
          </cell>
          <cell r="H1389">
            <v>0</v>
          </cell>
          <cell r="J1389">
            <v>5499</v>
          </cell>
          <cell r="L1389">
            <v>0</v>
          </cell>
        </row>
        <row r="1391">
          <cell r="A1391" t="str">
            <v>No.76호표 마사토포설및다짐</v>
          </cell>
          <cell r="B1391" t="str">
            <v>THK200</v>
          </cell>
          <cell r="C1391">
            <v>1</v>
          </cell>
          <cell r="D1391" t="str">
            <v>㎡</v>
          </cell>
          <cell r="M1391" t="str">
            <v>SX0005</v>
          </cell>
        </row>
        <row r="1392">
          <cell r="A1392" t="str">
            <v>보통인부</v>
          </cell>
          <cell r="C1392">
            <v>0.03</v>
          </cell>
          <cell r="D1392" t="str">
            <v>인</v>
          </cell>
          <cell r="E1392">
            <v>40922</v>
          </cell>
          <cell r="F1392">
            <v>1227</v>
          </cell>
          <cell r="G1392">
            <v>0</v>
          </cell>
          <cell r="H1392">
            <v>0</v>
          </cell>
          <cell r="I1392">
            <v>40922</v>
          </cell>
          <cell r="J1392">
            <v>1227</v>
          </cell>
          <cell r="K1392">
            <v>0</v>
          </cell>
          <cell r="L1392">
            <v>0</v>
          </cell>
        </row>
        <row r="1393">
          <cell r="A1393" t="str">
            <v>계</v>
          </cell>
          <cell r="F1393">
            <v>1227</v>
          </cell>
          <cell r="H1393">
            <v>0</v>
          </cell>
          <cell r="J1393">
            <v>1227</v>
          </cell>
          <cell r="L1393">
            <v>0</v>
          </cell>
        </row>
        <row r="1395">
          <cell r="A1395" t="str">
            <v>No.77호표 자갈부설(D40)</v>
          </cell>
          <cell r="C1395">
            <v>0</v>
          </cell>
          <cell r="D1395" t="str">
            <v>㎥</v>
          </cell>
          <cell r="M1395" t="str">
            <v>SX0007</v>
          </cell>
        </row>
        <row r="1396">
          <cell r="A1396" t="str">
            <v>보통인부</v>
          </cell>
          <cell r="C1396">
            <v>0.13</v>
          </cell>
          <cell r="D1396" t="str">
            <v>인</v>
          </cell>
          <cell r="E1396">
            <v>40922</v>
          </cell>
          <cell r="F1396">
            <v>5319</v>
          </cell>
          <cell r="G1396">
            <v>0</v>
          </cell>
          <cell r="H1396">
            <v>0</v>
          </cell>
          <cell r="I1396">
            <v>40922</v>
          </cell>
          <cell r="J1396">
            <v>5319</v>
          </cell>
          <cell r="K1396">
            <v>0</v>
          </cell>
          <cell r="L1396">
            <v>0</v>
          </cell>
        </row>
        <row r="1397">
          <cell r="A1397" t="str">
            <v>계</v>
          </cell>
          <cell r="F1397">
            <v>5319</v>
          </cell>
          <cell r="H1397">
            <v>0</v>
          </cell>
          <cell r="J1397">
            <v>5319</v>
          </cell>
          <cell r="L1397">
            <v>0</v>
          </cell>
        </row>
        <row r="1398">
          <cell r="A1398" t="str">
            <v>No.78호표 레미콘타설(무근)</v>
          </cell>
          <cell r="C1398">
            <v>1</v>
          </cell>
          <cell r="D1398" t="str">
            <v>㎥</v>
          </cell>
          <cell r="M1398" t="str">
            <v>SX0008</v>
          </cell>
        </row>
        <row r="1399">
          <cell r="A1399" t="str">
            <v>보통인부</v>
          </cell>
          <cell r="C1399">
            <v>0.27</v>
          </cell>
          <cell r="D1399" t="str">
            <v>인</v>
          </cell>
          <cell r="E1399">
            <v>40922</v>
          </cell>
          <cell r="F1399">
            <v>11048</v>
          </cell>
          <cell r="G1399">
            <v>0</v>
          </cell>
          <cell r="H1399">
            <v>0</v>
          </cell>
          <cell r="I1399">
            <v>40922</v>
          </cell>
          <cell r="J1399">
            <v>11048</v>
          </cell>
          <cell r="K1399">
            <v>0</v>
          </cell>
          <cell r="L1399">
            <v>0</v>
          </cell>
        </row>
        <row r="1400">
          <cell r="A1400" t="str">
            <v>콘크리트공</v>
          </cell>
          <cell r="C1400">
            <v>0.15</v>
          </cell>
          <cell r="D1400" t="str">
            <v>인</v>
          </cell>
          <cell r="E1400">
            <v>68884</v>
          </cell>
          <cell r="F1400">
            <v>10332</v>
          </cell>
          <cell r="G1400">
            <v>0</v>
          </cell>
          <cell r="H1400">
            <v>0</v>
          </cell>
          <cell r="I1400">
            <v>68884</v>
          </cell>
          <cell r="J1400">
            <v>10332</v>
          </cell>
          <cell r="K1400">
            <v>0</v>
          </cell>
          <cell r="L1400">
            <v>0</v>
          </cell>
        </row>
        <row r="1401">
          <cell r="A1401" t="str">
            <v>계</v>
          </cell>
          <cell r="F1401">
            <v>21380</v>
          </cell>
          <cell r="H1401">
            <v>0</v>
          </cell>
          <cell r="J1401">
            <v>21380</v>
          </cell>
          <cell r="L1401">
            <v>0</v>
          </cell>
        </row>
        <row r="1403">
          <cell r="A1403" t="str">
            <v>No.79호표 거푸집 (합판)</v>
          </cell>
          <cell r="B1403" t="str">
            <v>1회</v>
          </cell>
          <cell r="C1403">
            <v>1</v>
          </cell>
          <cell r="D1403" t="str">
            <v>㎡</v>
          </cell>
          <cell r="M1403" t="str">
            <v>SX0009</v>
          </cell>
        </row>
        <row r="1404">
          <cell r="A1404" t="str">
            <v>철못</v>
          </cell>
          <cell r="B1404" t="str">
            <v>N75   75x3.25M/M 25KG/상자</v>
          </cell>
          <cell r="C1404">
            <v>0.2</v>
          </cell>
          <cell r="D1404" t="str">
            <v>KG</v>
          </cell>
          <cell r="E1404">
            <v>536</v>
          </cell>
          <cell r="F1404">
            <v>107</v>
          </cell>
          <cell r="G1404">
            <v>536</v>
          </cell>
          <cell r="H1404">
            <v>107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</row>
        <row r="1405">
          <cell r="A1405" t="str">
            <v>내수합판</v>
          </cell>
          <cell r="B1405" t="str">
            <v>12 x1210x2420㎜ (1급T-I)</v>
          </cell>
          <cell r="C1405">
            <v>1.03</v>
          </cell>
          <cell r="D1405" t="str">
            <v>㎡</v>
          </cell>
          <cell r="E1405">
            <v>5139</v>
          </cell>
          <cell r="F1405">
            <v>5293</v>
          </cell>
          <cell r="G1405">
            <v>5139</v>
          </cell>
          <cell r="H1405">
            <v>5293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</row>
        <row r="1406">
          <cell r="A1406" t="str">
            <v>미송각재</v>
          </cell>
          <cell r="B1406" t="str">
            <v>3.6ｍ x 4.5cm x 4.5cm (상품)</v>
          </cell>
          <cell r="C1406">
            <v>3.7999999999999999E-2</v>
          </cell>
          <cell r="D1406" t="str">
            <v>M3</v>
          </cell>
          <cell r="E1406">
            <v>329341</v>
          </cell>
          <cell r="F1406">
            <v>12514</v>
          </cell>
          <cell r="G1406">
            <v>329341</v>
          </cell>
          <cell r="H1406">
            <v>12514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</row>
        <row r="1407">
          <cell r="A1407" t="str">
            <v>보통철선</v>
          </cell>
          <cell r="B1407" t="str">
            <v>#8  4.0M/M  10.1M/KG</v>
          </cell>
          <cell r="C1407">
            <v>0.28999999999999998</v>
          </cell>
          <cell r="D1407" t="str">
            <v>㎏</v>
          </cell>
          <cell r="E1407">
            <v>485</v>
          </cell>
          <cell r="F1407">
            <v>140</v>
          </cell>
          <cell r="G1407">
            <v>485</v>
          </cell>
          <cell r="H1407">
            <v>140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</row>
        <row r="1408">
          <cell r="A1408" t="str">
            <v>중유</v>
          </cell>
          <cell r="B1408" t="str">
            <v>저유황(1.0%) B-B</v>
          </cell>
          <cell r="C1408">
            <v>0.19</v>
          </cell>
          <cell r="D1408" t="str">
            <v>ℓ</v>
          </cell>
          <cell r="E1408">
            <v>304</v>
          </cell>
          <cell r="F1408">
            <v>57</v>
          </cell>
          <cell r="G1408">
            <v>304</v>
          </cell>
          <cell r="H1408">
            <v>57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</row>
        <row r="1409">
          <cell r="A1409" t="str">
            <v>형틀목공</v>
          </cell>
          <cell r="C1409">
            <v>0.28000000000000003</v>
          </cell>
          <cell r="D1409" t="str">
            <v>인</v>
          </cell>
          <cell r="E1409">
            <v>71251</v>
          </cell>
          <cell r="F1409">
            <v>19950</v>
          </cell>
          <cell r="G1409">
            <v>0</v>
          </cell>
          <cell r="H1409">
            <v>0</v>
          </cell>
          <cell r="I1409">
            <v>71251</v>
          </cell>
          <cell r="J1409">
            <v>19950</v>
          </cell>
          <cell r="K1409">
            <v>0</v>
          </cell>
          <cell r="L1409">
            <v>0</v>
          </cell>
        </row>
        <row r="1410">
          <cell r="A1410" t="str">
            <v>보통인부</v>
          </cell>
          <cell r="C1410">
            <v>0.23</v>
          </cell>
          <cell r="D1410" t="str">
            <v>인</v>
          </cell>
          <cell r="E1410">
            <v>40922</v>
          </cell>
          <cell r="F1410">
            <v>9412</v>
          </cell>
          <cell r="G1410">
            <v>0</v>
          </cell>
          <cell r="H1410">
            <v>0</v>
          </cell>
          <cell r="I1410">
            <v>40922</v>
          </cell>
          <cell r="J1410">
            <v>9412</v>
          </cell>
          <cell r="K1410">
            <v>0</v>
          </cell>
          <cell r="L1410">
            <v>0</v>
          </cell>
        </row>
        <row r="1411">
          <cell r="A1411" t="str">
            <v>고재처리</v>
          </cell>
          <cell r="B1411" t="str">
            <v>합판,각재의-30%</v>
          </cell>
          <cell r="C1411">
            <v>1</v>
          </cell>
          <cell r="D1411" t="str">
            <v>식</v>
          </cell>
          <cell r="E1411">
            <v>0</v>
          </cell>
          <cell r="F1411">
            <v>-5342</v>
          </cell>
          <cell r="G1411">
            <v>0</v>
          </cell>
          <cell r="H1411">
            <v>-5342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A1412" t="str">
            <v>계</v>
          </cell>
          <cell r="F1412">
            <v>42131</v>
          </cell>
          <cell r="H1412">
            <v>12769</v>
          </cell>
          <cell r="J1412">
            <v>29362</v>
          </cell>
          <cell r="L1412">
            <v>0</v>
          </cell>
        </row>
        <row r="1414">
          <cell r="A1414" t="str">
            <v>No.80호표 거푸집 (합판)</v>
          </cell>
          <cell r="B1414" t="str">
            <v>6회</v>
          </cell>
          <cell r="C1414">
            <v>1</v>
          </cell>
          <cell r="D1414" t="str">
            <v>㎡</v>
          </cell>
          <cell r="M1414" t="str">
            <v>SX0011</v>
          </cell>
        </row>
        <row r="1415">
          <cell r="A1415" t="str">
            <v>거푸집(합판1회)</v>
          </cell>
          <cell r="B1415" t="str">
            <v>재료비의34.7%</v>
          </cell>
          <cell r="C1415">
            <v>0</v>
          </cell>
          <cell r="E1415">
            <v>0</v>
          </cell>
          <cell r="F1415">
            <v>4430</v>
          </cell>
          <cell r="G1415">
            <v>0</v>
          </cell>
          <cell r="H1415">
            <v>4430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A1416" t="str">
            <v>거푸집(합판1회)</v>
          </cell>
          <cell r="B1416" t="str">
            <v>노무비의32.0%</v>
          </cell>
          <cell r="C1416">
            <v>0</v>
          </cell>
          <cell r="E1416">
            <v>0</v>
          </cell>
          <cell r="F1416">
            <v>9395</v>
          </cell>
          <cell r="G1416">
            <v>0</v>
          </cell>
          <cell r="H1416">
            <v>0</v>
          </cell>
          <cell r="I1416">
            <v>0</v>
          </cell>
          <cell r="J1416">
            <v>9395</v>
          </cell>
          <cell r="K1416">
            <v>0</v>
          </cell>
          <cell r="L1416">
            <v>0</v>
          </cell>
        </row>
        <row r="1417">
          <cell r="A1417" t="str">
            <v>계</v>
          </cell>
          <cell r="F1417">
            <v>13825</v>
          </cell>
          <cell r="H1417">
            <v>4430</v>
          </cell>
          <cell r="J1417">
            <v>9395</v>
          </cell>
          <cell r="L1417">
            <v>0</v>
          </cell>
        </row>
        <row r="1421">
          <cell r="A1421" t="str">
            <v>No.81호표 경계석설치</v>
          </cell>
          <cell r="B1421" t="str">
            <v>150×150×L1000</v>
          </cell>
          <cell r="C1421">
            <v>1</v>
          </cell>
          <cell r="D1421" t="str">
            <v>M</v>
          </cell>
          <cell r="M1421" t="str">
            <v>SX0012</v>
          </cell>
        </row>
        <row r="1422">
          <cell r="A1422" t="str">
            <v>특별인부</v>
          </cell>
          <cell r="C1422">
            <v>5.2999999999999999E-2</v>
          </cell>
          <cell r="D1422" t="str">
            <v>인</v>
          </cell>
          <cell r="E1422">
            <v>55970</v>
          </cell>
          <cell r="F1422">
            <v>2966</v>
          </cell>
          <cell r="G1422">
            <v>0</v>
          </cell>
          <cell r="H1422">
            <v>0</v>
          </cell>
          <cell r="I1422">
            <v>55970</v>
          </cell>
          <cell r="J1422">
            <v>2966</v>
          </cell>
          <cell r="K1422">
            <v>0</v>
          </cell>
          <cell r="L1422">
            <v>0</v>
          </cell>
        </row>
        <row r="1423">
          <cell r="A1423" t="str">
            <v>보통인부</v>
          </cell>
          <cell r="C1423">
            <v>7.0999999999999994E-2</v>
          </cell>
          <cell r="D1423" t="str">
            <v>인</v>
          </cell>
          <cell r="E1423">
            <v>40922</v>
          </cell>
          <cell r="F1423">
            <v>2905</v>
          </cell>
          <cell r="G1423">
            <v>0</v>
          </cell>
          <cell r="H1423">
            <v>0</v>
          </cell>
          <cell r="I1423">
            <v>40922</v>
          </cell>
          <cell r="J1423">
            <v>2905</v>
          </cell>
          <cell r="K1423">
            <v>0</v>
          </cell>
          <cell r="L1423">
            <v>0</v>
          </cell>
        </row>
        <row r="1424">
          <cell r="A1424" t="str">
            <v>계</v>
          </cell>
          <cell r="F1424">
            <v>5871</v>
          </cell>
          <cell r="H1424">
            <v>0</v>
          </cell>
          <cell r="J1424">
            <v>5871</v>
          </cell>
          <cell r="L1424">
            <v>0</v>
          </cell>
        </row>
        <row r="1426">
          <cell r="A1426" t="str">
            <v>No.82호표 레미콘타설(소형구조물)</v>
          </cell>
          <cell r="C1426">
            <v>1</v>
          </cell>
          <cell r="D1426" t="str">
            <v>㎥</v>
          </cell>
          <cell r="M1426" t="str">
            <v>SX0013</v>
          </cell>
        </row>
        <row r="1427">
          <cell r="A1427" t="str">
            <v>보통인부</v>
          </cell>
          <cell r="C1427">
            <v>0.42</v>
          </cell>
          <cell r="D1427" t="str">
            <v>인</v>
          </cell>
          <cell r="E1427">
            <v>40922</v>
          </cell>
          <cell r="F1427">
            <v>17187</v>
          </cell>
          <cell r="G1427">
            <v>0</v>
          </cell>
          <cell r="H1427">
            <v>0</v>
          </cell>
          <cell r="I1427">
            <v>40922</v>
          </cell>
          <cell r="J1427">
            <v>17187</v>
          </cell>
          <cell r="K1427">
            <v>0</v>
          </cell>
          <cell r="L1427">
            <v>0</v>
          </cell>
        </row>
        <row r="1428">
          <cell r="A1428" t="str">
            <v>콘크리트공</v>
          </cell>
          <cell r="C1428">
            <v>0.24</v>
          </cell>
          <cell r="D1428" t="str">
            <v>인</v>
          </cell>
          <cell r="E1428">
            <v>68884</v>
          </cell>
          <cell r="F1428">
            <v>16532</v>
          </cell>
          <cell r="G1428">
            <v>0</v>
          </cell>
          <cell r="H1428">
            <v>0</v>
          </cell>
          <cell r="I1428">
            <v>68884</v>
          </cell>
          <cell r="J1428">
            <v>16532</v>
          </cell>
          <cell r="K1428">
            <v>0</v>
          </cell>
          <cell r="L1428">
            <v>0</v>
          </cell>
        </row>
        <row r="1429">
          <cell r="A1429" t="str">
            <v>계</v>
          </cell>
          <cell r="F1429">
            <v>33719</v>
          </cell>
          <cell r="H1429">
            <v>0</v>
          </cell>
          <cell r="J1429">
            <v>33719</v>
          </cell>
          <cell r="L1429">
            <v>0</v>
          </cell>
        </row>
        <row r="1431">
          <cell r="A1431" t="str">
            <v>No.83호표 점토벽돌치장쌓기</v>
          </cell>
          <cell r="B1431" t="str">
            <v>0.5B</v>
          </cell>
          <cell r="C1431">
            <v>1</v>
          </cell>
          <cell r="D1431" t="str">
            <v>㎡</v>
          </cell>
          <cell r="M1431" t="str">
            <v>SX0014</v>
          </cell>
        </row>
        <row r="1432">
          <cell r="A1432" t="str">
            <v>치장벽돌공</v>
          </cell>
          <cell r="C1432">
            <v>0.22</v>
          </cell>
          <cell r="D1432" t="str">
            <v>인</v>
          </cell>
          <cell r="E1432">
            <v>62612</v>
          </cell>
          <cell r="F1432">
            <v>13774</v>
          </cell>
          <cell r="G1432">
            <v>0</v>
          </cell>
          <cell r="H1432">
            <v>0</v>
          </cell>
          <cell r="I1432">
            <v>62612</v>
          </cell>
          <cell r="J1432">
            <v>13774</v>
          </cell>
          <cell r="K1432">
            <v>0</v>
          </cell>
          <cell r="L1432">
            <v>0</v>
          </cell>
        </row>
        <row r="1433">
          <cell r="A1433" t="str">
            <v>보통인부</v>
          </cell>
          <cell r="C1433">
            <v>0.11</v>
          </cell>
          <cell r="D1433" t="str">
            <v>인</v>
          </cell>
          <cell r="E1433">
            <v>40922</v>
          </cell>
          <cell r="F1433">
            <v>4501</v>
          </cell>
          <cell r="G1433">
            <v>0</v>
          </cell>
          <cell r="H1433">
            <v>0</v>
          </cell>
          <cell r="I1433">
            <v>40922</v>
          </cell>
          <cell r="J1433">
            <v>4501</v>
          </cell>
          <cell r="K1433">
            <v>0</v>
          </cell>
          <cell r="L1433">
            <v>0</v>
          </cell>
        </row>
        <row r="1434">
          <cell r="A1434" t="str">
            <v>줄 눈 공</v>
          </cell>
          <cell r="C1434">
            <v>6.8000000000000005E-2</v>
          </cell>
          <cell r="D1434" t="str">
            <v>인</v>
          </cell>
          <cell r="E1434">
            <v>60197</v>
          </cell>
          <cell r="F1434">
            <v>4093</v>
          </cell>
          <cell r="G1434">
            <v>0</v>
          </cell>
          <cell r="H1434">
            <v>0</v>
          </cell>
          <cell r="I1434">
            <v>60197</v>
          </cell>
          <cell r="J1434">
            <v>4093</v>
          </cell>
          <cell r="K1434">
            <v>0</v>
          </cell>
          <cell r="L1434">
            <v>0</v>
          </cell>
        </row>
        <row r="1435">
          <cell r="A1435" t="str">
            <v>계</v>
          </cell>
          <cell r="F1435">
            <v>22368</v>
          </cell>
          <cell r="H1435">
            <v>0</v>
          </cell>
          <cell r="J1435">
            <v>22368</v>
          </cell>
          <cell r="L1435">
            <v>0</v>
          </cell>
        </row>
        <row r="1437">
          <cell r="A1437" t="str">
            <v>No.84호표 철근가공및조립</v>
          </cell>
          <cell r="B1437" t="str">
            <v>간단</v>
          </cell>
          <cell r="C1437">
            <v>1</v>
          </cell>
          <cell r="D1437" t="str">
            <v>TON</v>
          </cell>
          <cell r="M1437" t="str">
            <v>SX0015</v>
          </cell>
        </row>
        <row r="1438">
          <cell r="A1438" t="str">
            <v>보통철선</v>
          </cell>
          <cell r="B1438" t="str">
            <v>#20 0.9M/M 200.4M/KG</v>
          </cell>
          <cell r="C1438">
            <v>5.0999999999999996</v>
          </cell>
          <cell r="D1438" t="str">
            <v>㎏</v>
          </cell>
          <cell r="E1438">
            <v>531</v>
          </cell>
          <cell r="F1438">
            <v>2708</v>
          </cell>
          <cell r="G1438">
            <v>531</v>
          </cell>
          <cell r="H1438">
            <v>2708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A1439" t="str">
            <v>철 근 공</v>
          </cell>
          <cell r="C1439">
            <v>2.61</v>
          </cell>
          <cell r="D1439" t="str">
            <v>인</v>
          </cell>
          <cell r="E1439">
            <v>73192</v>
          </cell>
          <cell r="F1439">
            <v>191031</v>
          </cell>
          <cell r="G1439">
            <v>0</v>
          </cell>
          <cell r="H1439">
            <v>0</v>
          </cell>
          <cell r="I1439">
            <v>73192</v>
          </cell>
          <cell r="J1439">
            <v>191031</v>
          </cell>
          <cell r="K1439">
            <v>0</v>
          </cell>
          <cell r="L1439">
            <v>0</v>
          </cell>
        </row>
        <row r="1440">
          <cell r="A1440" t="str">
            <v>보통인부</v>
          </cell>
          <cell r="C1440">
            <v>1.44</v>
          </cell>
          <cell r="D1440" t="str">
            <v>인</v>
          </cell>
          <cell r="E1440">
            <v>40922</v>
          </cell>
          <cell r="F1440">
            <v>58927</v>
          </cell>
          <cell r="G1440">
            <v>0</v>
          </cell>
          <cell r="H1440">
            <v>0</v>
          </cell>
          <cell r="I1440">
            <v>40922</v>
          </cell>
          <cell r="J1440">
            <v>58927</v>
          </cell>
          <cell r="K1440">
            <v>0</v>
          </cell>
          <cell r="L1440">
            <v>0</v>
          </cell>
        </row>
        <row r="1441">
          <cell r="A1441" t="str">
            <v>기구손료</v>
          </cell>
          <cell r="B1441" t="str">
            <v>노무비의2%</v>
          </cell>
          <cell r="C1441">
            <v>1</v>
          </cell>
          <cell r="D1441" t="str">
            <v>식</v>
          </cell>
          <cell r="E1441">
            <v>0</v>
          </cell>
          <cell r="F1441">
            <v>4999</v>
          </cell>
          <cell r="G1441">
            <v>0</v>
          </cell>
          <cell r="H1441">
            <v>0</v>
          </cell>
          <cell r="I1441">
            <v>0</v>
          </cell>
          <cell r="J1441">
            <v>4999</v>
          </cell>
          <cell r="K1441">
            <v>0</v>
          </cell>
          <cell r="L1441">
            <v>0</v>
          </cell>
        </row>
        <row r="1442">
          <cell r="A1442" t="str">
            <v>계</v>
          </cell>
          <cell r="F1442">
            <v>257665</v>
          </cell>
          <cell r="H1442">
            <v>2708</v>
          </cell>
          <cell r="J1442">
            <v>254957</v>
          </cell>
          <cell r="L1442">
            <v>0</v>
          </cell>
        </row>
        <row r="1444">
          <cell r="A1444" t="str">
            <v>No.85호표 시멘트액체방수(2차)</v>
          </cell>
          <cell r="C1444">
            <v>1</v>
          </cell>
          <cell r="D1444" t="str">
            <v>㎡</v>
          </cell>
          <cell r="M1444" t="str">
            <v>SX0016</v>
          </cell>
        </row>
        <row r="1445">
          <cell r="A1445" t="str">
            <v>시멘트</v>
          </cell>
          <cell r="B1445" t="str">
            <v>관급</v>
          </cell>
          <cell r="C1445">
            <v>13.44</v>
          </cell>
          <cell r="D1445" t="str">
            <v>KG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A1446" t="str">
            <v>모래(인천)</v>
          </cell>
          <cell r="B1446" t="str">
            <v>세척사(시내도착도)</v>
          </cell>
          <cell r="C1446">
            <v>0.02</v>
          </cell>
          <cell r="D1446" t="str">
            <v>M3</v>
          </cell>
          <cell r="E1446">
            <v>12000</v>
          </cell>
          <cell r="F1446">
            <v>240</v>
          </cell>
          <cell r="G1446">
            <v>12000</v>
          </cell>
          <cell r="H1446">
            <v>240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A1447" t="str">
            <v>SUPERMIX</v>
          </cell>
          <cell r="B1447" t="str">
            <v>모르터방수제  20kg/통</v>
          </cell>
          <cell r="C1447">
            <v>0.3</v>
          </cell>
          <cell r="D1447" t="str">
            <v>㎏</v>
          </cell>
          <cell r="E1447">
            <v>4500</v>
          </cell>
          <cell r="F1447">
            <v>1350</v>
          </cell>
          <cell r="G1447">
            <v>4500</v>
          </cell>
          <cell r="H1447">
            <v>1350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A1448" t="str">
            <v>스톱모르터N</v>
          </cell>
          <cell r="B1448" t="str">
            <v>시멘트방수용모르터(완결제) 30kg/포</v>
          </cell>
          <cell r="C1448">
            <v>1</v>
          </cell>
          <cell r="D1448" t="str">
            <v>㎏</v>
          </cell>
          <cell r="E1448">
            <v>400</v>
          </cell>
          <cell r="F1448">
            <v>400</v>
          </cell>
          <cell r="G1448">
            <v>400</v>
          </cell>
          <cell r="H1448">
            <v>400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A1449" t="str">
            <v>방 수 공</v>
          </cell>
          <cell r="C1449">
            <v>0.1</v>
          </cell>
          <cell r="D1449" t="str">
            <v>인</v>
          </cell>
          <cell r="E1449">
            <v>56597</v>
          </cell>
          <cell r="F1449">
            <v>5659</v>
          </cell>
          <cell r="G1449">
            <v>0</v>
          </cell>
          <cell r="H1449">
            <v>0</v>
          </cell>
          <cell r="I1449">
            <v>56597</v>
          </cell>
          <cell r="J1449">
            <v>5659</v>
          </cell>
          <cell r="K1449">
            <v>0</v>
          </cell>
          <cell r="L1449">
            <v>0</v>
          </cell>
        </row>
        <row r="1450">
          <cell r="A1450" t="str">
            <v>보통인부</v>
          </cell>
          <cell r="C1450">
            <v>0.08</v>
          </cell>
          <cell r="D1450" t="str">
            <v>인</v>
          </cell>
          <cell r="E1450">
            <v>40922</v>
          </cell>
          <cell r="F1450">
            <v>3273</v>
          </cell>
          <cell r="G1450">
            <v>0</v>
          </cell>
          <cell r="H1450">
            <v>0</v>
          </cell>
          <cell r="I1450">
            <v>40922</v>
          </cell>
          <cell r="J1450">
            <v>3273</v>
          </cell>
          <cell r="K1450">
            <v>0</v>
          </cell>
          <cell r="L1450">
            <v>0</v>
          </cell>
        </row>
        <row r="1451">
          <cell r="A1451" t="str">
            <v>계</v>
          </cell>
          <cell r="F1451">
            <v>10922</v>
          </cell>
          <cell r="H1451">
            <v>1990</v>
          </cell>
          <cell r="J1451">
            <v>8932</v>
          </cell>
          <cell r="L1451">
            <v>0</v>
          </cell>
        </row>
        <row r="1453">
          <cell r="A1453" t="str">
            <v>No.86호표 붙임몰탈</v>
          </cell>
          <cell r="B1453" t="str">
            <v>인력,1:3</v>
          </cell>
          <cell r="C1453">
            <v>1</v>
          </cell>
          <cell r="D1453" t="str">
            <v>㎥</v>
          </cell>
          <cell r="M1453" t="str">
            <v>SX0017</v>
          </cell>
        </row>
        <row r="1454">
          <cell r="A1454" t="str">
            <v>시멘트</v>
          </cell>
          <cell r="B1454" t="str">
            <v>관급</v>
          </cell>
          <cell r="C1454">
            <v>510</v>
          </cell>
          <cell r="D1454" t="str">
            <v>KG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</row>
        <row r="1455">
          <cell r="A1455" t="str">
            <v>강모래(서울,경기)</v>
          </cell>
          <cell r="B1455" t="str">
            <v>채취장상차도</v>
          </cell>
          <cell r="C1455">
            <v>1.1000000000000001</v>
          </cell>
          <cell r="D1455" t="str">
            <v>M3</v>
          </cell>
          <cell r="E1455">
            <v>11000</v>
          </cell>
          <cell r="F1455">
            <v>12100</v>
          </cell>
          <cell r="G1455">
            <v>11000</v>
          </cell>
          <cell r="H1455">
            <v>12100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</row>
        <row r="1456">
          <cell r="A1456" t="str">
            <v>보통인부</v>
          </cell>
          <cell r="C1456">
            <v>1</v>
          </cell>
          <cell r="D1456" t="str">
            <v>인</v>
          </cell>
          <cell r="E1456">
            <v>40922</v>
          </cell>
          <cell r="F1456">
            <v>40922</v>
          </cell>
          <cell r="G1456">
            <v>0</v>
          </cell>
          <cell r="H1456">
            <v>0</v>
          </cell>
          <cell r="I1456">
            <v>40922</v>
          </cell>
          <cell r="J1456">
            <v>40922</v>
          </cell>
          <cell r="K1456">
            <v>0</v>
          </cell>
          <cell r="L1456">
            <v>0</v>
          </cell>
        </row>
        <row r="1457">
          <cell r="A1457" t="str">
            <v>시멘트운반</v>
          </cell>
          <cell r="C1457">
            <v>12.75</v>
          </cell>
          <cell r="D1457" t="str">
            <v>포</v>
          </cell>
          <cell r="E1457">
            <v>356</v>
          </cell>
          <cell r="F1457">
            <v>4539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356</v>
          </cell>
          <cell r="L1457">
            <v>4539</v>
          </cell>
          <cell r="M1457" t="str">
            <v>N.116</v>
          </cell>
        </row>
        <row r="1458">
          <cell r="A1458" t="str">
            <v>계</v>
          </cell>
          <cell r="F1458">
            <v>57561</v>
          </cell>
          <cell r="H1458">
            <v>12100</v>
          </cell>
          <cell r="J1458">
            <v>40922</v>
          </cell>
          <cell r="L1458">
            <v>4539</v>
          </cell>
        </row>
        <row r="1460">
          <cell r="A1460" t="str">
            <v>No.87호표 방수모르터</v>
          </cell>
          <cell r="B1460" t="str">
            <v>1:3</v>
          </cell>
          <cell r="C1460">
            <v>1</v>
          </cell>
          <cell r="D1460" t="str">
            <v>㎥</v>
          </cell>
          <cell r="M1460" t="str">
            <v>SX0018</v>
          </cell>
        </row>
        <row r="1461">
          <cell r="A1461" t="str">
            <v>시멘트</v>
          </cell>
          <cell r="B1461" t="str">
            <v>관급</v>
          </cell>
          <cell r="C1461">
            <v>510</v>
          </cell>
          <cell r="D1461" t="str">
            <v>KG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</row>
        <row r="1462">
          <cell r="A1462" t="str">
            <v>강모래(광주)</v>
          </cell>
          <cell r="B1462" t="str">
            <v>시내도착도</v>
          </cell>
          <cell r="C1462">
            <v>1.1000000000000001</v>
          </cell>
          <cell r="D1462" t="str">
            <v>M3</v>
          </cell>
          <cell r="E1462">
            <v>11000</v>
          </cell>
          <cell r="F1462">
            <v>12100</v>
          </cell>
          <cell r="G1462">
            <v>11000</v>
          </cell>
          <cell r="H1462">
            <v>12100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</row>
        <row r="1463">
          <cell r="A1463" t="str">
            <v>보통인부</v>
          </cell>
          <cell r="C1463">
            <v>1.2</v>
          </cell>
          <cell r="D1463" t="str">
            <v>인</v>
          </cell>
          <cell r="E1463">
            <v>40922</v>
          </cell>
          <cell r="F1463">
            <v>49106</v>
          </cell>
          <cell r="G1463">
            <v>0</v>
          </cell>
          <cell r="H1463">
            <v>0</v>
          </cell>
          <cell r="I1463">
            <v>40922</v>
          </cell>
          <cell r="J1463">
            <v>49106</v>
          </cell>
          <cell r="K1463">
            <v>0</v>
          </cell>
          <cell r="L1463">
            <v>0</v>
          </cell>
        </row>
        <row r="1464">
          <cell r="A1464" t="str">
            <v>SUPERMIX</v>
          </cell>
          <cell r="B1464" t="str">
            <v>모르터방수제  20kg/통</v>
          </cell>
          <cell r="C1464">
            <v>13.6</v>
          </cell>
          <cell r="D1464" t="str">
            <v>㎏</v>
          </cell>
          <cell r="E1464">
            <v>4500</v>
          </cell>
          <cell r="F1464">
            <v>61200</v>
          </cell>
          <cell r="G1464">
            <v>4500</v>
          </cell>
          <cell r="H1464">
            <v>61200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계</v>
          </cell>
          <cell r="F1465">
            <v>122406</v>
          </cell>
          <cell r="H1465">
            <v>73300</v>
          </cell>
          <cell r="J1465">
            <v>49106</v>
          </cell>
          <cell r="L1465">
            <v>0</v>
          </cell>
        </row>
        <row r="1467">
          <cell r="A1467" t="str">
            <v>No.88호표 보호몰탈(하부)</v>
          </cell>
          <cell r="B1467" t="str">
            <v>T=30M/M</v>
          </cell>
          <cell r="C1467">
            <v>1</v>
          </cell>
          <cell r="D1467" t="str">
            <v>M2</v>
          </cell>
          <cell r="M1467" t="str">
            <v>SX0019</v>
          </cell>
        </row>
        <row r="1468">
          <cell r="A1468" t="str">
            <v>모르터</v>
          </cell>
          <cell r="B1468" t="str">
            <v>1 : 3</v>
          </cell>
          <cell r="C1468">
            <v>0.03</v>
          </cell>
          <cell r="D1468" t="str">
            <v>㎥</v>
          </cell>
          <cell r="E1468">
            <v>53022</v>
          </cell>
          <cell r="F1468">
            <v>1590</v>
          </cell>
          <cell r="G1468">
            <v>12100</v>
          </cell>
          <cell r="H1468">
            <v>363</v>
          </cell>
          <cell r="I1468">
            <v>40922</v>
          </cell>
          <cell r="J1468">
            <v>1227</v>
          </cell>
          <cell r="K1468">
            <v>0</v>
          </cell>
          <cell r="L1468">
            <v>0</v>
          </cell>
          <cell r="M1468" t="str">
            <v>N.117</v>
          </cell>
        </row>
        <row r="1469">
          <cell r="A1469" t="str">
            <v>미 장 공</v>
          </cell>
          <cell r="C1469">
            <v>0.05</v>
          </cell>
          <cell r="D1469" t="str">
            <v>인</v>
          </cell>
          <cell r="E1469">
            <v>67451</v>
          </cell>
          <cell r="F1469">
            <v>3372</v>
          </cell>
          <cell r="G1469">
            <v>0</v>
          </cell>
          <cell r="H1469">
            <v>0</v>
          </cell>
          <cell r="I1469">
            <v>67451</v>
          </cell>
          <cell r="J1469">
            <v>3372</v>
          </cell>
          <cell r="K1469">
            <v>0</v>
          </cell>
          <cell r="L1469">
            <v>0</v>
          </cell>
        </row>
        <row r="1470">
          <cell r="A1470" t="str">
            <v>보통인부</v>
          </cell>
          <cell r="C1470">
            <v>0.05</v>
          </cell>
          <cell r="D1470" t="str">
            <v>인</v>
          </cell>
          <cell r="E1470">
            <v>40922</v>
          </cell>
          <cell r="F1470">
            <v>2046</v>
          </cell>
          <cell r="G1470">
            <v>0</v>
          </cell>
          <cell r="H1470">
            <v>0</v>
          </cell>
          <cell r="I1470">
            <v>40922</v>
          </cell>
          <cell r="J1470">
            <v>2046</v>
          </cell>
          <cell r="K1470">
            <v>0</v>
          </cell>
          <cell r="L1470">
            <v>0</v>
          </cell>
        </row>
        <row r="1471">
          <cell r="A1471" t="str">
            <v>계</v>
          </cell>
          <cell r="F1471">
            <v>7008</v>
          </cell>
          <cell r="H1471">
            <v>363</v>
          </cell>
          <cell r="J1471">
            <v>6645</v>
          </cell>
          <cell r="L1471">
            <v>0</v>
          </cell>
        </row>
        <row r="1473">
          <cell r="A1473" t="str">
            <v>No.89호표 보호몰탈(벽체)</v>
          </cell>
          <cell r="B1473" t="str">
            <v>T=24M/M</v>
          </cell>
          <cell r="C1473">
            <v>1</v>
          </cell>
          <cell r="D1473" t="str">
            <v>M2</v>
          </cell>
          <cell r="M1473" t="str">
            <v>SX020</v>
          </cell>
        </row>
        <row r="1474">
          <cell r="A1474" t="str">
            <v>모르터</v>
          </cell>
          <cell r="B1474" t="str">
            <v>1 : 3</v>
          </cell>
          <cell r="C1474">
            <v>5.7499999999999999E-3</v>
          </cell>
          <cell r="D1474" t="str">
            <v>㎥</v>
          </cell>
          <cell r="E1474">
            <v>53022</v>
          </cell>
          <cell r="F1474">
            <v>304</v>
          </cell>
          <cell r="G1474">
            <v>12100</v>
          </cell>
          <cell r="H1474">
            <v>69</v>
          </cell>
          <cell r="I1474">
            <v>40922</v>
          </cell>
          <cell r="J1474">
            <v>235</v>
          </cell>
          <cell r="K1474">
            <v>0</v>
          </cell>
          <cell r="L1474">
            <v>0</v>
          </cell>
          <cell r="M1474" t="str">
            <v>N.117</v>
          </cell>
        </row>
        <row r="1475">
          <cell r="A1475" t="str">
            <v>보통인부</v>
          </cell>
          <cell r="C1475">
            <v>0.05</v>
          </cell>
          <cell r="D1475" t="str">
            <v>인</v>
          </cell>
          <cell r="E1475">
            <v>40922</v>
          </cell>
          <cell r="F1475">
            <v>2046</v>
          </cell>
          <cell r="G1475">
            <v>0</v>
          </cell>
          <cell r="H1475">
            <v>0</v>
          </cell>
          <cell r="I1475">
            <v>40922</v>
          </cell>
          <cell r="J1475">
            <v>2046</v>
          </cell>
          <cell r="K1475">
            <v>0</v>
          </cell>
          <cell r="L1475">
            <v>0</v>
          </cell>
        </row>
        <row r="1476">
          <cell r="A1476" t="str">
            <v>계</v>
          </cell>
          <cell r="F1476">
            <v>2350</v>
          </cell>
          <cell r="H1476">
            <v>69</v>
          </cell>
          <cell r="J1476">
            <v>2281</v>
          </cell>
          <cell r="L1476">
            <v>0</v>
          </cell>
        </row>
        <row r="1478">
          <cell r="A1478" t="str">
            <v>No.90호표 화강석판석붙임</v>
          </cell>
          <cell r="B1478" t="str">
            <v>벽,건식</v>
          </cell>
          <cell r="C1478">
            <v>1</v>
          </cell>
          <cell r="D1478" t="str">
            <v>㎡</v>
          </cell>
          <cell r="M1478" t="str">
            <v>SX021</v>
          </cell>
        </row>
        <row r="1479">
          <cell r="A1479" t="str">
            <v>석    공</v>
          </cell>
          <cell r="C1479">
            <v>0.43</v>
          </cell>
          <cell r="D1479" t="str">
            <v>인</v>
          </cell>
          <cell r="E1479">
            <v>78296</v>
          </cell>
          <cell r="F1479">
            <v>33667</v>
          </cell>
          <cell r="G1479">
            <v>0</v>
          </cell>
          <cell r="H1479">
            <v>0</v>
          </cell>
          <cell r="I1479">
            <v>78296</v>
          </cell>
          <cell r="J1479">
            <v>33667</v>
          </cell>
          <cell r="K1479">
            <v>0</v>
          </cell>
          <cell r="L1479">
            <v>0</v>
          </cell>
        </row>
        <row r="1480">
          <cell r="A1480" t="str">
            <v>보통인부</v>
          </cell>
          <cell r="C1480">
            <v>0.35</v>
          </cell>
          <cell r="D1480" t="str">
            <v>인</v>
          </cell>
          <cell r="E1480">
            <v>40922</v>
          </cell>
          <cell r="F1480">
            <v>14322</v>
          </cell>
          <cell r="G1480">
            <v>0</v>
          </cell>
          <cell r="H1480">
            <v>0</v>
          </cell>
          <cell r="I1480">
            <v>40922</v>
          </cell>
          <cell r="J1480">
            <v>14322</v>
          </cell>
          <cell r="K1480">
            <v>0</v>
          </cell>
          <cell r="L1480">
            <v>0</v>
          </cell>
        </row>
        <row r="1481">
          <cell r="A1481" t="str">
            <v>계</v>
          </cell>
          <cell r="F1481">
            <v>47989</v>
          </cell>
          <cell r="H1481">
            <v>0</v>
          </cell>
          <cell r="J1481">
            <v>47989</v>
          </cell>
          <cell r="L1481">
            <v>0</v>
          </cell>
        </row>
        <row r="1483">
          <cell r="A1483" t="str">
            <v>No.91호표 화강석판석붙임</v>
          </cell>
          <cell r="B1483" t="str">
            <v>벽,습식</v>
          </cell>
          <cell r="C1483">
            <v>1</v>
          </cell>
          <cell r="D1483" t="str">
            <v>M2</v>
          </cell>
          <cell r="M1483" t="str">
            <v>SX022</v>
          </cell>
        </row>
        <row r="1484">
          <cell r="A1484" t="str">
            <v>황동선</v>
          </cell>
          <cell r="B1484" t="str">
            <v>3종</v>
          </cell>
          <cell r="C1484">
            <v>2.25</v>
          </cell>
          <cell r="D1484" t="str">
            <v>KG</v>
          </cell>
          <cell r="E1484">
            <v>3740</v>
          </cell>
          <cell r="F1484">
            <v>8415</v>
          </cell>
          <cell r="G1484">
            <v>3740</v>
          </cell>
          <cell r="H1484">
            <v>8415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</row>
        <row r="1485">
          <cell r="A1485" t="str">
            <v>석    공</v>
          </cell>
          <cell r="C1485">
            <v>0.56999999999999995</v>
          </cell>
          <cell r="D1485" t="str">
            <v>인</v>
          </cell>
          <cell r="E1485">
            <v>78296</v>
          </cell>
          <cell r="F1485">
            <v>44628</v>
          </cell>
          <cell r="G1485">
            <v>0</v>
          </cell>
          <cell r="H1485">
            <v>0</v>
          </cell>
          <cell r="I1485">
            <v>78296</v>
          </cell>
          <cell r="J1485">
            <v>44628</v>
          </cell>
          <cell r="K1485">
            <v>0</v>
          </cell>
          <cell r="L1485">
            <v>0</v>
          </cell>
        </row>
        <row r="1486">
          <cell r="A1486" t="str">
            <v>보통인부</v>
          </cell>
          <cell r="C1486">
            <v>0.46</v>
          </cell>
          <cell r="D1486" t="str">
            <v>인</v>
          </cell>
          <cell r="E1486">
            <v>40922</v>
          </cell>
          <cell r="F1486">
            <v>18824</v>
          </cell>
          <cell r="G1486">
            <v>0</v>
          </cell>
          <cell r="H1486">
            <v>0</v>
          </cell>
          <cell r="I1486">
            <v>40922</v>
          </cell>
          <cell r="J1486">
            <v>18824</v>
          </cell>
          <cell r="K1486">
            <v>0</v>
          </cell>
          <cell r="L1486">
            <v>0</v>
          </cell>
        </row>
        <row r="1487">
          <cell r="A1487" t="str">
            <v>계</v>
          </cell>
          <cell r="F1487">
            <v>71867</v>
          </cell>
          <cell r="H1487">
            <v>8415</v>
          </cell>
          <cell r="J1487">
            <v>63452</v>
          </cell>
          <cell r="L1487">
            <v>0</v>
          </cell>
        </row>
        <row r="1490">
          <cell r="A1490" t="str">
            <v>No.92호표 마름돌설치</v>
          </cell>
          <cell r="C1490">
            <v>1</v>
          </cell>
          <cell r="D1490" t="str">
            <v>M3</v>
          </cell>
          <cell r="M1490" t="str">
            <v>SX023</v>
          </cell>
        </row>
        <row r="1491">
          <cell r="A1491" t="str">
            <v>석    공</v>
          </cell>
          <cell r="C1491">
            <v>3.9</v>
          </cell>
          <cell r="D1491" t="str">
            <v>인</v>
          </cell>
          <cell r="E1491">
            <v>78296</v>
          </cell>
          <cell r="F1491">
            <v>305354</v>
          </cell>
          <cell r="G1491">
            <v>0</v>
          </cell>
          <cell r="H1491">
            <v>0</v>
          </cell>
          <cell r="I1491">
            <v>78296</v>
          </cell>
          <cell r="J1491">
            <v>305354</v>
          </cell>
          <cell r="K1491">
            <v>0</v>
          </cell>
          <cell r="L1491">
            <v>0</v>
          </cell>
        </row>
        <row r="1492">
          <cell r="A1492" t="str">
            <v>보통인부</v>
          </cell>
          <cell r="C1492">
            <v>6</v>
          </cell>
          <cell r="D1492" t="str">
            <v>인</v>
          </cell>
          <cell r="E1492">
            <v>40922</v>
          </cell>
          <cell r="F1492">
            <v>245532</v>
          </cell>
          <cell r="G1492">
            <v>0</v>
          </cell>
          <cell r="H1492">
            <v>0</v>
          </cell>
          <cell r="I1492">
            <v>40922</v>
          </cell>
          <cell r="J1492">
            <v>245532</v>
          </cell>
          <cell r="K1492">
            <v>0</v>
          </cell>
          <cell r="L1492">
            <v>0</v>
          </cell>
        </row>
        <row r="1493">
          <cell r="A1493" t="str">
            <v>계</v>
          </cell>
          <cell r="F1493">
            <v>550886</v>
          </cell>
          <cell r="H1493">
            <v>0</v>
          </cell>
          <cell r="J1493">
            <v>550886</v>
          </cell>
          <cell r="L1493">
            <v>0</v>
          </cell>
        </row>
        <row r="1495">
          <cell r="A1495" t="str">
            <v>No.93호표 시멘트벽돌쌓기</v>
          </cell>
          <cell r="C1495">
            <v>1</v>
          </cell>
          <cell r="D1495" t="str">
            <v>천매</v>
          </cell>
          <cell r="M1495" t="str">
            <v>SX024</v>
          </cell>
        </row>
        <row r="1496">
          <cell r="A1496" t="str">
            <v>모르터</v>
          </cell>
          <cell r="B1496" t="str">
            <v>1 : 3</v>
          </cell>
          <cell r="C1496">
            <v>0.25</v>
          </cell>
          <cell r="D1496" t="str">
            <v>㎥</v>
          </cell>
          <cell r="E1496">
            <v>53022</v>
          </cell>
          <cell r="F1496">
            <v>13255</v>
          </cell>
          <cell r="G1496">
            <v>12100</v>
          </cell>
          <cell r="H1496">
            <v>3025</v>
          </cell>
          <cell r="I1496">
            <v>40922</v>
          </cell>
          <cell r="J1496">
            <v>10230</v>
          </cell>
          <cell r="K1496">
            <v>0</v>
          </cell>
          <cell r="L1496">
            <v>0</v>
          </cell>
          <cell r="M1496" t="str">
            <v>N.117</v>
          </cell>
        </row>
        <row r="1497">
          <cell r="A1497" t="str">
            <v>조 적 공</v>
          </cell>
          <cell r="C1497">
            <v>2.0699999999999998</v>
          </cell>
          <cell r="D1497" t="str">
            <v>인</v>
          </cell>
          <cell r="E1497">
            <v>66461</v>
          </cell>
          <cell r="F1497">
            <v>137574</v>
          </cell>
          <cell r="G1497">
            <v>0</v>
          </cell>
          <cell r="H1497">
            <v>0</v>
          </cell>
          <cell r="I1497">
            <v>66461</v>
          </cell>
          <cell r="J1497">
            <v>137574</v>
          </cell>
          <cell r="K1497">
            <v>0</v>
          </cell>
          <cell r="L1497">
            <v>0</v>
          </cell>
        </row>
        <row r="1498">
          <cell r="A1498" t="str">
            <v>보통인부</v>
          </cell>
          <cell r="C1498">
            <v>1.1499999999999999</v>
          </cell>
          <cell r="D1498" t="str">
            <v>인</v>
          </cell>
          <cell r="E1498">
            <v>40922</v>
          </cell>
          <cell r="F1498">
            <v>47060</v>
          </cell>
          <cell r="G1498">
            <v>0</v>
          </cell>
          <cell r="H1498">
            <v>0</v>
          </cell>
          <cell r="I1498">
            <v>40922</v>
          </cell>
          <cell r="J1498">
            <v>47060</v>
          </cell>
          <cell r="K1498">
            <v>0</v>
          </cell>
          <cell r="L1498">
            <v>0</v>
          </cell>
        </row>
        <row r="1499">
          <cell r="A1499" t="str">
            <v>계</v>
          </cell>
          <cell r="F1499">
            <v>197889</v>
          </cell>
          <cell r="H1499">
            <v>3025</v>
          </cell>
          <cell r="J1499">
            <v>194864</v>
          </cell>
          <cell r="L1499">
            <v>0</v>
          </cell>
        </row>
        <row r="1501">
          <cell r="A1501" t="str">
            <v>No.94호표 잡철물제작설치(각종)</v>
          </cell>
          <cell r="B1501" t="str">
            <v>복잡</v>
          </cell>
          <cell r="C1501">
            <v>1</v>
          </cell>
          <cell r="D1501" t="str">
            <v>TON</v>
          </cell>
          <cell r="M1501" t="str">
            <v>SX025</v>
          </cell>
        </row>
        <row r="1502">
          <cell r="A1502" t="str">
            <v>잡철물 제작설치(각종)</v>
          </cell>
          <cell r="B1502" t="str">
            <v>간 단x140%</v>
          </cell>
          <cell r="C1502">
            <v>0</v>
          </cell>
          <cell r="E1502">
            <v>0</v>
          </cell>
          <cell r="F1502">
            <v>4720808</v>
          </cell>
          <cell r="G1502">
            <v>0</v>
          </cell>
          <cell r="H1502">
            <v>1831832</v>
          </cell>
          <cell r="I1502">
            <v>0</v>
          </cell>
          <cell r="J1502">
            <v>2802823</v>
          </cell>
          <cell r="K1502">
            <v>0</v>
          </cell>
          <cell r="L1502">
            <v>86153</v>
          </cell>
        </row>
        <row r="1503">
          <cell r="A1503" t="str">
            <v>계</v>
          </cell>
          <cell r="F1503">
            <v>4720808</v>
          </cell>
          <cell r="H1503">
            <v>1831832</v>
          </cell>
          <cell r="J1503">
            <v>2802823</v>
          </cell>
          <cell r="L1503">
            <v>86153</v>
          </cell>
        </row>
        <row r="1513">
          <cell r="A1513" t="str">
            <v>No.95호표 잡철물제작설치(각종)</v>
          </cell>
          <cell r="B1513" t="str">
            <v>간단</v>
          </cell>
          <cell r="C1513">
            <v>1</v>
          </cell>
          <cell r="D1513" t="str">
            <v>TON</v>
          </cell>
          <cell r="M1513" t="str">
            <v>SX026</v>
          </cell>
        </row>
        <row r="1514">
          <cell r="A1514" t="str">
            <v>용접봉(연강용)</v>
          </cell>
          <cell r="B1514" t="str">
            <v>4.0㎜  KSE4303</v>
          </cell>
          <cell r="C1514">
            <v>18.48</v>
          </cell>
          <cell r="D1514" t="str">
            <v>KG</v>
          </cell>
          <cell r="E1514">
            <v>1120</v>
          </cell>
          <cell r="F1514">
            <v>20697</v>
          </cell>
          <cell r="G1514">
            <v>1120</v>
          </cell>
          <cell r="H1514">
            <v>20697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</row>
        <row r="1515">
          <cell r="A1515" t="str">
            <v>산 소</v>
          </cell>
          <cell r="B1515" t="str">
            <v>압축가스 99%</v>
          </cell>
          <cell r="C1515">
            <v>6300</v>
          </cell>
          <cell r="D1515" t="str">
            <v>ℓ</v>
          </cell>
          <cell r="E1515">
            <v>200</v>
          </cell>
          <cell r="F1515">
            <v>1260000</v>
          </cell>
          <cell r="G1515">
            <v>200</v>
          </cell>
          <cell r="H1515">
            <v>1260000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</row>
        <row r="1516">
          <cell r="A1516" t="str">
            <v>아세칠렌</v>
          </cell>
          <cell r="B1516" t="str">
            <v>98% (용접용) 1kg=853ℓ</v>
          </cell>
          <cell r="C1516">
            <v>2.8</v>
          </cell>
          <cell r="D1516" t="str">
            <v>㎏</v>
          </cell>
          <cell r="E1516">
            <v>8000</v>
          </cell>
          <cell r="F1516">
            <v>22400</v>
          </cell>
          <cell r="G1516">
            <v>8000</v>
          </cell>
          <cell r="H1516">
            <v>22400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</row>
        <row r="1517">
          <cell r="A1517" t="str">
            <v>산업용전력(을);하계이외</v>
          </cell>
          <cell r="B1517" t="str">
            <v>고압 A:전압3KV</v>
          </cell>
          <cell r="C1517">
            <v>126</v>
          </cell>
          <cell r="D1517" t="str">
            <v>KWH</v>
          </cell>
          <cell r="E1517">
            <v>42.5</v>
          </cell>
          <cell r="F1517">
            <v>5355</v>
          </cell>
          <cell r="G1517">
            <v>42.5</v>
          </cell>
          <cell r="H1517">
            <v>5355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</row>
        <row r="1518">
          <cell r="A1518" t="str">
            <v>철    공</v>
          </cell>
          <cell r="C1518">
            <v>27.65</v>
          </cell>
          <cell r="D1518" t="str">
            <v>인</v>
          </cell>
          <cell r="E1518">
            <v>63963</v>
          </cell>
          <cell r="F1518">
            <v>1768576</v>
          </cell>
          <cell r="G1518">
            <v>0</v>
          </cell>
          <cell r="H1518">
            <v>0</v>
          </cell>
          <cell r="I1518">
            <v>63963</v>
          </cell>
          <cell r="J1518">
            <v>1768576</v>
          </cell>
          <cell r="K1518">
            <v>0</v>
          </cell>
          <cell r="L1518">
            <v>0</v>
          </cell>
        </row>
        <row r="1519">
          <cell r="A1519" t="str">
            <v>보통인부</v>
          </cell>
          <cell r="C1519">
            <v>0.66</v>
          </cell>
          <cell r="D1519" t="str">
            <v>인</v>
          </cell>
          <cell r="E1519">
            <v>40922</v>
          </cell>
          <cell r="F1519">
            <v>27008</v>
          </cell>
          <cell r="G1519">
            <v>0</v>
          </cell>
          <cell r="H1519">
            <v>0</v>
          </cell>
          <cell r="I1519">
            <v>40922</v>
          </cell>
          <cell r="J1519">
            <v>27008</v>
          </cell>
          <cell r="K1519">
            <v>0</v>
          </cell>
          <cell r="L1519">
            <v>0</v>
          </cell>
        </row>
        <row r="1520">
          <cell r="A1520" t="str">
            <v>용 접 공(일 반)</v>
          </cell>
          <cell r="C1520">
            <v>2.6</v>
          </cell>
          <cell r="D1520" t="str">
            <v>인</v>
          </cell>
          <cell r="E1520">
            <v>63468</v>
          </cell>
          <cell r="F1520">
            <v>165016</v>
          </cell>
          <cell r="G1520">
            <v>0</v>
          </cell>
          <cell r="H1520">
            <v>0</v>
          </cell>
          <cell r="I1520">
            <v>63468</v>
          </cell>
          <cell r="J1520">
            <v>165016</v>
          </cell>
          <cell r="K1520">
            <v>0</v>
          </cell>
          <cell r="L1520">
            <v>0</v>
          </cell>
        </row>
        <row r="1521">
          <cell r="A1521" t="str">
            <v>특별인부</v>
          </cell>
          <cell r="C1521">
            <v>0.74</v>
          </cell>
          <cell r="D1521" t="str">
            <v>인</v>
          </cell>
          <cell r="E1521">
            <v>55970</v>
          </cell>
          <cell r="F1521">
            <v>41417</v>
          </cell>
          <cell r="G1521">
            <v>0</v>
          </cell>
          <cell r="H1521">
            <v>0</v>
          </cell>
          <cell r="I1521">
            <v>55970</v>
          </cell>
          <cell r="J1521">
            <v>41417</v>
          </cell>
          <cell r="K1521">
            <v>0</v>
          </cell>
          <cell r="L1521">
            <v>0</v>
          </cell>
        </row>
        <row r="1522">
          <cell r="A1522" t="str">
            <v>용접기 (교류)</v>
          </cell>
          <cell r="B1522" t="str">
            <v>200 AMP</v>
          </cell>
          <cell r="C1522">
            <v>20.83</v>
          </cell>
          <cell r="D1522" t="str">
            <v>HR</v>
          </cell>
          <cell r="E1522">
            <v>71</v>
          </cell>
          <cell r="F1522">
            <v>1478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71</v>
          </cell>
          <cell r="L1522">
            <v>1478</v>
          </cell>
        </row>
        <row r="1523">
          <cell r="A1523" t="str">
            <v>기계기구손료</v>
          </cell>
          <cell r="B1523" t="str">
            <v>노무비의3%</v>
          </cell>
          <cell r="C1523">
            <v>1</v>
          </cell>
          <cell r="D1523" t="str">
            <v>식</v>
          </cell>
          <cell r="E1523">
            <v>0</v>
          </cell>
          <cell r="F1523">
            <v>60060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60060</v>
          </cell>
        </row>
        <row r="1524">
          <cell r="A1524" t="str">
            <v>계</v>
          </cell>
          <cell r="F1524">
            <v>3372007</v>
          </cell>
          <cell r="H1524">
            <v>1308452</v>
          </cell>
          <cell r="J1524">
            <v>2002017</v>
          </cell>
          <cell r="L1524">
            <v>61538</v>
          </cell>
        </row>
        <row r="1526">
          <cell r="A1526" t="str">
            <v>No.96호표 자갈 깔기</v>
          </cell>
          <cell r="B1526" t="str">
            <v>D30-50</v>
          </cell>
          <cell r="C1526">
            <v>1</v>
          </cell>
          <cell r="D1526" t="str">
            <v>㎡</v>
          </cell>
          <cell r="M1526" t="str">
            <v>SX027</v>
          </cell>
        </row>
        <row r="1527">
          <cell r="A1527" t="str">
            <v>조 적 공</v>
          </cell>
          <cell r="C1527">
            <v>0.12</v>
          </cell>
          <cell r="D1527" t="str">
            <v>인</v>
          </cell>
          <cell r="E1527">
            <v>66461</v>
          </cell>
          <cell r="F1527">
            <v>7975</v>
          </cell>
          <cell r="G1527">
            <v>0</v>
          </cell>
          <cell r="H1527">
            <v>0</v>
          </cell>
          <cell r="I1527">
            <v>66461</v>
          </cell>
          <cell r="J1527">
            <v>7975</v>
          </cell>
          <cell r="K1527">
            <v>0</v>
          </cell>
          <cell r="L1527">
            <v>0</v>
          </cell>
        </row>
        <row r="1528">
          <cell r="A1528" t="str">
            <v>보통인부</v>
          </cell>
          <cell r="C1528">
            <v>0.04</v>
          </cell>
          <cell r="D1528" t="str">
            <v>인</v>
          </cell>
          <cell r="E1528">
            <v>40922</v>
          </cell>
          <cell r="F1528">
            <v>1636</v>
          </cell>
          <cell r="G1528">
            <v>0</v>
          </cell>
          <cell r="H1528">
            <v>0</v>
          </cell>
          <cell r="I1528">
            <v>40922</v>
          </cell>
          <cell r="J1528">
            <v>1636</v>
          </cell>
          <cell r="K1528">
            <v>0</v>
          </cell>
          <cell r="L1528">
            <v>0</v>
          </cell>
        </row>
        <row r="1529">
          <cell r="A1529" t="str">
            <v>계</v>
          </cell>
          <cell r="F1529">
            <v>9611</v>
          </cell>
          <cell r="H1529">
            <v>0</v>
          </cell>
          <cell r="J1529">
            <v>9611</v>
          </cell>
          <cell r="L1529">
            <v>0</v>
          </cell>
        </row>
        <row r="1531">
          <cell r="A1531" t="str">
            <v>No.97호표 자연석쌓기</v>
          </cell>
          <cell r="B1531" t="str">
            <v>30x50x40</v>
          </cell>
          <cell r="C1531">
            <v>1</v>
          </cell>
          <cell r="D1531" t="str">
            <v>TON</v>
          </cell>
          <cell r="M1531" t="str">
            <v>SX028</v>
          </cell>
        </row>
        <row r="1532">
          <cell r="A1532" t="str">
            <v>조 경 공</v>
          </cell>
          <cell r="C1532">
            <v>1.07</v>
          </cell>
          <cell r="D1532" t="str">
            <v>인</v>
          </cell>
          <cell r="E1532">
            <v>60423</v>
          </cell>
          <cell r="F1532">
            <v>64652</v>
          </cell>
          <cell r="G1532">
            <v>0</v>
          </cell>
          <cell r="H1532">
            <v>0</v>
          </cell>
          <cell r="I1532">
            <v>60423</v>
          </cell>
          <cell r="J1532">
            <v>64652</v>
          </cell>
          <cell r="K1532">
            <v>0</v>
          </cell>
          <cell r="L1532">
            <v>0</v>
          </cell>
        </row>
        <row r="1533">
          <cell r="A1533" t="str">
            <v>보통인부</v>
          </cell>
          <cell r="C1533">
            <v>0.39900000000000002</v>
          </cell>
          <cell r="D1533" t="str">
            <v>인</v>
          </cell>
          <cell r="E1533">
            <v>40922</v>
          </cell>
          <cell r="F1533">
            <v>16327</v>
          </cell>
          <cell r="G1533">
            <v>0</v>
          </cell>
          <cell r="H1533">
            <v>0</v>
          </cell>
          <cell r="I1533">
            <v>40922</v>
          </cell>
          <cell r="J1533">
            <v>16327</v>
          </cell>
          <cell r="K1533">
            <v>0</v>
          </cell>
          <cell r="L1533">
            <v>0</v>
          </cell>
        </row>
        <row r="1534">
          <cell r="A1534" t="str">
            <v>굴삭기(유압식백호우)</v>
          </cell>
          <cell r="B1534" t="str">
            <v>0.7 M3</v>
          </cell>
          <cell r="C1534">
            <v>0.53200000000000003</v>
          </cell>
          <cell r="D1534" t="str">
            <v>HR</v>
          </cell>
          <cell r="E1534">
            <v>43006.71</v>
          </cell>
          <cell r="F1534">
            <v>22878</v>
          </cell>
          <cell r="G1534">
            <v>7724.71</v>
          </cell>
          <cell r="H1534">
            <v>4109</v>
          </cell>
          <cell r="I1534">
            <v>18628</v>
          </cell>
          <cell r="J1534">
            <v>9910</v>
          </cell>
          <cell r="K1534">
            <v>16654</v>
          </cell>
          <cell r="L1534">
            <v>8859</v>
          </cell>
        </row>
        <row r="1535">
          <cell r="A1535" t="str">
            <v>계</v>
          </cell>
          <cell r="F1535">
            <v>103857</v>
          </cell>
          <cell r="H1535">
            <v>4109</v>
          </cell>
          <cell r="J1535">
            <v>90889</v>
          </cell>
          <cell r="L1535">
            <v>8859</v>
          </cell>
        </row>
        <row r="1536">
          <cell r="A1536" t="str">
            <v>No.98호표 자연석놓기</v>
          </cell>
          <cell r="B1536" t="str">
            <v>100×90×60</v>
          </cell>
          <cell r="C1536">
            <v>1</v>
          </cell>
          <cell r="D1536" t="str">
            <v>EA</v>
          </cell>
          <cell r="M1536" t="str">
            <v>SX029</v>
          </cell>
        </row>
        <row r="1537">
          <cell r="A1537" t="str">
            <v>스테시석</v>
          </cell>
          <cell r="B1537" t="str">
            <v>100x90x60cm</v>
          </cell>
          <cell r="C1537">
            <v>1</v>
          </cell>
          <cell r="D1537" t="str">
            <v>EA</v>
          </cell>
          <cell r="E1537">
            <v>250000</v>
          </cell>
          <cell r="F1537">
            <v>250000</v>
          </cell>
          <cell r="G1537">
            <v>250000</v>
          </cell>
          <cell r="H1537">
            <v>250000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조 경 공</v>
          </cell>
          <cell r="C1538">
            <v>1</v>
          </cell>
          <cell r="D1538" t="str">
            <v>인</v>
          </cell>
          <cell r="E1538">
            <v>60423</v>
          </cell>
          <cell r="F1538">
            <v>60423</v>
          </cell>
          <cell r="G1538">
            <v>0</v>
          </cell>
          <cell r="H1538">
            <v>0</v>
          </cell>
          <cell r="I1538">
            <v>60423</v>
          </cell>
          <cell r="J1538">
            <v>60423</v>
          </cell>
          <cell r="K1538">
            <v>0</v>
          </cell>
          <cell r="L1538">
            <v>0</v>
          </cell>
        </row>
        <row r="1539">
          <cell r="A1539" t="str">
            <v>굴삭기(유압식백호우)</v>
          </cell>
          <cell r="B1539" t="str">
            <v>0.7 M3</v>
          </cell>
          <cell r="C1539">
            <v>0.74</v>
          </cell>
          <cell r="D1539" t="str">
            <v>HR</v>
          </cell>
          <cell r="E1539">
            <v>43006.71</v>
          </cell>
          <cell r="F1539">
            <v>31823</v>
          </cell>
          <cell r="G1539">
            <v>7724.71</v>
          </cell>
          <cell r="H1539">
            <v>5716</v>
          </cell>
          <cell r="I1539">
            <v>18628</v>
          </cell>
          <cell r="J1539">
            <v>13784</v>
          </cell>
          <cell r="K1539">
            <v>16654</v>
          </cell>
          <cell r="L1539">
            <v>12323</v>
          </cell>
        </row>
        <row r="1540">
          <cell r="A1540" t="str">
            <v>계</v>
          </cell>
          <cell r="F1540">
            <v>342246</v>
          </cell>
          <cell r="H1540">
            <v>255716</v>
          </cell>
          <cell r="J1540">
            <v>74207</v>
          </cell>
          <cell r="L1540">
            <v>12323</v>
          </cell>
        </row>
        <row r="1542">
          <cell r="A1542" t="str">
            <v>No.99호표 흄관부설 및 접합 : 인력</v>
          </cell>
          <cell r="B1542" t="str">
            <v>ø300M/M , 칼라식</v>
          </cell>
          <cell r="C1542">
            <v>1</v>
          </cell>
          <cell r="D1542" t="str">
            <v>M</v>
          </cell>
          <cell r="M1542" t="str">
            <v>SX030</v>
          </cell>
        </row>
        <row r="1543">
          <cell r="A1543" t="str">
            <v>모르터</v>
          </cell>
          <cell r="B1543" t="str">
            <v>1 : 3</v>
          </cell>
          <cell r="C1543">
            <v>2.3E-3</v>
          </cell>
          <cell r="D1543" t="str">
            <v>㎥</v>
          </cell>
          <cell r="E1543">
            <v>53022</v>
          </cell>
          <cell r="F1543">
            <v>121</v>
          </cell>
          <cell r="G1543">
            <v>12100</v>
          </cell>
          <cell r="H1543">
            <v>27</v>
          </cell>
          <cell r="I1543">
            <v>40922</v>
          </cell>
          <cell r="J1543">
            <v>94</v>
          </cell>
          <cell r="K1543">
            <v>0</v>
          </cell>
          <cell r="L1543">
            <v>0</v>
          </cell>
          <cell r="M1543" t="str">
            <v>N.117</v>
          </cell>
        </row>
        <row r="1544">
          <cell r="A1544" t="str">
            <v>배 관 공</v>
          </cell>
          <cell r="C1544">
            <v>7.0000000000000007E-2</v>
          </cell>
          <cell r="D1544" t="str">
            <v>인</v>
          </cell>
          <cell r="E1544">
            <v>60590</v>
          </cell>
          <cell r="F1544">
            <v>4241</v>
          </cell>
          <cell r="G1544">
            <v>0</v>
          </cell>
          <cell r="H1544">
            <v>0</v>
          </cell>
          <cell r="I1544">
            <v>60590</v>
          </cell>
          <cell r="J1544">
            <v>4241</v>
          </cell>
          <cell r="K1544">
            <v>0</v>
          </cell>
          <cell r="L1544">
            <v>0</v>
          </cell>
        </row>
        <row r="1545">
          <cell r="A1545" t="str">
            <v>보통인부</v>
          </cell>
          <cell r="C1545">
            <v>0.38</v>
          </cell>
          <cell r="D1545" t="str">
            <v>인</v>
          </cell>
          <cell r="E1545">
            <v>40922</v>
          </cell>
          <cell r="F1545">
            <v>15550</v>
          </cell>
          <cell r="G1545">
            <v>0</v>
          </cell>
          <cell r="H1545">
            <v>0</v>
          </cell>
          <cell r="I1545">
            <v>40922</v>
          </cell>
          <cell r="J1545">
            <v>15550</v>
          </cell>
          <cell r="K1545">
            <v>0</v>
          </cell>
          <cell r="L1545">
            <v>0</v>
          </cell>
        </row>
        <row r="1546">
          <cell r="A1546" t="str">
            <v>계</v>
          </cell>
          <cell r="F1546">
            <v>19912</v>
          </cell>
          <cell r="H1546">
            <v>27</v>
          </cell>
          <cell r="J1546">
            <v>19885</v>
          </cell>
          <cell r="L1546">
            <v>0</v>
          </cell>
        </row>
        <row r="1548">
          <cell r="A1548" t="str">
            <v>No.100호표 콘크리트</v>
          </cell>
          <cell r="B1548" t="str">
            <v>25-180-8</v>
          </cell>
          <cell r="C1548">
            <v>1</v>
          </cell>
          <cell r="D1548" t="str">
            <v>㎥</v>
          </cell>
          <cell r="M1548" t="str">
            <v>SX031</v>
          </cell>
        </row>
        <row r="1549">
          <cell r="A1549" t="str">
            <v>보통시멘트</v>
          </cell>
          <cell r="B1549" t="str">
            <v>관급</v>
          </cell>
          <cell r="C1549">
            <v>245</v>
          </cell>
          <cell r="D1549" t="str">
            <v>KG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강모래(광주)</v>
          </cell>
          <cell r="B1550" t="str">
            <v>시내도착도</v>
          </cell>
          <cell r="C1550">
            <v>0.5</v>
          </cell>
          <cell r="D1550" t="str">
            <v>M3</v>
          </cell>
          <cell r="E1550">
            <v>11000</v>
          </cell>
          <cell r="F1550">
            <v>5500</v>
          </cell>
          <cell r="G1550">
            <v>11000</v>
          </cell>
          <cell r="H1550">
            <v>5500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</row>
        <row r="1551">
          <cell r="A1551" t="str">
            <v>자연자갈(광주)</v>
          </cell>
          <cell r="B1551" t="str">
            <v>#467 40-5mm (시내도착도)</v>
          </cell>
          <cell r="C1551">
            <v>0.72</v>
          </cell>
          <cell r="D1551" t="str">
            <v>M3</v>
          </cell>
          <cell r="E1551">
            <v>7500</v>
          </cell>
          <cell r="F1551">
            <v>5400</v>
          </cell>
          <cell r="G1551">
            <v>7500</v>
          </cell>
          <cell r="H1551">
            <v>5400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</row>
        <row r="1552">
          <cell r="A1552" t="str">
            <v>콘크리트공</v>
          </cell>
          <cell r="C1552">
            <v>0.87</v>
          </cell>
          <cell r="D1552" t="str">
            <v>인</v>
          </cell>
          <cell r="E1552">
            <v>68884</v>
          </cell>
          <cell r="F1552">
            <v>59929</v>
          </cell>
          <cell r="G1552">
            <v>0</v>
          </cell>
          <cell r="H1552">
            <v>0</v>
          </cell>
          <cell r="I1552">
            <v>68884</v>
          </cell>
          <cell r="J1552">
            <v>59929</v>
          </cell>
          <cell r="K1552">
            <v>0</v>
          </cell>
          <cell r="L1552">
            <v>0</v>
          </cell>
        </row>
        <row r="1553">
          <cell r="A1553" t="str">
            <v>보통인부</v>
          </cell>
          <cell r="C1553">
            <v>0.99</v>
          </cell>
          <cell r="D1553" t="str">
            <v>인</v>
          </cell>
          <cell r="E1553">
            <v>40922</v>
          </cell>
          <cell r="F1553">
            <v>40512</v>
          </cell>
          <cell r="G1553">
            <v>0</v>
          </cell>
          <cell r="H1553">
            <v>0</v>
          </cell>
          <cell r="I1553">
            <v>40922</v>
          </cell>
          <cell r="J1553">
            <v>40512</v>
          </cell>
          <cell r="K1553">
            <v>0</v>
          </cell>
          <cell r="L1553">
            <v>0</v>
          </cell>
        </row>
        <row r="1554">
          <cell r="A1554" t="str">
            <v>계</v>
          </cell>
          <cell r="F1554">
            <v>111341</v>
          </cell>
          <cell r="H1554">
            <v>10900</v>
          </cell>
          <cell r="J1554">
            <v>100441</v>
          </cell>
          <cell r="L1554">
            <v>0</v>
          </cell>
        </row>
        <row r="1559">
          <cell r="A1559" t="str">
            <v>No.101호표 콘크리트</v>
          </cell>
          <cell r="B1559" t="str">
            <v>40-160-8</v>
          </cell>
          <cell r="C1559">
            <v>1</v>
          </cell>
          <cell r="D1559" t="str">
            <v>㎥</v>
          </cell>
          <cell r="M1559" t="str">
            <v>SX032</v>
          </cell>
        </row>
        <row r="1560">
          <cell r="A1560" t="str">
            <v>보통시멘트</v>
          </cell>
          <cell r="B1560" t="str">
            <v>관급</v>
          </cell>
          <cell r="C1560">
            <v>211</v>
          </cell>
          <cell r="D1560" t="str">
            <v>KG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강모래(광주)</v>
          </cell>
          <cell r="B1561" t="str">
            <v>시내도착도</v>
          </cell>
          <cell r="C1561">
            <v>0.5</v>
          </cell>
          <cell r="D1561" t="str">
            <v>M3</v>
          </cell>
          <cell r="E1561">
            <v>11000</v>
          </cell>
          <cell r="F1561">
            <v>5500</v>
          </cell>
          <cell r="G1561">
            <v>11000</v>
          </cell>
          <cell r="H1561">
            <v>5500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자연자갈(서울)</v>
          </cell>
          <cell r="B1562" t="str">
            <v>#467 40-5mm (시내도착도)</v>
          </cell>
          <cell r="C1562">
            <v>0.73</v>
          </cell>
          <cell r="D1562" t="str">
            <v>M3</v>
          </cell>
          <cell r="E1562">
            <v>7500</v>
          </cell>
          <cell r="F1562">
            <v>5475</v>
          </cell>
          <cell r="G1562">
            <v>7500</v>
          </cell>
          <cell r="H1562">
            <v>5475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콘크리트공</v>
          </cell>
          <cell r="C1563">
            <v>0.85</v>
          </cell>
          <cell r="D1563" t="str">
            <v>인</v>
          </cell>
          <cell r="E1563">
            <v>68884</v>
          </cell>
          <cell r="F1563">
            <v>58551</v>
          </cell>
          <cell r="G1563">
            <v>0</v>
          </cell>
          <cell r="H1563">
            <v>0</v>
          </cell>
          <cell r="I1563">
            <v>68884</v>
          </cell>
          <cell r="J1563">
            <v>58551</v>
          </cell>
          <cell r="K1563">
            <v>0</v>
          </cell>
          <cell r="L1563">
            <v>0</v>
          </cell>
        </row>
        <row r="1564">
          <cell r="A1564" t="str">
            <v>보통인부</v>
          </cell>
          <cell r="C1564">
            <v>0.82</v>
          </cell>
          <cell r="D1564" t="str">
            <v>인</v>
          </cell>
          <cell r="E1564">
            <v>40922</v>
          </cell>
          <cell r="F1564">
            <v>33556</v>
          </cell>
          <cell r="G1564">
            <v>0</v>
          </cell>
          <cell r="H1564">
            <v>0</v>
          </cell>
          <cell r="I1564">
            <v>40922</v>
          </cell>
          <cell r="J1564">
            <v>33556</v>
          </cell>
          <cell r="K1564">
            <v>0</v>
          </cell>
          <cell r="L1564">
            <v>0</v>
          </cell>
        </row>
        <row r="1565">
          <cell r="A1565" t="str">
            <v>계</v>
          </cell>
          <cell r="F1565">
            <v>103082</v>
          </cell>
          <cell r="H1565">
            <v>10975</v>
          </cell>
          <cell r="J1565">
            <v>92107</v>
          </cell>
          <cell r="L1565">
            <v>0</v>
          </cell>
        </row>
        <row r="1567">
          <cell r="A1567" t="str">
            <v>No.102호표 인력비빔타설(소형)</v>
          </cell>
          <cell r="C1567">
            <v>1</v>
          </cell>
          <cell r="D1567" t="str">
            <v>M3</v>
          </cell>
          <cell r="M1567" t="str">
            <v>SX033</v>
          </cell>
        </row>
        <row r="1568">
          <cell r="A1568" t="str">
            <v>콘크리트공</v>
          </cell>
          <cell r="C1568">
            <v>1.29</v>
          </cell>
          <cell r="D1568" t="str">
            <v>인</v>
          </cell>
          <cell r="E1568">
            <v>68884</v>
          </cell>
          <cell r="F1568">
            <v>88860</v>
          </cell>
          <cell r="G1568">
            <v>0</v>
          </cell>
          <cell r="H1568">
            <v>0</v>
          </cell>
          <cell r="I1568">
            <v>68884</v>
          </cell>
          <cell r="J1568">
            <v>88860</v>
          </cell>
          <cell r="K1568">
            <v>0</v>
          </cell>
          <cell r="L1568">
            <v>0</v>
          </cell>
        </row>
        <row r="1569">
          <cell r="A1569" t="str">
            <v>보통인부</v>
          </cell>
          <cell r="C1569">
            <v>1.36</v>
          </cell>
          <cell r="D1569" t="str">
            <v>인</v>
          </cell>
          <cell r="E1569">
            <v>40922</v>
          </cell>
          <cell r="F1569">
            <v>55653</v>
          </cell>
          <cell r="G1569">
            <v>0</v>
          </cell>
          <cell r="H1569">
            <v>0</v>
          </cell>
          <cell r="I1569">
            <v>40922</v>
          </cell>
          <cell r="J1569">
            <v>55653</v>
          </cell>
          <cell r="K1569">
            <v>0</v>
          </cell>
          <cell r="L1569">
            <v>0</v>
          </cell>
        </row>
        <row r="1570">
          <cell r="A1570" t="str">
            <v>계</v>
          </cell>
          <cell r="F1570">
            <v>144513</v>
          </cell>
          <cell r="H1570">
            <v>0</v>
          </cell>
          <cell r="J1570">
            <v>144513</v>
          </cell>
          <cell r="L1570">
            <v>0</v>
          </cell>
        </row>
        <row r="1572">
          <cell r="A1572" t="str">
            <v>No.103호표 목재가공 및 조립</v>
          </cell>
          <cell r="B1572" t="str">
            <v>보통</v>
          </cell>
          <cell r="C1572">
            <v>1</v>
          </cell>
          <cell r="D1572" t="str">
            <v>㎥</v>
          </cell>
          <cell r="M1572" t="str">
            <v>SX034</v>
          </cell>
        </row>
        <row r="1573">
          <cell r="A1573" t="str">
            <v>건축목공</v>
          </cell>
          <cell r="C1573">
            <v>5.43</v>
          </cell>
          <cell r="D1573" t="str">
            <v>인</v>
          </cell>
          <cell r="E1573">
            <v>69086</v>
          </cell>
          <cell r="F1573">
            <v>375136</v>
          </cell>
          <cell r="G1573">
            <v>0</v>
          </cell>
          <cell r="H1573">
            <v>0</v>
          </cell>
          <cell r="I1573">
            <v>69086</v>
          </cell>
          <cell r="J1573">
            <v>375136</v>
          </cell>
          <cell r="K1573">
            <v>0</v>
          </cell>
          <cell r="L1573">
            <v>0</v>
          </cell>
        </row>
        <row r="1574">
          <cell r="A1574" t="str">
            <v>특별인부</v>
          </cell>
          <cell r="C1574">
            <v>1.59</v>
          </cell>
          <cell r="D1574" t="str">
            <v>인</v>
          </cell>
          <cell r="E1574">
            <v>55970</v>
          </cell>
          <cell r="F1574">
            <v>88992</v>
          </cell>
          <cell r="G1574">
            <v>0</v>
          </cell>
          <cell r="H1574">
            <v>0</v>
          </cell>
          <cell r="I1574">
            <v>55970</v>
          </cell>
          <cell r="J1574">
            <v>88992</v>
          </cell>
          <cell r="K1574">
            <v>0</v>
          </cell>
          <cell r="L1574">
            <v>0</v>
          </cell>
        </row>
        <row r="1575">
          <cell r="A1575" t="str">
            <v>보통인부</v>
          </cell>
          <cell r="C1575">
            <v>1.74</v>
          </cell>
          <cell r="D1575" t="str">
            <v>인</v>
          </cell>
          <cell r="E1575">
            <v>40922</v>
          </cell>
          <cell r="F1575">
            <v>71204</v>
          </cell>
          <cell r="G1575">
            <v>0</v>
          </cell>
          <cell r="H1575">
            <v>0</v>
          </cell>
          <cell r="I1575">
            <v>40922</v>
          </cell>
          <cell r="J1575">
            <v>71204</v>
          </cell>
          <cell r="K1575">
            <v>0</v>
          </cell>
          <cell r="L1575">
            <v>0</v>
          </cell>
        </row>
        <row r="1576">
          <cell r="A1576" t="str">
            <v>계</v>
          </cell>
          <cell r="F1576">
            <v>535332</v>
          </cell>
          <cell r="H1576">
            <v>0</v>
          </cell>
          <cell r="J1576">
            <v>535332</v>
          </cell>
          <cell r="L1576">
            <v>0</v>
          </cell>
        </row>
        <row r="1578">
          <cell r="A1578" t="str">
            <v>No.104호표 근원직경에의한식재</v>
          </cell>
          <cell r="B1578" t="str">
            <v>R8</v>
          </cell>
          <cell r="C1578">
            <v>1</v>
          </cell>
          <cell r="D1578" t="str">
            <v>주</v>
          </cell>
          <cell r="M1578" t="str">
            <v>SXZ01</v>
          </cell>
        </row>
        <row r="1579">
          <cell r="A1579" t="str">
            <v>조 경 공</v>
          </cell>
          <cell r="C1579">
            <v>0.37</v>
          </cell>
          <cell r="D1579" t="str">
            <v>인</v>
          </cell>
          <cell r="E1579">
            <v>60423</v>
          </cell>
          <cell r="F1579">
            <v>22356</v>
          </cell>
          <cell r="G1579">
            <v>0</v>
          </cell>
          <cell r="H1579">
            <v>0</v>
          </cell>
          <cell r="I1579">
            <v>60423</v>
          </cell>
          <cell r="J1579">
            <v>22356</v>
          </cell>
          <cell r="K1579">
            <v>0</v>
          </cell>
          <cell r="L1579">
            <v>0</v>
          </cell>
        </row>
        <row r="1580">
          <cell r="A1580" t="str">
            <v>보통인부</v>
          </cell>
          <cell r="C1580">
            <v>0.22</v>
          </cell>
          <cell r="D1580" t="str">
            <v>인</v>
          </cell>
          <cell r="E1580">
            <v>40922</v>
          </cell>
          <cell r="F1580">
            <v>9002</v>
          </cell>
          <cell r="G1580">
            <v>0</v>
          </cell>
          <cell r="H1580">
            <v>0</v>
          </cell>
          <cell r="I1580">
            <v>40922</v>
          </cell>
          <cell r="J1580">
            <v>9002</v>
          </cell>
          <cell r="K1580">
            <v>0</v>
          </cell>
          <cell r="L1580">
            <v>0</v>
          </cell>
        </row>
        <row r="1581">
          <cell r="A1581" t="str">
            <v>계</v>
          </cell>
          <cell r="F1581">
            <v>31358</v>
          </cell>
          <cell r="H1581">
            <v>0</v>
          </cell>
          <cell r="J1581">
            <v>31358</v>
          </cell>
          <cell r="L1581">
            <v>0</v>
          </cell>
        </row>
        <row r="1582">
          <cell r="A1582" t="str">
            <v>No.105호표 근원직경에의한식재</v>
          </cell>
          <cell r="B1582" t="str">
            <v>R10</v>
          </cell>
          <cell r="C1582">
            <v>1</v>
          </cell>
          <cell r="D1582" t="str">
            <v>주</v>
          </cell>
          <cell r="M1582" t="str">
            <v>SXZ02</v>
          </cell>
        </row>
        <row r="1583">
          <cell r="A1583" t="str">
            <v>조 경 공</v>
          </cell>
          <cell r="C1583">
            <v>0.51</v>
          </cell>
          <cell r="D1583" t="str">
            <v>인</v>
          </cell>
          <cell r="E1583">
            <v>60423</v>
          </cell>
          <cell r="F1583">
            <v>30815</v>
          </cell>
          <cell r="G1583">
            <v>0</v>
          </cell>
          <cell r="H1583">
            <v>0</v>
          </cell>
          <cell r="I1583">
            <v>60423</v>
          </cell>
          <cell r="J1583">
            <v>30815</v>
          </cell>
          <cell r="K1583">
            <v>0</v>
          </cell>
          <cell r="L1583">
            <v>0</v>
          </cell>
        </row>
        <row r="1584">
          <cell r="A1584" t="str">
            <v>보통인부</v>
          </cell>
          <cell r="C1584">
            <v>0.3</v>
          </cell>
          <cell r="D1584" t="str">
            <v>인</v>
          </cell>
          <cell r="E1584">
            <v>40922</v>
          </cell>
          <cell r="F1584">
            <v>12276</v>
          </cell>
          <cell r="G1584">
            <v>0</v>
          </cell>
          <cell r="H1584">
            <v>0</v>
          </cell>
          <cell r="I1584">
            <v>40922</v>
          </cell>
          <cell r="J1584">
            <v>12276</v>
          </cell>
          <cell r="K1584">
            <v>0</v>
          </cell>
          <cell r="L1584">
            <v>0</v>
          </cell>
        </row>
        <row r="1585">
          <cell r="A1585" t="str">
            <v>계</v>
          </cell>
          <cell r="F1585">
            <v>43091</v>
          </cell>
          <cell r="H1585">
            <v>0</v>
          </cell>
          <cell r="J1585">
            <v>43091</v>
          </cell>
          <cell r="L1585">
            <v>0</v>
          </cell>
        </row>
        <row r="1587">
          <cell r="A1587" t="str">
            <v>No.106호표 근원직경에의한식재</v>
          </cell>
          <cell r="B1587" t="str">
            <v>R15</v>
          </cell>
          <cell r="C1587">
            <v>1</v>
          </cell>
          <cell r="D1587" t="str">
            <v>주</v>
          </cell>
          <cell r="M1587" t="str">
            <v>SXZ03</v>
          </cell>
        </row>
        <row r="1588">
          <cell r="A1588" t="str">
            <v>조 경 공</v>
          </cell>
          <cell r="C1588">
            <v>0.87</v>
          </cell>
          <cell r="D1588" t="str">
            <v>인</v>
          </cell>
          <cell r="E1588">
            <v>60423</v>
          </cell>
          <cell r="F1588">
            <v>52568</v>
          </cell>
          <cell r="G1588">
            <v>0</v>
          </cell>
          <cell r="H1588">
            <v>0</v>
          </cell>
          <cell r="I1588">
            <v>60423</v>
          </cell>
          <cell r="J1588">
            <v>52568</v>
          </cell>
          <cell r="K1588">
            <v>0</v>
          </cell>
          <cell r="L1588">
            <v>0</v>
          </cell>
        </row>
        <row r="1589">
          <cell r="A1589" t="str">
            <v>보통인부</v>
          </cell>
          <cell r="C1589">
            <v>0.52</v>
          </cell>
          <cell r="D1589" t="str">
            <v>인</v>
          </cell>
          <cell r="E1589">
            <v>40922</v>
          </cell>
          <cell r="F1589">
            <v>21279</v>
          </cell>
          <cell r="G1589">
            <v>0</v>
          </cell>
          <cell r="H1589">
            <v>0</v>
          </cell>
          <cell r="I1589">
            <v>40922</v>
          </cell>
          <cell r="J1589">
            <v>21279</v>
          </cell>
          <cell r="K1589">
            <v>0</v>
          </cell>
          <cell r="L1589">
            <v>0</v>
          </cell>
        </row>
        <row r="1590">
          <cell r="A1590" t="str">
            <v>계</v>
          </cell>
          <cell r="F1590">
            <v>73847</v>
          </cell>
          <cell r="H1590">
            <v>0</v>
          </cell>
          <cell r="J1590">
            <v>73847</v>
          </cell>
          <cell r="L1590">
            <v>0</v>
          </cell>
        </row>
        <row r="1592">
          <cell r="A1592" t="str">
            <v>No.107호표 근원직경식재(지주목유)</v>
          </cell>
          <cell r="B1592" t="str">
            <v>R12CM</v>
          </cell>
          <cell r="C1592">
            <v>1</v>
          </cell>
          <cell r="D1592" t="str">
            <v>주</v>
          </cell>
          <cell r="M1592" t="str">
            <v>SXZ04</v>
          </cell>
        </row>
        <row r="1593">
          <cell r="A1593" t="str">
            <v>조 경 공</v>
          </cell>
          <cell r="C1593">
            <v>0.65</v>
          </cell>
          <cell r="D1593" t="str">
            <v>인</v>
          </cell>
          <cell r="E1593">
            <v>60423</v>
          </cell>
          <cell r="F1593">
            <v>39274</v>
          </cell>
          <cell r="G1593">
            <v>0</v>
          </cell>
          <cell r="H1593">
            <v>0</v>
          </cell>
          <cell r="I1593">
            <v>60423</v>
          </cell>
          <cell r="J1593">
            <v>39274</v>
          </cell>
          <cell r="K1593">
            <v>0</v>
          </cell>
          <cell r="L1593">
            <v>0</v>
          </cell>
        </row>
        <row r="1594">
          <cell r="A1594" t="str">
            <v>보통인부</v>
          </cell>
          <cell r="C1594">
            <v>0.39</v>
          </cell>
          <cell r="D1594" t="str">
            <v>인</v>
          </cell>
          <cell r="E1594">
            <v>40922</v>
          </cell>
          <cell r="F1594">
            <v>15959</v>
          </cell>
          <cell r="G1594">
            <v>0</v>
          </cell>
          <cell r="H1594">
            <v>0</v>
          </cell>
          <cell r="I1594">
            <v>40922</v>
          </cell>
          <cell r="J1594">
            <v>15959</v>
          </cell>
          <cell r="K1594">
            <v>0</v>
          </cell>
          <cell r="L1594">
            <v>0</v>
          </cell>
        </row>
        <row r="1595">
          <cell r="A1595" t="str">
            <v>계</v>
          </cell>
          <cell r="F1595">
            <v>55233</v>
          </cell>
          <cell r="H1595">
            <v>0</v>
          </cell>
          <cell r="J1595">
            <v>55233</v>
          </cell>
          <cell r="L1595">
            <v>0</v>
          </cell>
        </row>
        <row r="1597">
          <cell r="A1597" t="str">
            <v>No.108호표 관목류식재(H1.2-1.5M)</v>
          </cell>
          <cell r="C1597">
            <v>1</v>
          </cell>
          <cell r="D1597" t="str">
            <v>주</v>
          </cell>
          <cell r="M1597" t="str">
            <v>SXZ05</v>
          </cell>
        </row>
        <row r="1598">
          <cell r="A1598" t="str">
            <v>조 경 공</v>
          </cell>
          <cell r="C1598">
            <v>0.09</v>
          </cell>
          <cell r="D1598" t="str">
            <v>인</v>
          </cell>
          <cell r="E1598">
            <v>60423</v>
          </cell>
          <cell r="F1598">
            <v>5438</v>
          </cell>
          <cell r="G1598">
            <v>0</v>
          </cell>
          <cell r="H1598">
            <v>0</v>
          </cell>
          <cell r="I1598">
            <v>60423</v>
          </cell>
          <cell r="J1598">
            <v>5438</v>
          </cell>
          <cell r="K1598">
            <v>0</v>
          </cell>
          <cell r="L1598">
            <v>0</v>
          </cell>
        </row>
        <row r="1599">
          <cell r="A1599" t="str">
            <v>보통인부</v>
          </cell>
          <cell r="C1599">
            <v>0.05</v>
          </cell>
          <cell r="D1599" t="str">
            <v>인</v>
          </cell>
          <cell r="E1599">
            <v>40922</v>
          </cell>
          <cell r="F1599">
            <v>2046</v>
          </cell>
          <cell r="G1599">
            <v>0</v>
          </cell>
          <cell r="H1599">
            <v>0</v>
          </cell>
          <cell r="I1599">
            <v>40922</v>
          </cell>
          <cell r="J1599">
            <v>2046</v>
          </cell>
          <cell r="K1599">
            <v>0</v>
          </cell>
          <cell r="L1599">
            <v>0</v>
          </cell>
        </row>
        <row r="1600">
          <cell r="A1600" t="str">
            <v>계</v>
          </cell>
          <cell r="F1600">
            <v>7484</v>
          </cell>
          <cell r="H1600">
            <v>0</v>
          </cell>
          <cell r="J1600">
            <v>7484</v>
          </cell>
          <cell r="L1600">
            <v>0</v>
          </cell>
        </row>
        <row r="1605">
          <cell r="A1605" t="str">
            <v>No.109호표 관목류식재</v>
          </cell>
          <cell r="B1605" t="str">
            <v>H0.3∼0.7</v>
          </cell>
          <cell r="C1605">
            <v>1</v>
          </cell>
          <cell r="D1605" t="str">
            <v>주</v>
          </cell>
          <cell r="M1605" t="str">
            <v>SXZ06</v>
          </cell>
        </row>
        <row r="1606">
          <cell r="A1606" t="str">
            <v>조 경 공</v>
          </cell>
          <cell r="C1606">
            <v>0.03</v>
          </cell>
          <cell r="D1606" t="str">
            <v>인</v>
          </cell>
          <cell r="E1606">
            <v>60423</v>
          </cell>
          <cell r="F1606">
            <v>1812</v>
          </cell>
          <cell r="G1606">
            <v>0</v>
          </cell>
          <cell r="H1606">
            <v>0</v>
          </cell>
          <cell r="I1606">
            <v>60423</v>
          </cell>
          <cell r="J1606">
            <v>1812</v>
          </cell>
          <cell r="K1606">
            <v>0</v>
          </cell>
          <cell r="L1606">
            <v>0</v>
          </cell>
        </row>
        <row r="1607">
          <cell r="A1607" t="str">
            <v>보통인부</v>
          </cell>
          <cell r="C1607">
            <v>0.02</v>
          </cell>
          <cell r="D1607" t="str">
            <v>인</v>
          </cell>
          <cell r="E1607">
            <v>40922</v>
          </cell>
          <cell r="F1607">
            <v>818</v>
          </cell>
          <cell r="G1607">
            <v>0</v>
          </cell>
          <cell r="H1607">
            <v>0</v>
          </cell>
          <cell r="I1607">
            <v>40922</v>
          </cell>
          <cell r="J1607">
            <v>818</v>
          </cell>
          <cell r="K1607">
            <v>0</v>
          </cell>
          <cell r="L1607">
            <v>0</v>
          </cell>
        </row>
        <row r="1608">
          <cell r="A1608" t="str">
            <v>계</v>
          </cell>
          <cell r="F1608">
            <v>2630</v>
          </cell>
          <cell r="H1608">
            <v>0</v>
          </cell>
          <cell r="J1608">
            <v>2630</v>
          </cell>
          <cell r="L1608">
            <v>0</v>
          </cell>
        </row>
        <row r="1610">
          <cell r="A1610" t="str">
            <v>No.110호표 원목박피 말구직경(9.0㎝)</v>
          </cell>
          <cell r="C1610">
            <v>1</v>
          </cell>
          <cell r="D1610" t="str">
            <v>m</v>
          </cell>
          <cell r="M1610" t="str">
            <v>SXZ07</v>
          </cell>
        </row>
        <row r="1611">
          <cell r="A1611" t="str">
            <v>보통인부</v>
          </cell>
          <cell r="C1611">
            <v>5.0000000000000001E-3</v>
          </cell>
          <cell r="D1611" t="str">
            <v>인</v>
          </cell>
          <cell r="E1611">
            <v>40922</v>
          </cell>
          <cell r="F1611">
            <v>204</v>
          </cell>
          <cell r="G1611">
            <v>0</v>
          </cell>
          <cell r="H1611">
            <v>0</v>
          </cell>
          <cell r="I1611">
            <v>40922</v>
          </cell>
          <cell r="J1611">
            <v>204</v>
          </cell>
          <cell r="K1611">
            <v>0</v>
          </cell>
          <cell r="L1611">
            <v>0</v>
          </cell>
        </row>
        <row r="1612">
          <cell r="A1612" t="str">
            <v>계</v>
          </cell>
          <cell r="F1612">
            <v>204</v>
          </cell>
          <cell r="H1612">
            <v>0</v>
          </cell>
          <cell r="J1612">
            <v>204</v>
          </cell>
          <cell r="L1612">
            <v>0</v>
          </cell>
        </row>
        <row r="1614">
          <cell r="A1614" t="str">
            <v>No.111호표 수고에의한식재</v>
          </cell>
          <cell r="B1614" t="str">
            <v>H2.1∼2.5</v>
          </cell>
          <cell r="C1614">
            <v>1</v>
          </cell>
          <cell r="D1614" t="str">
            <v>주</v>
          </cell>
          <cell r="M1614" t="str">
            <v>SXZ08</v>
          </cell>
        </row>
        <row r="1615">
          <cell r="A1615" t="str">
            <v>조 경 공</v>
          </cell>
          <cell r="C1615">
            <v>0.15</v>
          </cell>
          <cell r="D1615" t="str">
            <v>인</v>
          </cell>
          <cell r="E1615">
            <v>60423</v>
          </cell>
          <cell r="F1615">
            <v>9063</v>
          </cell>
          <cell r="G1615">
            <v>0</v>
          </cell>
          <cell r="H1615">
            <v>0</v>
          </cell>
          <cell r="I1615">
            <v>60423</v>
          </cell>
          <cell r="J1615">
            <v>9063</v>
          </cell>
          <cell r="K1615">
            <v>0</v>
          </cell>
          <cell r="L1615">
            <v>0</v>
          </cell>
        </row>
        <row r="1616">
          <cell r="A1616" t="str">
            <v>보통인부</v>
          </cell>
          <cell r="C1616">
            <v>0.12</v>
          </cell>
          <cell r="D1616" t="str">
            <v>인</v>
          </cell>
          <cell r="E1616">
            <v>40922</v>
          </cell>
          <cell r="F1616">
            <v>4910</v>
          </cell>
          <cell r="G1616">
            <v>0</v>
          </cell>
          <cell r="H1616">
            <v>0</v>
          </cell>
          <cell r="I1616">
            <v>40922</v>
          </cell>
          <cell r="J1616">
            <v>4910</v>
          </cell>
          <cell r="K1616">
            <v>0</v>
          </cell>
          <cell r="L1616">
            <v>0</v>
          </cell>
        </row>
        <row r="1617">
          <cell r="A1617" t="str">
            <v>계</v>
          </cell>
          <cell r="F1617">
            <v>13973</v>
          </cell>
          <cell r="H1617">
            <v>0</v>
          </cell>
          <cell r="J1617">
            <v>13973</v>
          </cell>
          <cell r="L1617">
            <v>0</v>
          </cell>
        </row>
        <row r="1619">
          <cell r="A1619" t="str">
            <v>No.112호표 수고식재(H2.6-3.0M) 지주목유</v>
          </cell>
          <cell r="C1619">
            <v>1</v>
          </cell>
          <cell r="D1619" t="str">
            <v>주</v>
          </cell>
          <cell r="M1619" t="str">
            <v>SXZ09</v>
          </cell>
        </row>
        <row r="1620">
          <cell r="A1620" t="str">
            <v>조 경 공</v>
          </cell>
          <cell r="C1620">
            <v>0.19</v>
          </cell>
          <cell r="D1620" t="str">
            <v>인</v>
          </cell>
          <cell r="E1620">
            <v>60423</v>
          </cell>
          <cell r="F1620">
            <v>11480</v>
          </cell>
          <cell r="G1620">
            <v>0</v>
          </cell>
          <cell r="H1620">
            <v>0</v>
          </cell>
          <cell r="I1620">
            <v>60423</v>
          </cell>
          <cell r="J1620">
            <v>11480</v>
          </cell>
          <cell r="K1620">
            <v>0</v>
          </cell>
          <cell r="L1620">
            <v>0</v>
          </cell>
        </row>
        <row r="1621">
          <cell r="A1621" t="str">
            <v>보통인부</v>
          </cell>
          <cell r="C1621">
            <v>0.14000000000000001</v>
          </cell>
          <cell r="D1621" t="str">
            <v>인</v>
          </cell>
          <cell r="E1621">
            <v>40922</v>
          </cell>
          <cell r="F1621">
            <v>5729</v>
          </cell>
          <cell r="G1621">
            <v>0</v>
          </cell>
          <cell r="H1621">
            <v>0</v>
          </cell>
          <cell r="I1621">
            <v>40922</v>
          </cell>
          <cell r="J1621">
            <v>5729</v>
          </cell>
          <cell r="K1621">
            <v>0</v>
          </cell>
          <cell r="L1621">
            <v>0</v>
          </cell>
        </row>
        <row r="1622">
          <cell r="A1622" t="str">
            <v>계</v>
          </cell>
          <cell r="F1622">
            <v>17209</v>
          </cell>
          <cell r="H1622">
            <v>0</v>
          </cell>
          <cell r="J1622">
            <v>17209</v>
          </cell>
          <cell r="L1622">
            <v>0</v>
          </cell>
        </row>
        <row r="1624">
          <cell r="A1624" t="str">
            <v>No.113호표 수고식재(H3.6-4.0M) 지주목유</v>
          </cell>
          <cell r="C1624">
            <v>1</v>
          </cell>
          <cell r="D1624" t="str">
            <v>주</v>
          </cell>
          <cell r="M1624" t="str">
            <v>SXZ10</v>
          </cell>
        </row>
        <row r="1625">
          <cell r="A1625" t="str">
            <v>조 경 공</v>
          </cell>
          <cell r="C1625">
            <v>0.28999999999999998</v>
          </cell>
          <cell r="D1625" t="str">
            <v>인</v>
          </cell>
          <cell r="E1625">
            <v>60423</v>
          </cell>
          <cell r="F1625">
            <v>17522</v>
          </cell>
          <cell r="G1625">
            <v>0</v>
          </cell>
          <cell r="H1625">
            <v>0</v>
          </cell>
          <cell r="I1625">
            <v>60423</v>
          </cell>
          <cell r="J1625">
            <v>17522</v>
          </cell>
          <cell r="K1625">
            <v>0</v>
          </cell>
          <cell r="L1625">
            <v>0</v>
          </cell>
        </row>
        <row r="1626">
          <cell r="A1626" t="str">
            <v>보통인부</v>
          </cell>
          <cell r="C1626">
            <v>0.2</v>
          </cell>
          <cell r="D1626" t="str">
            <v>인</v>
          </cell>
          <cell r="E1626">
            <v>40922</v>
          </cell>
          <cell r="F1626">
            <v>8184</v>
          </cell>
          <cell r="G1626">
            <v>0</v>
          </cell>
          <cell r="H1626">
            <v>0</v>
          </cell>
          <cell r="I1626">
            <v>40922</v>
          </cell>
          <cell r="J1626">
            <v>8184</v>
          </cell>
          <cell r="K1626">
            <v>0</v>
          </cell>
          <cell r="L1626">
            <v>0</v>
          </cell>
        </row>
        <row r="1627">
          <cell r="A1627" t="str">
            <v>계</v>
          </cell>
          <cell r="F1627">
            <v>25706</v>
          </cell>
          <cell r="H1627">
            <v>0</v>
          </cell>
          <cell r="J1627">
            <v>25706</v>
          </cell>
          <cell r="L1627">
            <v>0</v>
          </cell>
        </row>
        <row r="1628">
          <cell r="A1628" t="str">
            <v>No.114호표 흉고직경식재(지주목유)</v>
          </cell>
          <cell r="B1628" t="str">
            <v>B12CM</v>
          </cell>
          <cell r="C1628">
            <v>1</v>
          </cell>
          <cell r="D1628" t="str">
            <v>주</v>
          </cell>
          <cell r="M1628" t="str">
            <v>SXZ11</v>
          </cell>
        </row>
        <row r="1629">
          <cell r="A1629" t="str">
            <v>조 경 공</v>
          </cell>
          <cell r="C1629">
            <v>0.86</v>
          </cell>
          <cell r="D1629" t="str">
            <v>인</v>
          </cell>
          <cell r="E1629">
            <v>60423</v>
          </cell>
          <cell r="F1629">
            <v>51963</v>
          </cell>
          <cell r="G1629">
            <v>0</v>
          </cell>
          <cell r="H1629">
            <v>0</v>
          </cell>
          <cell r="I1629">
            <v>60423</v>
          </cell>
          <cell r="J1629">
            <v>51963</v>
          </cell>
          <cell r="K1629">
            <v>0</v>
          </cell>
          <cell r="L1629">
            <v>0</v>
          </cell>
        </row>
        <row r="1630">
          <cell r="A1630" t="str">
            <v>보통인부</v>
          </cell>
          <cell r="C1630">
            <v>0.5</v>
          </cell>
          <cell r="D1630" t="str">
            <v>인</v>
          </cell>
          <cell r="E1630">
            <v>40922</v>
          </cell>
          <cell r="F1630">
            <v>20461</v>
          </cell>
          <cell r="G1630">
            <v>0</v>
          </cell>
          <cell r="H1630">
            <v>0</v>
          </cell>
          <cell r="I1630">
            <v>40922</v>
          </cell>
          <cell r="J1630">
            <v>20461</v>
          </cell>
          <cell r="K1630">
            <v>0</v>
          </cell>
          <cell r="L1630">
            <v>0</v>
          </cell>
        </row>
        <row r="1631">
          <cell r="A1631" t="str">
            <v>계</v>
          </cell>
          <cell r="F1631">
            <v>72424</v>
          </cell>
          <cell r="H1631">
            <v>0</v>
          </cell>
          <cell r="J1631">
            <v>72424</v>
          </cell>
          <cell r="L1631">
            <v>0</v>
          </cell>
        </row>
        <row r="1633">
          <cell r="A1633" t="str">
            <v>No.115호표 잔디식재</v>
          </cell>
          <cell r="C1633">
            <v>1</v>
          </cell>
          <cell r="D1633" t="str">
            <v>M2</v>
          </cell>
          <cell r="M1633" t="str">
            <v>SXZ12</v>
          </cell>
        </row>
        <row r="1634">
          <cell r="A1634" t="str">
            <v>보통인부</v>
          </cell>
          <cell r="C1634">
            <v>6.9000000000000006E-2</v>
          </cell>
          <cell r="D1634" t="str">
            <v>인</v>
          </cell>
          <cell r="E1634">
            <v>40922</v>
          </cell>
          <cell r="F1634">
            <v>2823</v>
          </cell>
          <cell r="G1634">
            <v>0</v>
          </cell>
          <cell r="H1634">
            <v>0</v>
          </cell>
          <cell r="I1634">
            <v>40922</v>
          </cell>
          <cell r="J1634">
            <v>2823</v>
          </cell>
          <cell r="K1634">
            <v>0</v>
          </cell>
          <cell r="L1634">
            <v>0</v>
          </cell>
        </row>
        <row r="1635">
          <cell r="A1635" t="str">
            <v>계</v>
          </cell>
          <cell r="F1635">
            <v>2823</v>
          </cell>
          <cell r="H1635">
            <v>0</v>
          </cell>
          <cell r="J1635">
            <v>2823</v>
          </cell>
          <cell r="L1635">
            <v>0</v>
          </cell>
        </row>
        <row r="1637">
          <cell r="A1637" t="str">
            <v>No.116호표 시멘트운반</v>
          </cell>
          <cell r="C1637">
            <v>1</v>
          </cell>
          <cell r="D1637" t="str">
            <v>포</v>
          </cell>
          <cell r="M1637" t="str">
            <v>SZ001</v>
          </cell>
        </row>
        <row r="1638">
          <cell r="A1638" t="str">
            <v>운반비</v>
          </cell>
          <cell r="C1638">
            <v>1</v>
          </cell>
          <cell r="D1638" t="str">
            <v>식</v>
          </cell>
          <cell r="E1638">
            <v>356</v>
          </cell>
          <cell r="F1638">
            <v>356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356</v>
          </cell>
          <cell r="L1638">
            <v>356</v>
          </cell>
        </row>
        <row r="1639">
          <cell r="A1639" t="str">
            <v>계</v>
          </cell>
          <cell r="F1639">
            <v>356</v>
          </cell>
          <cell r="H1639">
            <v>0</v>
          </cell>
          <cell r="J1639">
            <v>0</v>
          </cell>
          <cell r="L1639">
            <v>356</v>
          </cell>
        </row>
        <row r="1641">
          <cell r="A1641" t="str">
            <v>No.117호표 모르터</v>
          </cell>
          <cell r="B1641" t="str">
            <v>1 : 3</v>
          </cell>
          <cell r="C1641">
            <v>1</v>
          </cell>
          <cell r="D1641" t="str">
            <v>㎥</v>
          </cell>
          <cell r="M1641" t="str">
            <v>SZ002</v>
          </cell>
        </row>
        <row r="1642">
          <cell r="A1642" t="str">
            <v>보통시멘트</v>
          </cell>
          <cell r="B1642" t="str">
            <v>관급</v>
          </cell>
          <cell r="C1642">
            <v>510</v>
          </cell>
          <cell r="D1642" t="str">
            <v>KG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</row>
        <row r="1643">
          <cell r="A1643" t="str">
            <v>강모래(광주)</v>
          </cell>
          <cell r="B1643" t="str">
            <v>시내도착도</v>
          </cell>
          <cell r="C1643">
            <v>1.1000000000000001</v>
          </cell>
          <cell r="D1643" t="str">
            <v>M3</v>
          </cell>
          <cell r="E1643">
            <v>11000</v>
          </cell>
          <cell r="F1643">
            <v>12100</v>
          </cell>
          <cell r="G1643">
            <v>11000</v>
          </cell>
          <cell r="H1643">
            <v>12100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</row>
        <row r="1644">
          <cell r="A1644" t="str">
            <v>보통인부</v>
          </cell>
          <cell r="C1644">
            <v>1</v>
          </cell>
          <cell r="D1644" t="str">
            <v>인</v>
          </cell>
          <cell r="E1644">
            <v>40922</v>
          </cell>
          <cell r="F1644">
            <v>40922</v>
          </cell>
          <cell r="G1644">
            <v>0</v>
          </cell>
          <cell r="H1644">
            <v>0</v>
          </cell>
          <cell r="I1644">
            <v>40922</v>
          </cell>
          <cell r="J1644">
            <v>40922</v>
          </cell>
          <cell r="K1644">
            <v>0</v>
          </cell>
          <cell r="L1644">
            <v>0</v>
          </cell>
        </row>
        <row r="1645">
          <cell r="A1645" t="str">
            <v>계</v>
          </cell>
          <cell r="F1645">
            <v>53022</v>
          </cell>
          <cell r="H1645">
            <v>12100</v>
          </cell>
          <cell r="J1645">
            <v>40922</v>
          </cell>
          <cell r="L1645">
            <v>0</v>
          </cell>
        </row>
        <row r="1647">
          <cell r="A1647" t="str">
            <v>No.118호표 토목섬유감기,덮기</v>
          </cell>
          <cell r="C1647">
            <v>1</v>
          </cell>
          <cell r="D1647" t="str">
            <v>㎡</v>
          </cell>
          <cell r="M1647" t="str">
            <v>SZ004</v>
          </cell>
        </row>
        <row r="1648">
          <cell r="A1648" t="str">
            <v>SE.PP.FILTER MAT (부직포)</v>
          </cell>
          <cell r="B1648" t="str">
            <v>300g/㎡    SE300</v>
          </cell>
          <cell r="C1648">
            <v>1.1000000000000001</v>
          </cell>
          <cell r="D1648" t="str">
            <v>㎡</v>
          </cell>
          <cell r="E1648">
            <v>1100</v>
          </cell>
          <cell r="F1648">
            <v>1210</v>
          </cell>
          <cell r="G1648">
            <v>1100</v>
          </cell>
          <cell r="H1648">
            <v>1210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</row>
        <row r="1649">
          <cell r="A1649" t="str">
            <v>보통인부</v>
          </cell>
          <cell r="C1649">
            <v>0.03</v>
          </cell>
          <cell r="D1649" t="str">
            <v>인</v>
          </cell>
          <cell r="E1649">
            <v>40922</v>
          </cell>
          <cell r="F1649">
            <v>1227</v>
          </cell>
          <cell r="G1649">
            <v>0</v>
          </cell>
          <cell r="H1649">
            <v>0</v>
          </cell>
          <cell r="I1649">
            <v>40922</v>
          </cell>
          <cell r="J1649">
            <v>1227</v>
          </cell>
          <cell r="K1649">
            <v>0</v>
          </cell>
          <cell r="L1649">
            <v>0</v>
          </cell>
        </row>
        <row r="1650">
          <cell r="A1650" t="str">
            <v>계</v>
          </cell>
          <cell r="F1650">
            <v>2437</v>
          </cell>
          <cell r="H1650">
            <v>1210</v>
          </cell>
          <cell r="J1650">
            <v>1227</v>
          </cell>
          <cell r="L1650">
            <v>0</v>
          </cell>
        </row>
        <row r="1651">
          <cell r="A1651" t="str">
            <v>No.119호표 맹암거간선매설</v>
          </cell>
          <cell r="B1651" t="str">
            <v>D250</v>
          </cell>
          <cell r="C1651">
            <v>1</v>
          </cell>
          <cell r="D1651" t="str">
            <v>m</v>
          </cell>
          <cell r="M1651" t="str">
            <v>SZ0041</v>
          </cell>
        </row>
        <row r="1652">
          <cell r="A1652" t="str">
            <v>배 관 공</v>
          </cell>
          <cell r="C1652">
            <v>2.6499999999999999E-2</v>
          </cell>
          <cell r="D1652" t="str">
            <v>인</v>
          </cell>
          <cell r="E1652">
            <v>60590</v>
          </cell>
          <cell r="F1652">
            <v>1605</v>
          </cell>
          <cell r="G1652">
            <v>0</v>
          </cell>
          <cell r="H1652">
            <v>0</v>
          </cell>
          <cell r="I1652">
            <v>60590</v>
          </cell>
          <cell r="J1652">
            <v>1605</v>
          </cell>
          <cell r="K1652">
            <v>0</v>
          </cell>
          <cell r="L1652">
            <v>0</v>
          </cell>
        </row>
        <row r="1653">
          <cell r="A1653" t="str">
            <v>보통인부</v>
          </cell>
          <cell r="C1653">
            <v>3.9800000000000002E-2</v>
          </cell>
          <cell r="D1653" t="str">
            <v>인</v>
          </cell>
          <cell r="E1653">
            <v>40922</v>
          </cell>
          <cell r="F1653">
            <v>1628</v>
          </cell>
          <cell r="G1653">
            <v>0</v>
          </cell>
          <cell r="H1653">
            <v>0</v>
          </cell>
          <cell r="I1653">
            <v>40922</v>
          </cell>
          <cell r="J1653">
            <v>1628</v>
          </cell>
          <cell r="K1653">
            <v>0</v>
          </cell>
          <cell r="L1653">
            <v>0</v>
          </cell>
        </row>
        <row r="1654">
          <cell r="A1654" t="str">
            <v>계</v>
          </cell>
          <cell r="F1654">
            <v>3233</v>
          </cell>
          <cell r="H1654">
            <v>0</v>
          </cell>
          <cell r="J1654">
            <v>3233</v>
          </cell>
          <cell r="L1654">
            <v>0</v>
          </cell>
        </row>
        <row r="1656">
          <cell r="A1656" t="str">
            <v>No.120호표 맹암거간선매설</v>
          </cell>
          <cell r="B1656" t="str">
            <v>D150</v>
          </cell>
          <cell r="C1656">
            <v>1</v>
          </cell>
          <cell r="D1656" t="str">
            <v>m</v>
          </cell>
          <cell r="M1656" t="str">
            <v>SZ005</v>
          </cell>
        </row>
        <row r="1657">
          <cell r="A1657" t="str">
            <v>배 관 공</v>
          </cell>
          <cell r="C1657">
            <v>2.6499999999999999E-2</v>
          </cell>
          <cell r="D1657" t="str">
            <v>인</v>
          </cell>
          <cell r="E1657">
            <v>60590</v>
          </cell>
          <cell r="F1657">
            <v>1605</v>
          </cell>
          <cell r="G1657">
            <v>0</v>
          </cell>
          <cell r="H1657">
            <v>0</v>
          </cell>
          <cell r="I1657">
            <v>60590</v>
          </cell>
          <cell r="J1657">
            <v>1605</v>
          </cell>
          <cell r="K1657">
            <v>0</v>
          </cell>
          <cell r="L1657">
            <v>0</v>
          </cell>
        </row>
        <row r="1658">
          <cell r="A1658" t="str">
            <v>보통인부</v>
          </cell>
          <cell r="C1658">
            <v>3.9800000000000002E-2</v>
          </cell>
          <cell r="D1658" t="str">
            <v>인</v>
          </cell>
          <cell r="E1658">
            <v>40922</v>
          </cell>
          <cell r="F1658">
            <v>1628</v>
          </cell>
          <cell r="G1658">
            <v>0</v>
          </cell>
          <cell r="H1658">
            <v>0</v>
          </cell>
          <cell r="I1658">
            <v>40922</v>
          </cell>
          <cell r="J1658">
            <v>1628</v>
          </cell>
          <cell r="K1658">
            <v>0</v>
          </cell>
          <cell r="L1658">
            <v>0</v>
          </cell>
        </row>
        <row r="1659">
          <cell r="A1659" t="str">
            <v>계</v>
          </cell>
          <cell r="F1659">
            <v>3233</v>
          </cell>
          <cell r="H1659">
            <v>0</v>
          </cell>
          <cell r="J1659">
            <v>3233</v>
          </cell>
          <cell r="L1659">
            <v>0</v>
          </cell>
        </row>
        <row r="1661">
          <cell r="A1661" t="str">
            <v>No.121호표 맹암거지선매설</v>
          </cell>
          <cell r="B1661" t="str">
            <v>D100</v>
          </cell>
          <cell r="C1661">
            <v>1</v>
          </cell>
          <cell r="D1661" t="str">
            <v>m</v>
          </cell>
          <cell r="M1661" t="str">
            <v>SZ006</v>
          </cell>
        </row>
        <row r="1662">
          <cell r="A1662" t="str">
            <v>배 관 공</v>
          </cell>
          <cell r="C1662">
            <v>0.02</v>
          </cell>
          <cell r="D1662" t="str">
            <v>인</v>
          </cell>
          <cell r="E1662">
            <v>60590</v>
          </cell>
          <cell r="F1662">
            <v>1211</v>
          </cell>
          <cell r="G1662">
            <v>0</v>
          </cell>
          <cell r="H1662">
            <v>0</v>
          </cell>
          <cell r="I1662">
            <v>60590</v>
          </cell>
          <cell r="J1662">
            <v>1211</v>
          </cell>
          <cell r="K1662">
            <v>0</v>
          </cell>
          <cell r="L1662">
            <v>0</v>
          </cell>
        </row>
        <row r="1663">
          <cell r="A1663" t="str">
            <v>보통인부</v>
          </cell>
          <cell r="C1663">
            <v>0.03</v>
          </cell>
          <cell r="D1663" t="str">
            <v>인</v>
          </cell>
          <cell r="E1663">
            <v>40922</v>
          </cell>
          <cell r="F1663">
            <v>1227</v>
          </cell>
          <cell r="G1663">
            <v>0</v>
          </cell>
          <cell r="H1663">
            <v>0</v>
          </cell>
          <cell r="I1663">
            <v>40922</v>
          </cell>
          <cell r="J1663">
            <v>1227</v>
          </cell>
          <cell r="K1663">
            <v>0</v>
          </cell>
          <cell r="L1663">
            <v>0</v>
          </cell>
        </row>
        <row r="1664">
          <cell r="A1664" t="str">
            <v>계</v>
          </cell>
          <cell r="F1664">
            <v>2438</v>
          </cell>
          <cell r="H1664">
            <v>0</v>
          </cell>
          <cell r="J1664">
            <v>2438</v>
          </cell>
          <cell r="L1664">
            <v>0</v>
          </cell>
        </row>
        <row r="1666">
          <cell r="A1666" t="str">
            <v>No.122호표 아키스톤깔기</v>
          </cell>
          <cell r="B1666" t="str">
            <v>450x450x38</v>
          </cell>
          <cell r="C1666">
            <v>1</v>
          </cell>
          <cell r="D1666" t="str">
            <v>㎡</v>
          </cell>
          <cell r="M1666" t="str">
            <v>SZ007</v>
          </cell>
        </row>
        <row r="1667">
          <cell r="A1667" t="str">
            <v>석    공</v>
          </cell>
          <cell r="C1667">
            <v>0.1</v>
          </cell>
          <cell r="D1667" t="str">
            <v>인</v>
          </cell>
          <cell r="E1667">
            <v>78296</v>
          </cell>
          <cell r="F1667">
            <v>7829</v>
          </cell>
          <cell r="G1667">
            <v>0</v>
          </cell>
          <cell r="H1667">
            <v>0</v>
          </cell>
          <cell r="I1667">
            <v>78296</v>
          </cell>
          <cell r="J1667">
            <v>7829</v>
          </cell>
          <cell r="K1667">
            <v>0</v>
          </cell>
          <cell r="L1667">
            <v>0</v>
          </cell>
        </row>
        <row r="1668">
          <cell r="A1668" t="str">
            <v>보통인부</v>
          </cell>
          <cell r="C1668">
            <v>0.1</v>
          </cell>
          <cell r="D1668" t="str">
            <v>인</v>
          </cell>
          <cell r="E1668">
            <v>40922</v>
          </cell>
          <cell r="F1668">
            <v>4092</v>
          </cell>
          <cell r="G1668">
            <v>0</v>
          </cell>
          <cell r="H1668">
            <v>0</v>
          </cell>
          <cell r="I1668">
            <v>40922</v>
          </cell>
          <cell r="J1668">
            <v>4092</v>
          </cell>
          <cell r="K1668">
            <v>0</v>
          </cell>
          <cell r="L1668">
            <v>0</v>
          </cell>
        </row>
        <row r="1669">
          <cell r="A1669" t="str">
            <v>계</v>
          </cell>
          <cell r="F1669">
            <v>11921</v>
          </cell>
          <cell r="H1669">
            <v>0</v>
          </cell>
          <cell r="J1669">
            <v>11921</v>
          </cell>
          <cell r="L1669">
            <v>0</v>
          </cell>
        </row>
        <row r="1671">
          <cell r="A1671" t="str">
            <v>No.123호표 앵커볼트설치</v>
          </cell>
          <cell r="C1671">
            <v>1</v>
          </cell>
          <cell r="D1671" t="str">
            <v>개소</v>
          </cell>
          <cell r="M1671" t="str">
            <v>SZ008</v>
          </cell>
        </row>
        <row r="1672">
          <cell r="A1672" t="str">
            <v>철 골 공</v>
          </cell>
          <cell r="C1672">
            <v>0.08</v>
          </cell>
          <cell r="D1672" t="str">
            <v>인</v>
          </cell>
          <cell r="E1672">
            <v>67147</v>
          </cell>
          <cell r="F1672">
            <v>5371</v>
          </cell>
          <cell r="G1672">
            <v>0</v>
          </cell>
          <cell r="H1672">
            <v>0</v>
          </cell>
          <cell r="I1672">
            <v>67147</v>
          </cell>
          <cell r="J1672">
            <v>5371</v>
          </cell>
          <cell r="K1672">
            <v>0</v>
          </cell>
          <cell r="L1672">
            <v>0</v>
          </cell>
        </row>
        <row r="1673">
          <cell r="A1673" t="str">
            <v>계</v>
          </cell>
          <cell r="F1673">
            <v>5371</v>
          </cell>
          <cell r="H1673">
            <v>0</v>
          </cell>
          <cell r="J1673">
            <v>5371</v>
          </cell>
          <cell r="L1673">
            <v>0</v>
          </cell>
        </row>
        <row r="1674">
          <cell r="A1674" t="str">
            <v>No.124호표 터파기(인력)</v>
          </cell>
          <cell r="B1674" t="str">
            <v>토사</v>
          </cell>
          <cell r="C1674">
            <v>1</v>
          </cell>
          <cell r="D1674" t="str">
            <v>M3</v>
          </cell>
          <cell r="M1674" t="str">
            <v>ZX00</v>
          </cell>
        </row>
        <row r="1675">
          <cell r="A1675" t="str">
            <v>보통인부</v>
          </cell>
          <cell r="C1675">
            <v>0.2</v>
          </cell>
          <cell r="D1675" t="str">
            <v>인</v>
          </cell>
          <cell r="E1675">
            <v>40922</v>
          </cell>
          <cell r="F1675">
            <v>8184</v>
          </cell>
          <cell r="G1675">
            <v>0</v>
          </cell>
          <cell r="H1675">
            <v>0</v>
          </cell>
          <cell r="I1675">
            <v>40922</v>
          </cell>
          <cell r="J1675">
            <v>8184</v>
          </cell>
          <cell r="K1675">
            <v>0</v>
          </cell>
          <cell r="L1675">
            <v>0</v>
          </cell>
        </row>
        <row r="1676">
          <cell r="A1676" t="str">
            <v>작업반장</v>
          </cell>
          <cell r="C1676">
            <v>8.0000000000000002E-3</v>
          </cell>
          <cell r="D1676" t="str">
            <v>인</v>
          </cell>
          <cell r="E1676">
            <v>63904</v>
          </cell>
          <cell r="F1676">
            <v>511</v>
          </cell>
          <cell r="G1676">
            <v>0</v>
          </cell>
          <cell r="H1676">
            <v>0</v>
          </cell>
          <cell r="I1676">
            <v>63904</v>
          </cell>
          <cell r="J1676">
            <v>511</v>
          </cell>
          <cell r="K1676">
            <v>0</v>
          </cell>
          <cell r="L1676">
            <v>0</v>
          </cell>
        </row>
        <row r="1677">
          <cell r="A1677" t="str">
            <v>계</v>
          </cell>
          <cell r="F1677">
            <v>8695</v>
          </cell>
          <cell r="H1677">
            <v>0</v>
          </cell>
          <cell r="J1677">
            <v>8695</v>
          </cell>
          <cell r="L1677">
            <v>0</v>
          </cell>
        </row>
        <row r="1679">
          <cell r="A1679" t="str">
            <v>No.125호표 잔토처리(인력)</v>
          </cell>
          <cell r="B1679" t="str">
            <v>토사:0-1M</v>
          </cell>
          <cell r="C1679">
            <v>1</v>
          </cell>
          <cell r="D1679" t="str">
            <v>㎥</v>
          </cell>
          <cell r="M1679" t="str">
            <v>ZX030</v>
          </cell>
        </row>
        <row r="1680">
          <cell r="A1680" t="str">
            <v>보통인부</v>
          </cell>
          <cell r="C1680">
            <v>0.2</v>
          </cell>
          <cell r="D1680" t="str">
            <v>인</v>
          </cell>
          <cell r="E1680">
            <v>40922</v>
          </cell>
          <cell r="F1680">
            <v>8184</v>
          </cell>
          <cell r="G1680">
            <v>0</v>
          </cell>
          <cell r="H1680">
            <v>0</v>
          </cell>
          <cell r="I1680">
            <v>40922</v>
          </cell>
          <cell r="J1680">
            <v>8184</v>
          </cell>
          <cell r="K1680">
            <v>0</v>
          </cell>
          <cell r="L1680">
            <v>0</v>
          </cell>
        </row>
        <row r="1681">
          <cell r="A1681" t="str">
            <v>계</v>
          </cell>
          <cell r="F1681">
            <v>8184</v>
          </cell>
          <cell r="H1681">
            <v>0</v>
          </cell>
          <cell r="J1681">
            <v>8184</v>
          </cell>
          <cell r="L1681">
            <v>0</v>
          </cell>
        </row>
        <row r="1683">
          <cell r="A1683" t="str">
            <v>No.126호표 되메우고 다짐(인력)</v>
          </cell>
          <cell r="B1683" t="str">
            <v>토사</v>
          </cell>
          <cell r="C1683">
            <v>1</v>
          </cell>
          <cell r="D1683" t="str">
            <v>M3</v>
          </cell>
          <cell r="M1683" t="str">
            <v>ZX051</v>
          </cell>
        </row>
        <row r="1684">
          <cell r="A1684" t="str">
            <v>보통인부</v>
          </cell>
          <cell r="C1684">
            <v>0.21</v>
          </cell>
          <cell r="D1684" t="str">
            <v>인</v>
          </cell>
          <cell r="E1684">
            <v>40922</v>
          </cell>
          <cell r="F1684">
            <v>8593</v>
          </cell>
          <cell r="G1684">
            <v>0</v>
          </cell>
          <cell r="H1684">
            <v>0</v>
          </cell>
          <cell r="I1684">
            <v>40922</v>
          </cell>
          <cell r="J1684">
            <v>8593</v>
          </cell>
          <cell r="K1684">
            <v>0</v>
          </cell>
          <cell r="L1684">
            <v>0</v>
          </cell>
        </row>
        <row r="1685">
          <cell r="A1685" t="str">
            <v>작업반장</v>
          </cell>
          <cell r="C1685">
            <v>8.0000000000000002E-3</v>
          </cell>
          <cell r="D1685" t="str">
            <v>인</v>
          </cell>
          <cell r="E1685">
            <v>63904</v>
          </cell>
          <cell r="F1685">
            <v>511</v>
          </cell>
          <cell r="G1685">
            <v>0</v>
          </cell>
          <cell r="H1685">
            <v>0</v>
          </cell>
          <cell r="I1685">
            <v>63904</v>
          </cell>
          <cell r="J1685">
            <v>511</v>
          </cell>
          <cell r="K1685">
            <v>0</v>
          </cell>
          <cell r="L1685">
            <v>0</v>
          </cell>
        </row>
        <row r="1686">
          <cell r="A1686" t="str">
            <v>계</v>
          </cell>
          <cell r="F1686">
            <v>9104</v>
          </cell>
          <cell r="H1686">
            <v>0</v>
          </cell>
          <cell r="J1686">
            <v>9104</v>
          </cell>
          <cell r="L1686">
            <v>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교통대책내역"/>
      <sheetName val="내역"/>
      <sheetName val="#REF"/>
      <sheetName val="골재산출"/>
      <sheetName val="5공철탑검토표"/>
      <sheetName val="4공철탑검토"/>
      <sheetName val="기본일위"/>
      <sheetName val="J直材4"/>
      <sheetName val="I一般比"/>
      <sheetName val="현장"/>
      <sheetName val="MAIN_TABLE"/>
      <sheetName val="백암비스타내역"/>
      <sheetName val="기초자료"/>
      <sheetName val="공사비총괄표"/>
      <sheetName val="출자한도"/>
      <sheetName val="예산M11A"/>
      <sheetName val="건축내역"/>
      <sheetName val="101동"/>
      <sheetName val="2000년1차"/>
      <sheetName val="2000전체분"/>
      <sheetName val="3BL공동구 수량"/>
      <sheetName val="일대-1"/>
      <sheetName val="KKK"/>
      <sheetName val="공사개요(서광주)"/>
      <sheetName val="재료"/>
      <sheetName val="기본단가표"/>
      <sheetName val="단가조사"/>
      <sheetName val="식재인부"/>
      <sheetName val="차수공개요"/>
      <sheetName val="조명율표"/>
      <sheetName val="CTEMCOST"/>
      <sheetName val="단중표"/>
      <sheetName val="식생블럭단위수량"/>
      <sheetName val="N賃率-職"/>
      <sheetName val="노임,재료비"/>
      <sheetName val="LF자재단가"/>
      <sheetName val="스포회원매출"/>
      <sheetName val="총괄표"/>
      <sheetName val="산출내역서"/>
      <sheetName val="수량산출"/>
      <sheetName val="설직재-1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본체"/>
      <sheetName val="자료"/>
      <sheetName val="대공종"/>
      <sheetName val="경산"/>
      <sheetName val="산근"/>
      <sheetName val="금액내역서"/>
      <sheetName val="철탑공사"/>
      <sheetName val="실행"/>
      <sheetName val="산출근거"/>
      <sheetName val="Customer Databas"/>
      <sheetName val="asd"/>
      <sheetName val="당초"/>
      <sheetName val="교각별철근수량집계표"/>
      <sheetName val="지질조사"/>
      <sheetName val="내역(원안-대안)"/>
      <sheetName val="노임"/>
      <sheetName val="NYS"/>
      <sheetName val="코드표"/>
      <sheetName val="목록"/>
      <sheetName val="위생설비"/>
      <sheetName val="중기"/>
      <sheetName val="일위대가목차"/>
      <sheetName val="조명시설"/>
      <sheetName val="갑지(추정)"/>
      <sheetName val="설계서"/>
      <sheetName val="단가산출"/>
      <sheetName val="AIR SHOWER(3인용)"/>
      <sheetName val="예산"/>
      <sheetName val="연부97-1"/>
      <sheetName val="조건표"/>
      <sheetName val="자갈,시멘트,모래산출"/>
      <sheetName val="원가 (2)"/>
      <sheetName val="데이타"/>
      <sheetName val="DATA"/>
      <sheetName val="재료비노무비"/>
      <sheetName val="물가자료"/>
      <sheetName val="자재단가"/>
      <sheetName val="6PILE  (돌출)"/>
      <sheetName val="토공(우물통,기타) "/>
      <sheetName val="교수설계"/>
      <sheetName val="도급기성"/>
      <sheetName val="설비단가표"/>
      <sheetName val="지하"/>
      <sheetName val="Sheet6"/>
      <sheetName val="오수공수량집계표"/>
      <sheetName val="토공 total"/>
      <sheetName val="일위(철거)"/>
      <sheetName val="사다리"/>
      <sheetName val="CIVIL4"/>
      <sheetName val="노무비"/>
      <sheetName val="특외대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공사직종별노임"/>
      <sheetName val="율촌법률사무소2내역"/>
      <sheetName val="견적"/>
      <sheetName val=" HIT-&gt;HMC 견적(3900)"/>
      <sheetName val="Sheet5"/>
      <sheetName val="LEGEND"/>
      <sheetName val="내역서(중수)"/>
      <sheetName val="CAT_5"/>
      <sheetName val="단가비교표_공통1"/>
      <sheetName val="48전력선로일위"/>
      <sheetName val="단가표"/>
      <sheetName val="내역서 "/>
      <sheetName val="기술부대조건"/>
      <sheetName val="내역서2안"/>
      <sheetName val="철거산출근거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시멘트"/>
      <sheetName val="N賃率_職"/>
      <sheetName val="입찰안"/>
      <sheetName val="6호기"/>
      <sheetName val="금액집계"/>
      <sheetName val="96정변2"/>
      <sheetName val="전기일위목록"/>
      <sheetName val="노무,재료"/>
      <sheetName val="아파트건축"/>
      <sheetName val="당진1,2호기전선관설치및접지4차공사내역서-을지"/>
      <sheetName val="별표 "/>
      <sheetName val="PIPING"/>
      <sheetName val="기계경비(시간당)"/>
      <sheetName val="표지"/>
      <sheetName val="데리네이타현황"/>
      <sheetName val="도급견적가"/>
      <sheetName val="공통가설공사"/>
      <sheetName val="상가분양"/>
      <sheetName val="부대공Ⅱ"/>
      <sheetName val="200"/>
      <sheetName val="3본사"/>
      <sheetName val="카메라"/>
      <sheetName val="설_(3)"/>
      <sheetName val="설_(2)"/>
      <sheetName val="3BL공동구_수량"/>
      <sheetName val="간접1"/>
      <sheetName val="장비가동"/>
      <sheetName val="견적서"/>
      <sheetName val="공사개요"/>
      <sheetName val="총수량집계표"/>
      <sheetName val="제작비추산총괄표"/>
      <sheetName val="갑"/>
      <sheetName val="guard(mac)"/>
      <sheetName val="001"/>
      <sheetName val="단위내역서"/>
      <sheetName val="본체철근표"/>
      <sheetName val="주beam"/>
      <sheetName val="조경일람"/>
      <sheetName val="일위대가1"/>
      <sheetName val="하도급원가계산총괄표(식재)"/>
      <sheetName val="산출-설비"/>
      <sheetName val="원가계산서"/>
      <sheetName val="내역서(기성청구)"/>
      <sheetName val="청주(철골발주의뢰서)"/>
      <sheetName val="DATE"/>
      <sheetName val="수량총괄"/>
      <sheetName val="전선 및 전선관"/>
      <sheetName val="Sheet7(ㅅ)"/>
      <sheetName val="노무비단가"/>
      <sheetName val="수주추정"/>
      <sheetName val="품셈TABLE"/>
      <sheetName val="참조자료"/>
      <sheetName val="연결관암거"/>
      <sheetName val="소비자가"/>
      <sheetName val="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교각1"/>
      <sheetName val="노무비 근거"/>
      <sheetName val="대치판정"/>
      <sheetName val="원가서"/>
      <sheetName val="계약서"/>
      <sheetName val="조명일위"/>
      <sheetName val="역공종"/>
      <sheetName val="제-노임"/>
      <sheetName val="제직재"/>
      <sheetName val="청곡지선입력"/>
      <sheetName val="갑지1"/>
      <sheetName val="물량표"/>
      <sheetName val="공통가설"/>
      <sheetName val="토공집계표"/>
      <sheetName val="2000년 공정표"/>
      <sheetName val="을지"/>
      <sheetName val="단"/>
      <sheetName val="첨부1"/>
      <sheetName val="부하자료"/>
      <sheetName val="계측기"/>
      <sheetName val="신우"/>
      <sheetName val="직재"/>
      <sheetName val="출력은 금물"/>
      <sheetName val="일위대가(건축)"/>
      <sheetName val="단가 "/>
      <sheetName val="COVER"/>
      <sheetName val="ESCO개보수공사"/>
      <sheetName val="예가표"/>
      <sheetName val="Customer_Databas"/>
      <sheetName val="토공_total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내역(설계)"/>
      <sheetName val="토공"/>
      <sheetName val="기계공사비집계(원안)"/>
      <sheetName val="터파기및재료"/>
      <sheetName val="국내"/>
      <sheetName val="내역서 제출"/>
      <sheetName val="물량입력"/>
      <sheetName val="ITEM"/>
      <sheetName val="내역표지"/>
      <sheetName val="적용단위길이"/>
      <sheetName val="피벗테이블데이터분석"/>
      <sheetName val="COST"/>
      <sheetName val="노 무 비"/>
      <sheetName val="약품공급2"/>
      <sheetName val="현장관리비"/>
      <sheetName val="원본"/>
      <sheetName val="백룡교차로"/>
      <sheetName val="산정교차로"/>
      <sheetName val="신영교차로"/>
      <sheetName val="E총15"/>
      <sheetName val="내역관리1"/>
      <sheetName val="Inst."/>
      <sheetName val="직접공사비"/>
      <sheetName val="JUCKEYK"/>
      <sheetName val="건축원가"/>
      <sheetName val="#3_일위대가목록"/>
      <sheetName val="별표"/>
      <sheetName val="개요"/>
      <sheetName val="노임단가(08.01)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배수내역"/>
      <sheetName val="기흥하도용"/>
      <sheetName val="반포2차"/>
      <sheetName val="유림콘도"/>
      <sheetName val="봉방동근생"/>
      <sheetName val="sub"/>
      <sheetName val="기타 정보통신공사"/>
      <sheetName val="유기공정"/>
      <sheetName val="부대"/>
      <sheetName val="일위CODE"/>
      <sheetName val="gyun"/>
      <sheetName val="지점장"/>
      <sheetName val="공사착공계"/>
      <sheetName val="그림"/>
      <sheetName val="그림2"/>
      <sheetName val="설계조건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INPUT"/>
      <sheetName val="1공구산출내역서"/>
      <sheetName val="부대내역"/>
      <sheetName val="세골재  T2 변경 현황"/>
      <sheetName val="손익분석"/>
      <sheetName val="찍기"/>
      <sheetName val="통합집계표"/>
      <sheetName val="단가일람"/>
      <sheetName val="갑지.을지"/>
      <sheetName val="실행철강하도"/>
      <sheetName val="BID"/>
      <sheetName val="일위대가(1)"/>
      <sheetName val="특별땅고르기"/>
      <sheetName val="민감도"/>
      <sheetName val="현장관리비참조"/>
      <sheetName val="자재표"/>
      <sheetName val="일반전기C"/>
      <sheetName val="01상노임"/>
      <sheetName val="3.2제조설비"/>
      <sheetName val="총괄내역"/>
      <sheetName val="전체"/>
      <sheetName val="일위"/>
      <sheetName val="Macro1"/>
      <sheetName val="2공구산출내역"/>
      <sheetName val="입력변수"/>
      <sheetName val="단위단가"/>
      <sheetName val="기초일위"/>
      <sheetName val="단가대비표 (3)"/>
      <sheetName val="DATA테이블1 (2)"/>
      <sheetName val="날개벽수량표"/>
      <sheetName val="일위목록"/>
      <sheetName val="구리토평1전기"/>
      <sheetName val="C.전기공사"/>
      <sheetName val="하이테콤직원"/>
      <sheetName val="전기내역"/>
      <sheetName val="품셈"/>
      <sheetName val="작성"/>
      <sheetName val="간접비"/>
      <sheetName val="청도공장"/>
      <sheetName val="을"/>
      <sheetName val="내역서적용수량"/>
      <sheetName val="가도공"/>
      <sheetName val="DB"/>
      <sheetName val="공연,전시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A 견적"/>
      <sheetName val="s.v"/>
      <sheetName val="세부내역서(전기)"/>
      <sheetName val="수량산출(생반)"/>
      <sheetName val="20관리비율"/>
      <sheetName val="암거단위"/>
      <sheetName val="원가총괄"/>
      <sheetName val="재집"/>
      <sheetName val="Sheet1 (2)"/>
      <sheetName val="조명율"/>
      <sheetName val="98지급계획"/>
      <sheetName val="변경내역(전체)"/>
      <sheetName val="간접비계산"/>
      <sheetName val="J-EQ"/>
      <sheetName val="유림총괄"/>
      <sheetName val="철근중량"/>
      <sheetName val="ABUT수량-A1"/>
      <sheetName val="유림골조"/>
      <sheetName val="(1)본선수량집계"/>
      <sheetName val="중기일위대가"/>
      <sheetName val="접지수량"/>
      <sheetName val="국내조달(통합-1)"/>
      <sheetName val="제경비율"/>
      <sheetName val="기본가정"/>
      <sheetName val="주요기준"/>
      <sheetName val="실행대비"/>
      <sheetName val="2000.05"/>
      <sheetName val="기초분물량표"/>
      <sheetName val="터널조도"/>
      <sheetName val="16-1"/>
      <sheetName val="내역전기"/>
      <sheetName val="일위총괄표"/>
      <sheetName val="산출0"/>
      <sheetName val="금융비용"/>
      <sheetName val="콘크리트"/>
      <sheetName val="총괄집계표"/>
      <sheetName val="건축기계설비표선정수장"/>
      <sheetName val="하중계산"/>
      <sheetName val="안정성검토"/>
      <sheetName val="설계기준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정거장 설계조건"/>
      <sheetName val="단재적표"/>
      <sheetName val="구의33고"/>
      <sheetName val="전기"/>
      <sheetName val="인적사항"/>
      <sheetName val="설계"/>
      <sheetName val="투찰가"/>
      <sheetName val="도급내역서(재노경)"/>
      <sheetName val="맨홀수량산출"/>
      <sheetName val="1000 DB구축 부표"/>
      <sheetName val="CT "/>
      <sheetName val="발신정보"/>
      <sheetName val="기초대가"/>
      <sheetName val="조도계산서 (도서)"/>
      <sheetName val="명세서"/>
      <sheetName val="1차 내역서"/>
      <sheetName val="빌딩 안내"/>
      <sheetName val="특별교실"/>
      <sheetName val="0Title"/>
      <sheetName val="추가예산"/>
      <sheetName val="수목표준대가"/>
      <sheetName val="Total"/>
      <sheetName val="예산총괄"/>
      <sheetName val="옥외계측"/>
      <sheetName val="CODE"/>
      <sheetName val="인공"/>
      <sheetName val="도급자재"/>
      <sheetName val="와동수량"/>
      <sheetName val="공사입찰정보입력"/>
      <sheetName val="분전반"/>
      <sheetName val="화재 탐지 설비"/>
      <sheetName val="도담구내 개소별 명세"/>
      <sheetName val="단가대비표"/>
      <sheetName val="b_balju"/>
      <sheetName val="보증수수료산출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교사기준면적(초등)"/>
      <sheetName val="Y-WORK"/>
      <sheetName val="일위대가 "/>
      <sheetName val="Uint보온"/>
      <sheetName val="철콘"/>
      <sheetName val="자재단가비교표"/>
      <sheetName val="담장산출"/>
      <sheetName val="내역서중"/>
      <sheetName val="교각계산"/>
      <sheetName val="직접노무"/>
      <sheetName val="직접재료"/>
      <sheetName val="공문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입상내역"/>
      <sheetName val="직공비"/>
      <sheetName val="ELECTRIC"/>
      <sheetName val="현장경비"/>
      <sheetName val="문학간접"/>
      <sheetName val="간접"/>
      <sheetName val="집수정토공"/>
      <sheetName val="설계명세서"/>
      <sheetName val="남양시작동자105노65기1.3화1.2"/>
      <sheetName val="자료입력"/>
      <sheetName val="표  지"/>
      <sheetName val="전기2005"/>
      <sheetName val="통신2005"/>
      <sheetName val="패널"/>
      <sheetName val="품셈총괄"/>
      <sheetName val="표층포설및다짐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직노"/>
      <sheetName val="실행내역"/>
      <sheetName val="물가자료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부지정리"/>
      <sheetName val="콘크리트"/>
      <sheetName val="조적"/>
      <sheetName val="지주"/>
      <sheetName val="자연석"/>
      <sheetName val="잔디"/>
      <sheetName val="포장공"/>
      <sheetName val="엣지"/>
      <sheetName val="상하차 운반비, 운반비"/>
      <sheetName val="부대공Ⅱ"/>
      <sheetName val="데이타"/>
      <sheetName val="자료입력"/>
      <sheetName val="설계내역서"/>
      <sheetName val="공정코드"/>
      <sheetName val="설계예산서"/>
      <sheetName val="실행내역"/>
      <sheetName val="단가"/>
      <sheetName val="소방 "/>
      <sheetName val="경비"/>
      <sheetName val="부하계산서"/>
      <sheetName val="내역서 제출"/>
      <sheetName val="Sheet1"/>
      <sheetName val="일반부표"/>
      <sheetName val="건축내역"/>
      <sheetName val="품셈TABLE"/>
      <sheetName val="200"/>
      <sheetName val="총괄표"/>
      <sheetName val="#REF"/>
      <sheetName val="전체"/>
      <sheetName val="일위대가모음"/>
      <sheetName val="을"/>
      <sheetName val="케이블"/>
      <sheetName val="가스"/>
      <sheetName val="코드"/>
      <sheetName val="날개벽수량표"/>
      <sheetName val="일위대가목록"/>
      <sheetName val="설계명세서"/>
      <sheetName val="2000년 공정표"/>
      <sheetName val="내역"/>
      <sheetName val="직노"/>
      <sheetName val="SIL98"/>
      <sheetName val="갑지"/>
      <sheetName val="자재단가"/>
      <sheetName val="손익분석"/>
      <sheetName val="표지"/>
      <sheetName val="제경비율"/>
      <sheetName val="일위대가표"/>
    </sheetNames>
    <sheetDataSet>
      <sheetData sheetId="0" refreshError="1">
        <row r="10">
          <cell r="B10">
            <v>62281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옹벽수량"/>
      <sheetName val="집수"/>
      <sheetName val="빗물"/>
      <sheetName val="플륨"/>
      <sheetName val="배수관"/>
      <sheetName val="배수구"/>
      <sheetName val="옹벽"/>
      <sheetName val="기계일위"/>
      <sheetName val="일위대가"/>
      <sheetName val="포장일위"/>
      <sheetName val="기본일위"/>
      <sheetName val="기계경비"/>
      <sheetName val="기타경비"/>
      <sheetName val="간지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L1" t="str">
            <v>2000년 7월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334000</v>
          </cell>
          <cell r="O3" t="str">
            <v>모래</v>
          </cell>
          <cell r="P3">
            <v>15000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12000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63.6</v>
          </cell>
          <cell r="F5">
            <v>43248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12000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15000</v>
          </cell>
          <cell r="F6">
            <v>14700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63.6</v>
          </cell>
          <cell r="Q6">
            <v>2800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900</v>
          </cell>
          <cell r="L7" t="str">
            <v>목재</v>
          </cell>
          <cell r="M7">
            <v>244964</v>
          </cell>
          <cell r="O7" t="str">
            <v>판재</v>
          </cell>
          <cell r="P7">
            <v>258573</v>
          </cell>
          <cell r="Q7">
            <v>950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46240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48010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720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53320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49380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51450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52120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47730</v>
          </cell>
        </row>
        <row r="18">
          <cell r="A18" t="str">
            <v>計</v>
          </cell>
          <cell r="F18">
            <v>57948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244964</v>
          </cell>
          <cell r="F96">
            <v>9308.6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16148.8</v>
          </cell>
          <cell r="F102">
            <v>4844.6000000000004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11623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6625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5358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4660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4312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4033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문양거푸집</v>
          </cell>
          <cell r="J110" t="str">
            <v>單位 : 원/㎡當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문양거푸집</v>
          </cell>
          <cell r="B113" t="str">
            <v>T=35mm</v>
          </cell>
          <cell r="C113" t="str">
            <v>㎡</v>
          </cell>
          <cell r="D113">
            <v>1</v>
          </cell>
          <cell r="E113">
            <v>3000</v>
          </cell>
          <cell r="F113">
            <v>3000</v>
          </cell>
          <cell r="H113">
            <v>0</v>
          </cell>
          <cell r="J113">
            <v>0</v>
          </cell>
        </row>
        <row r="114">
          <cell r="A114" t="str">
            <v>형틀목공</v>
          </cell>
          <cell r="C114" t="str">
            <v>인</v>
          </cell>
          <cell r="D114">
            <v>3.3000000000000002E-2</v>
          </cell>
          <cell r="F114">
            <v>0</v>
          </cell>
          <cell r="G114">
            <v>61483</v>
          </cell>
          <cell r="H114">
            <v>2028.9</v>
          </cell>
          <cell r="J114">
            <v>0</v>
          </cell>
        </row>
        <row r="115">
          <cell r="A115" t="str">
            <v>보통인부</v>
          </cell>
          <cell r="C115" t="str">
            <v>인</v>
          </cell>
          <cell r="D115">
            <v>1.6E-2</v>
          </cell>
          <cell r="F115">
            <v>0</v>
          </cell>
          <cell r="G115">
            <v>34360</v>
          </cell>
          <cell r="H115">
            <v>549.70000000000005</v>
          </cell>
          <cell r="J115">
            <v>0</v>
          </cell>
        </row>
        <row r="116">
          <cell r="F116">
            <v>0</v>
          </cell>
          <cell r="H116">
            <v>0</v>
          </cell>
          <cell r="J116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0">
          <cell r="F120">
            <v>0</v>
          </cell>
          <cell r="H120">
            <v>0</v>
          </cell>
          <cell r="J120">
            <v>0</v>
          </cell>
        </row>
        <row r="121">
          <cell r="F121">
            <v>0</v>
          </cell>
          <cell r="H121">
            <v>0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3000</v>
          </cell>
          <cell r="H126">
            <v>2578</v>
          </cell>
          <cell r="J126">
            <v>0</v>
          </cell>
        </row>
        <row r="128">
          <cell r="A128" t="str">
            <v>名  稱 : 비계설치</v>
          </cell>
          <cell r="J128" t="str">
            <v>單位 : 공/㎥當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원목</v>
          </cell>
          <cell r="C131" t="str">
            <v>㎥</v>
          </cell>
          <cell r="D131">
            <v>9.4E-2</v>
          </cell>
          <cell r="E131">
            <v>164670</v>
          </cell>
          <cell r="F131">
            <v>15478.9</v>
          </cell>
          <cell r="H131">
            <v>0</v>
          </cell>
          <cell r="J131">
            <v>0</v>
          </cell>
        </row>
        <row r="132">
          <cell r="A132" t="str">
            <v>판재</v>
          </cell>
          <cell r="C132" t="str">
            <v>㎥</v>
          </cell>
          <cell r="D132">
            <v>1.5E-3</v>
          </cell>
          <cell r="E132">
            <v>258573</v>
          </cell>
          <cell r="F132">
            <v>387.8</v>
          </cell>
          <cell r="H132">
            <v>0</v>
          </cell>
          <cell r="J132">
            <v>0</v>
          </cell>
        </row>
        <row r="133">
          <cell r="A133" t="str">
            <v>철선</v>
          </cell>
          <cell r="B133" t="str">
            <v>＃8</v>
          </cell>
          <cell r="C133" t="str">
            <v>kg</v>
          </cell>
          <cell r="D133">
            <v>0.2</v>
          </cell>
          <cell r="E133">
            <v>450</v>
          </cell>
          <cell r="F133">
            <v>90</v>
          </cell>
          <cell r="H133">
            <v>0</v>
          </cell>
          <cell r="J133">
            <v>0</v>
          </cell>
        </row>
        <row r="134">
          <cell r="A134" t="str">
            <v>잡재료</v>
          </cell>
          <cell r="B134" t="str">
            <v>재료비의 5%</v>
          </cell>
          <cell r="C134" t="str">
            <v>식</v>
          </cell>
          <cell r="D134">
            <v>1</v>
          </cell>
          <cell r="E134">
            <v>15956</v>
          </cell>
          <cell r="F134">
            <v>797.8</v>
          </cell>
          <cell r="H134">
            <v>0</v>
          </cell>
          <cell r="J134">
            <v>0</v>
          </cell>
        </row>
        <row r="135">
          <cell r="A135" t="str">
            <v>비계공</v>
          </cell>
          <cell r="C135" t="str">
            <v>인</v>
          </cell>
          <cell r="D135">
            <v>2</v>
          </cell>
          <cell r="F135">
            <v>0</v>
          </cell>
          <cell r="G135">
            <v>66149</v>
          </cell>
          <cell r="H135">
            <v>132298</v>
          </cell>
          <cell r="J135">
            <v>0</v>
          </cell>
        </row>
        <row r="136">
          <cell r="A136" t="str">
            <v>보통인부</v>
          </cell>
          <cell r="C136" t="str">
            <v>인</v>
          </cell>
          <cell r="D136">
            <v>2</v>
          </cell>
          <cell r="F136">
            <v>0</v>
          </cell>
          <cell r="G136">
            <v>34360</v>
          </cell>
          <cell r="H136">
            <v>68720</v>
          </cell>
          <cell r="J136">
            <v>0</v>
          </cell>
        </row>
        <row r="137">
          <cell r="A137" t="str">
            <v xml:space="preserve">計 </v>
          </cell>
          <cell r="B137" t="str">
            <v>10공/㎥당</v>
          </cell>
          <cell r="F137">
            <v>16754</v>
          </cell>
          <cell r="H137">
            <v>201018</v>
          </cell>
          <cell r="J137">
            <v>0</v>
          </cell>
        </row>
        <row r="138">
          <cell r="A138" t="str">
            <v xml:space="preserve">計 </v>
          </cell>
          <cell r="B138" t="str">
            <v>공/㎥당</v>
          </cell>
          <cell r="F138">
            <v>1675</v>
          </cell>
          <cell r="H138">
            <v>20101</v>
          </cell>
          <cell r="J138">
            <v>0</v>
          </cell>
        </row>
        <row r="139">
          <cell r="A139" t="str">
            <v>1회사용시</v>
          </cell>
          <cell r="E139">
            <v>1</v>
          </cell>
          <cell r="F139">
            <v>1675</v>
          </cell>
          <cell r="G139">
            <v>1</v>
          </cell>
          <cell r="H139">
            <v>20101</v>
          </cell>
          <cell r="J139">
            <v>0</v>
          </cell>
        </row>
        <row r="140">
          <cell r="A140" t="str">
            <v>2회사용시</v>
          </cell>
          <cell r="E140">
            <v>0.67</v>
          </cell>
          <cell r="F140">
            <v>1122</v>
          </cell>
          <cell r="G140">
            <v>1</v>
          </cell>
          <cell r="H140">
            <v>20101</v>
          </cell>
          <cell r="J140">
            <v>0</v>
          </cell>
        </row>
        <row r="141">
          <cell r="A141" t="str">
            <v>3회사용시</v>
          </cell>
          <cell r="E141">
            <v>0.56499999999999995</v>
          </cell>
          <cell r="F141">
            <v>946</v>
          </cell>
          <cell r="G141">
            <v>1</v>
          </cell>
          <cell r="H141">
            <v>20101</v>
          </cell>
          <cell r="J141">
            <v>0</v>
          </cell>
        </row>
        <row r="142">
          <cell r="A142" t="str">
            <v>4회사용시</v>
          </cell>
          <cell r="E142">
            <v>0.51600000000000001</v>
          </cell>
          <cell r="F142">
            <v>864</v>
          </cell>
          <cell r="G142">
            <v>1</v>
          </cell>
          <cell r="H142">
            <v>20101</v>
          </cell>
          <cell r="J142">
            <v>0</v>
          </cell>
        </row>
        <row r="143">
          <cell r="A143" t="str">
            <v>5회사용시</v>
          </cell>
          <cell r="E143">
            <v>0.48899999999999999</v>
          </cell>
          <cell r="F143">
            <v>819</v>
          </cell>
          <cell r="G143">
            <v>1</v>
          </cell>
          <cell r="H143">
            <v>20101</v>
          </cell>
          <cell r="J143">
            <v>0</v>
          </cell>
        </row>
        <row r="144">
          <cell r="A144" t="str">
            <v>6회사용시</v>
          </cell>
          <cell r="E144">
            <v>0.47299999999999998</v>
          </cell>
          <cell r="F144">
            <v>792</v>
          </cell>
          <cell r="G144">
            <v>1</v>
          </cell>
          <cell r="H144">
            <v>20101</v>
          </cell>
          <cell r="J144">
            <v>0</v>
          </cell>
        </row>
        <row r="146">
          <cell r="A146" t="str">
            <v>名  稱 : 잡석깔기</v>
          </cell>
          <cell r="J146" t="str">
            <v>單位 : 원/㎥當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잡석</v>
          </cell>
          <cell r="C149" t="str">
            <v>인</v>
          </cell>
          <cell r="D149">
            <v>1.04</v>
          </cell>
          <cell r="E149">
            <v>12000</v>
          </cell>
          <cell r="F149">
            <v>12480</v>
          </cell>
          <cell r="H149">
            <v>0</v>
          </cell>
          <cell r="J149">
            <v>0</v>
          </cell>
        </row>
        <row r="150">
          <cell r="A150" t="str">
            <v>보통인부</v>
          </cell>
          <cell r="C150" t="str">
            <v>인</v>
          </cell>
          <cell r="D150">
            <v>0.6</v>
          </cell>
          <cell r="F150">
            <v>0</v>
          </cell>
          <cell r="G150">
            <v>34360</v>
          </cell>
          <cell r="H150">
            <v>20616</v>
          </cell>
          <cell r="J150">
            <v>0</v>
          </cell>
        </row>
        <row r="151">
          <cell r="F151">
            <v>0</v>
          </cell>
          <cell r="H151">
            <v>0</v>
          </cell>
          <cell r="J151">
            <v>0</v>
          </cell>
        </row>
        <row r="152">
          <cell r="F152">
            <v>0</v>
          </cell>
          <cell r="H152">
            <v>0</v>
          </cell>
          <cell r="J152">
            <v>0</v>
          </cell>
        </row>
        <row r="153">
          <cell r="F153">
            <v>0</v>
          </cell>
          <cell r="H153">
            <v>0</v>
          </cell>
          <cell r="J153">
            <v>0</v>
          </cell>
        </row>
        <row r="154">
          <cell r="F154">
            <v>0</v>
          </cell>
          <cell r="H154">
            <v>0</v>
          </cell>
          <cell r="J154">
            <v>0</v>
          </cell>
        </row>
        <row r="155">
          <cell r="F155">
            <v>0</v>
          </cell>
          <cell r="H155">
            <v>0</v>
          </cell>
          <cell r="J155">
            <v>0</v>
          </cell>
        </row>
        <row r="156">
          <cell r="F156">
            <v>0</v>
          </cell>
          <cell r="H156">
            <v>0</v>
          </cell>
          <cell r="J156">
            <v>0</v>
          </cell>
        </row>
        <row r="157">
          <cell r="F157">
            <v>0</v>
          </cell>
          <cell r="H157">
            <v>0</v>
          </cell>
          <cell r="J157">
            <v>0</v>
          </cell>
        </row>
        <row r="158">
          <cell r="F158">
            <v>0</v>
          </cell>
          <cell r="H158">
            <v>0</v>
          </cell>
          <cell r="J158">
            <v>0</v>
          </cell>
        </row>
        <row r="159">
          <cell r="F159">
            <v>0</v>
          </cell>
          <cell r="H159">
            <v>0</v>
          </cell>
          <cell r="J159">
            <v>0</v>
          </cell>
        </row>
        <row r="160">
          <cell r="F160">
            <v>0</v>
          </cell>
          <cell r="H160">
            <v>0</v>
          </cell>
          <cell r="J160">
            <v>0</v>
          </cell>
        </row>
        <row r="161">
          <cell r="F161">
            <v>0</v>
          </cell>
          <cell r="H161">
            <v>0</v>
          </cell>
          <cell r="J161">
            <v>0</v>
          </cell>
        </row>
        <row r="162">
          <cell r="A162" t="str">
            <v>計</v>
          </cell>
          <cell r="F162">
            <v>12480</v>
          </cell>
          <cell r="H162">
            <v>20616</v>
          </cell>
          <cell r="J162">
            <v>0</v>
          </cell>
        </row>
        <row r="164">
          <cell r="A164" t="str">
            <v>名  稱 : 잡석채우기</v>
          </cell>
          <cell r="J164" t="str">
            <v>單位 : 원/㎥當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잡석</v>
          </cell>
          <cell r="C167" t="str">
            <v>인</v>
          </cell>
          <cell r="D167">
            <v>1.04</v>
          </cell>
          <cell r="E167">
            <v>12000</v>
          </cell>
          <cell r="F167">
            <v>12480</v>
          </cell>
          <cell r="H167">
            <v>0</v>
          </cell>
          <cell r="J167">
            <v>0</v>
          </cell>
        </row>
        <row r="168">
          <cell r="A168" t="str">
            <v>보통인부</v>
          </cell>
          <cell r="C168" t="str">
            <v>인</v>
          </cell>
          <cell r="D168">
            <v>0.65</v>
          </cell>
          <cell r="F168">
            <v>0</v>
          </cell>
          <cell r="G168">
            <v>34360</v>
          </cell>
          <cell r="H168">
            <v>22334</v>
          </cell>
          <cell r="J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</row>
        <row r="170">
          <cell r="F170">
            <v>0</v>
          </cell>
          <cell r="H170">
            <v>0</v>
          </cell>
          <cell r="J170">
            <v>0</v>
          </cell>
        </row>
        <row r="171">
          <cell r="F171">
            <v>0</v>
          </cell>
          <cell r="H171">
            <v>0</v>
          </cell>
          <cell r="J171">
            <v>0</v>
          </cell>
        </row>
        <row r="172">
          <cell r="F172">
            <v>0</v>
          </cell>
          <cell r="H172">
            <v>0</v>
          </cell>
          <cell r="J172">
            <v>0</v>
          </cell>
        </row>
        <row r="173">
          <cell r="F173">
            <v>0</v>
          </cell>
          <cell r="H173">
            <v>0</v>
          </cell>
          <cell r="J173">
            <v>0</v>
          </cell>
        </row>
        <row r="174">
          <cell r="F174">
            <v>0</v>
          </cell>
          <cell r="H174">
            <v>0</v>
          </cell>
          <cell r="J174">
            <v>0</v>
          </cell>
        </row>
        <row r="175">
          <cell r="F175">
            <v>0</v>
          </cell>
          <cell r="H175">
            <v>0</v>
          </cell>
          <cell r="J175">
            <v>0</v>
          </cell>
        </row>
        <row r="176">
          <cell r="F176">
            <v>0</v>
          </cell>
          <cell r="H176">
            <v>0</v>
          </cell>
          <cell r="J176">
            <v>0</v>
          </cell>
        </row>
        <row r="177">
          <cell r="F177">
            <v>0</v>
          </cell>
          <cell r="H177">
            <v>0</v>
          </cell>
          <cell r="J177">
            <v>0</v>
          </cell>
        </row>
        <row r="178">
          <cell r="F178">
            <v>0</v>
          </cell>
          <cell r="H178">
            <v>0</v>
          </cell>
          <cell r="J178">
            <v>0</v>
          </cell>
        </row>
        <row r="179">
          <cell r="F179">
            <v>0</v>
          </cell>
          <cell r="H179">
            <v>0</v>
          </cell>
          <cell r="J179">
            <v>0</v>
          </cell>
        </row>
        <row r="180">
          <cell r="A180" t="str">
            <v>計</v>
          </cell>
          <cell r="F180">
            <v>12480</v>
          </cell>
          <cell r="H180">
            <v>22334</v>
          </cell>
          <cell r="J180">
            <v>0</v>
          </cell>
        </row>
        <row r="182">
          <cell r="A182" t="str">
            <v>名  稱 : 문양거푸집</v>
          </cell>
          <cell r="J182" t="str">
            <v>單位 : 원/㎡當</v>
          </cell>
        </row>
        <row r="183">
          <cell r="A183" t="str">
            <v>區    分</v>
          </cell>
          <cell r="B183" t="str">
            <v>材質 및 規格</v>
          </cell>
          <cell r="C183" t="str">
            <v>單位</v>
          </cell>
          <cell r="D183" t="str">
            <v>數    量</v>
          </cell>
          <cell r="E183" t="str">
            <v>材       料       費</v>
          </cell>
          <cell r="G183" t="str">
            <v xml:space="preserve">        勞       務       費</v>
          </cell>
          <cell r="I183" t="str">
            <v>經              費</v>
          </cell>
        </row>
        <row r="184">
          <cell r="A184" t="str">
            <v>工 種 別</v>
          </cell>
          <cell r="E184" t="str">
            <v>單  價</v>
          </cell>
          <cell r="F184" t="str">
            <v>金      額</v>
          </cell>
          <cell r="G184" t="str">
            <v>單  價</v>
          </cell>
          <cell r="H184" t="str">
            <v>金      額</v>
          </cell>
          <cell r="I184" t="str">
            <v>單  價</v>
          </cell>
          <cell r="J184" t="str">
            <v>金      額</v>
          </cell>
        </row>
        <row r="185">
          <cell r="A185" t="str">
            <v>문양거푸집</v>
          </cell>
          <cell r="B185" t="str">
            <v>FRP1050×1820</v>
          </cell>
          <cell r="C185" t="str">
            <v>㎡</v>
          </cell>
          <cell r="D185">
            <v>0.05</v>
          </cell>
          <cell r="E185">
            <v>108058</v>
          </cell>
          <cell r="F185">
            <v>5402.9</v>
          </cell>
          <cell r="H185">
            <v>0</v>
          </cell>
          <cell r="J185">
            <v>0</v>
          </cell>
        </row>
        <row r="186">
          <cell r="A186" t="str">
            <v>폼타이</v>
          </cell>
          <cell r="B186" t="str">
            <v>D형 1/2×300</v>
          </cell>
          <cell r="C186" t="str">
            <v>조</v>
          </cell>
          <cell r="D186">
            <v>0.214</v>
          </cell>
          <cell r="E186">
            <v>850</v>
          </cell>
          <cell r="F186">
            <v>181.9</v>
          </cell>
          <cell r="H186">
            <v>0</v>
          </cell>
          <cell r="J186">
            <v>0</v>
          </cell>
        </row>
        <row r="187">
          <cell r="A187" t="str">
            <v>박리제</v>
          </cell>
          <cell r="B187" t="str">
            <v>SIKA FORM OIL</v>
          </cell>
          <cell r="C187" t="str">
            <v>ℓ</v>
          </cell>
          <cell r="D187">
            <v>0.19</v>
          </cell>
          <cell r="E187">
            <v>800</v>
          </cell>
          <cell r="F187">
            <v>152</v>
          </cell>
          <cell r="H187">
            <v>0</v>
          </cell>
          <cell r="J187">
            <v>0</v>
          </cell>
        </row>
        <row r="188">
          <cell r="A188" t="str">
            <v>세파레이터</v>
          </cell>
          <cell r="B188" t="str">
            <v>D형 1/2×500</v>
          </cell>
          <cell r="C188" t="str">
            <v xml:space="preserve">본 </v>
          </cell>
          <cell r="D188">
            <v>2.14</v>
          </cell>
          <cell r="E188">
            <v>140</v>
          </cell>
          <cell r="F188">
            <v>299.60000000000002</v>
          </cell>
          <cell r="H188">
            <v>0</v>
          </cell>
          <cell r="J188">
            <v>0</v>
          </cell>
        </row>
        <row r="189">
          <cell r="A189" t="str">
            <v>보조자재</v>
          </cell>
          <cell r="B189" t="str">
            <v>문양거푸집의20%</v>
          </cell>
          <cell r="C189" t="str">
            <v>식</v>
          </cell>
          <cell r="D189">
            <v>1</v>
          </cell>
          <cell r="E189">
            <v>1080.5</v>
          </cell>
          <cell r="F189">
            <v>1080.5</v>
          </cell>
          <cell r="H189">
            <v>0</v>
          </cell>
          <cell r="J189">
            <v>0</v>
          </cell>
        </row>
        <row r="190">
          <cell r="A190" t="str">
            <v>사용고재</v>
          </cell>
          <cell r="B190" t="str">
            <v>보조자재의 10%</v>
          </cell>
          <cell r="C190" t="str">
            <v>식</v>
          </cell>
          <cell r="D190">
            <v>1</v>
          </cell>
          <cell r="E190">
            <v>108</v>
          </cell>
          <cell r="F190">
            <v>108</v>
          </cell>
          <cell r="H190">
            <v>0</v>
          </cell>
          <cell r="J190">
            <v>0</v>
          </cell>
        </row>
        <row r="191">
          <cell r="A191" t="str">
            <v>형틀목공</v>
          </cell>
          <cell r="C191" t="str">
            <v>인</v>
          </cell>
          <cell r="D191">
            <v>0.14000000000000001</v>
          </cell>
          <cell r="F191">
            <v>0</v>
          </cell>
          <cell r="G191">
            <v>61483</v>
          </cell>
          <cell r="H191">
            <v>8607.6</v>
          </cell>
          <cell r="J191">
            <v>0</v>
          </cell>
        </row>
        <row r="192">
          <cell r="A192" t="str">
            <v>보통인부</v>
          </cell>
          <cell r="C192" t="str">
            <v>인</v>
          </cell>
          <cell r="D192">
            <v>0.12</v>
          </cell>
          <cell r="F192">
            <v>0</v>
          </cell>
          <cell r="G192">
            <v>34360</v>
          </cell>
          <cell r="H192">
            <v>4123.2</v>
          </cell>
          <cell r="J192">
            <v>0</v>
          </cell>
        </row>
        <row r="193">
          <cell r="F193">
            <v>0</v>
          </cell>
          <cell r="H193">
            <v>0</v>
          </cell>
          <cell r="J193">
            <v>0</v>
          </cell>
        </row>
        <row r="194">
          <cell r="F194">
            <v>0</v>
          </cell>
          <cell r="H194">
            <v>0</v>
          </cell>
          <cell r="J194">
            <v>0</v>
          </cell>
        </row>
        <row r="195">
          <cell r="F195">
            <v>0</v>
          </cell>
          <cell r="H195">
            <v>0</v>
          </cell>
          <cell r="J195">
            <v>0</v>
          </cell>
        </row>
        <row r="196">
          <cell r="F196">
            <v>0</v>
          </cell>
          <cell r="H196">
            <v>0</v>
          </cell>
          <cell r="J196">
            <v>0</v>
          </cell>
        </row>
        <row r="197">
          <cell r="F197">
            <v>0</v>
          </cell>
          <cell r="H197">
            <v>0</v>
          </cell>
          <cell r="J197">
            <v>0</v>
          </cell>
        </row>
        <row r="198">
          <cell r="A198" t="str">
            <v>計</v>
          </cell>
          <cell r="F198">
            <v>7224</v>
          </cell>
          <cell r="H198">
            <v>12730</v>
          </cell>
          <cell r="J19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구조토적"/>
      <sheetName val="맨홀"/>
      <sheetName val="트렌치"/>
      <sheetName val="연결관"/>
      <sheetName val="기계일위"/>
      <sheetName val="일위대가"/>
      <sheetName val="포장일위"/>
      <sheetName val="기본일위"/>
      <sheetName val="기계경비"/>
      <sheetName val="기타경비"/>
      <sheetName val="간지"/>
      <sheetName val="표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L1" t="str">
            <v>2000년 10월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324500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480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587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37052</v>
          </cell>
          <cell r="H7">
            <v>37052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  <cell r="L9" t="str">
            <v>40-210-8</v>
          </cell>
          <cell r="M9">
            <v>43330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36690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39960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25-210-8</v>
          </cell>
          <cell r="M12">
            <v>44840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와이어메쉬</v>
          </cell>
          <cell r="M13">
            <v>700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25-210-12</v>
          </cell>
          <cell r="M14">
            <v>46180</v>
          </cell>
        </row>
        <row r="15">
          <cell r="F15">
            <v>0</v>
          </cell>
          <cell r="H15">
            <v>0</v>
          </cell>
          <cell r="J15">
            <v>0</v>
          </cell>
        </row>
        <row r="16">
          <cell r="F16">
            <v>0</v>
          </cell>
          <cell r="H16">
            <v>0</v>
          </cell>
          <cell r="J16">
            <v>0</v>
          </cell>
        </row>
        <row r="17">
          <cell r="F17">
            <v>0</v>
          </cell>
          <cell r="H17">
            <v>0</v>
          </cell>
          <cell r="J17">
            <v>0</v>
          </cell>
        </row>
        <row r="18">
          <cell r="A18" t="str">
            <v>計</v>
          </cell>
          <cell r="F18">
            <v>55800</v>
          </cell>
          <cell r="H18">
            <v>37052</v>
          </cell>
          <cell r="J18">
            <v>0</v>
          </cell>
        </row>
        <row r="20">
          <cell r="A20" t="str">
            <v>名  稱 : 모르터 ( 1 : 3 )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시멘트</v>
          </cell>
          <cell r="C23" t="str">
            <v>kg</v>
          </cell>
          <cell r="D23">
            <v>510</v>
          </cell>
          <cell r="E23">
            <v>59</v>
          </cell>
          <cell r="F23">
            <v>30090</v>
          </cell>
          <cell r="H23">
            <v>0</v>
          </cell>
          <cell r="J23">
            <v>0</v>
          </cell>
        </row>
        <row r="24">
          <cell r="A24" t="str">
            <v>모래</v>
          </cell>
          <cell r="C24" t="str">
            <v>㎥</v>
          </cell>
          <cell r="D24">
            <v>1.1000000000000001</v>
          </cell>
          <cell r="E24">
            <v>16000</v>
          </cell>
          <cell r="F24">
            <v>17600</v>
          </cell>
          <cell r="H24">
            <v>0</v>
          </cell>
          <cell r="J24">
            <v>0</v>
          </cell>
        </row>
        <row r="25">
          <cell r="A25" t="str">
            <v>보통인부</v>
          </cell>
          <cell r="C25" t="str">
            <v>인</v>
          </cell>
          <cell r="D25">
            <v>1</v>
          </cell>
          <cell r="F25">
            <v>0</v>
          </cell>
          <cell r="G25">
            <v>37052</v>
          </cell>
          <cell r="H25">
            <v>37052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47690</v>
          </cell>
          <cell r="H36">
            <v>37052</v>
          </cell>
          <cell r="J36">
            <v>0</v>
          </cell>
        </row>
        <row r="38">
          <cell r="A38" t="str">
            <v>名  稱 : 레미콘타설 ( 무근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0.15</v>
          </cell>
          <cell r="F41">
            <v>0</v>
          </cell>
          <cell r="G41">
            <v>64308</v>
          </cell>
          <cell r="H41">
            <v>9646.2000000000007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0.27</v>
          </cell>
          <cell r="F42">
            <v>0</v>
          </cell>
          <cell r="G42">
            <v>37052</v>
          </cell>
          <cell r="H42">
            <v>10004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19650</v>
          </cell>
          <cell r="J54">
            <v>0</v>
          </cell>
        </row>
        <row r="56">
          <cell r="A56" t="str">
            <v>名  稱 : 레미콘타설 ( 철근 )</v>
          </cell>
          <cell r="J56" t="str">
            <v>單位 : 원/㎥當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콘크리트공</v>
          </cell>
          <cell r="C59" t="str">
            <v>인</v>
          </cell>
          <cell r="D59">
            <v>0.17</v>
          </cell>
          <cell r="F59">
            <v>0</v>
          </cell>
          <cell r="G59">
            <v>64308</v>
          </cell>
          <cell r="H59">
            <v>10932.3</v>
          </cell>
          <cell r="J59">
            <v>0</v>
          </cell>
        </row>
        <row r="60">
          <cell r="A60" t="str">
            <v>보통인부</v>
          </cell>
          <cell r="C60" t="str">
            <v>인</v>
          </cell>
          <cell r="D60">
            <v>0.28999999999999998</v>
          </cell>
          <cell r="F60">
            <v>0</v>
          </cell>
          <cell r="G60">
            <v>37052</v>
          </cell>
          <cell r="H60">
            <v>10745</v>
          </cell>
          <cell r="J60">
            <v>0</v>
          </cell>
        </row>
        <row r="61">
          <cell r="F61">
            <v>0</v>
          </cell>
          <cell r="H61">
            <v>0</v>
          </cell>
          <cell r="J61">
            <v>0</v>
          </cell>
        </row>
        <row r="62">
          <cell r="F62">
            <v>0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0</v>
          </cell>
          <cell r="H72">
            <v>21677</v>
          </cell>
          <cell r="J72">
            <v>0</v>
          </cell>
        </row>
        <row r="74">
          <cell r="A74" t="str">
            <v>名  稱 : 철근가공조립 ( 간단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5</v>
          </cell>
          <cell r="E77">
            <v>587</v>
          </cell>
          <cell r="F77">
            <v>2935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2.9</v>
          </cell>
          <cell r="F78">
            <v>0</v>
          </cell>
          <cell r="G78">
            <v>66745</v>
          </cell>
          <cell r="H78">
            <v>193560.5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1.6</v>
          </cell>
          <cell r="F79">
            <v>0</v>
          </cell>
          <cell r="G79">
            <v>37052</v>
          </cell>
          <cell r="H79">
            <v>59283.199999999997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252843</v>
          </cell>
          <cell r="F80">
            <v>5056.8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7991</v>
          </cell>
          <cell r="H90">
            <v>252843</v>
          </cell>
          <cell r="J90">
            <v>0</v>
          </cell>
        </row>
        <row r="92">
          <cell r="A92" t="str">
            <v>名  稱 : 철근가공조립 ( 보통 )</v>
          </cell>
          <cell r="J92" t="str">
            <v>單位 : 원/TON當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결속선</v>
          </cell>
          <cell r="B95" t="str">
            <v>＃20 m/m</v>
          </cell>
          <cell r="C95" t="str">
            <v>kg</v>
          </cell>
          <cell r="D95">
            <v>6.5</v>
          </cell>
          <cell r="E95">
            <v>587</v>
          </cell>
          <cell r="F95">
            <v>3815.5</v>
          </cell>
          <cell r="H95">
            <v>0</v>
          </cell>
          <cell r="J95">
            <v>0</v>
          </cell>
        </row>
        <row r="96">
          <cell r="A96" t="str">
            <v>철근공</v>
          </cell>
          <cell r="C96" t="str">
            <v>인</v>
          </cell>
          <cell r="D96">
            <v>4</v>
          </cell>
          <cell r="F96">
            <v>0</v>
          </cell>
          <cell r="G96">
            <v>66745</v>
          </cell>
          <cell r="H96">
            <v>266980</v>
          </cell>
          <cell r="J96">
            <v>0</v>
          </cell>
        </row>
        <row r="97">
          <cell r="A97" t="str">
            <v>보통인부</v>
          </cell>
          <cell r="C97" t="str">
            <v>인</v>
          </cell>
          <cell r="D97">
            <v>2.2000000000000002</v>
          </cell>
          <cell r="F97">
            <v>0</v>
          </cell>
          <cell r="G97">
            <v>37052</v>
          </cell>
          <cell r="H97">
            <v>81514.399999999994</v>
          </cell>
          <cell r="J97">
            <v>0</v>
          </cell>
        </row>
        <row r="98">
          <cell r="A98" t="str">
            <v>기구손료</v>
          </cell>
          <cell r="B98" t="str">
            <v>품의 2%</v>
          </cell>
          <cell r="C98" t="str">
            <v>식</v>
          </cell>
          <cell r="D98">
            <v>1</v>
          </cell>
          <cell r="E98">
            <v>348494</v>
          </cell>
          <cell r="F98">
            <v>6969.8</v>
          </cell>
          <cell r="H98">
            <v>0</v>
          </cell>
          <cell r="J98">
            <v>0</v>
          </cell>
        </row>
        <row r="99">
          <cell r="F99">
            <v>0</v>
          </cell>
          <cell r="H99">
            <v>0</v>
          </cell>
          <cell r="J99">
            <v>0</v>
          </cell>
        </row>
        <row r="100">
          <cell r="F100">
            <v>0</v>
          </cell>
          <cell r="H100">
            <v>0</v>
          </cell>
          <cell r="J100">
            <v>0</v>
          </cell>
        </row>
        <row r="101">
          <cell r="F101">
            <v>0</v>
          </cell>
          <cell r="H101">
            <v>0</v>
          </cell>
          <cell r="J101">
            <v>0</v>
          </cell>
        </row>
        <row r="102">
          <cell r="F102">
            <v>0</v>
          </cell>
          <cell r="H102">
            <v>0</v>
          </cell>
          <cell r="J102">
            <v>0</v>
          </cell>
        </row>
        <row r="103">
          <cell r="F103">
            <v>0</v>
          </cell>
          <cell r="H103">
            <v>0</v>
          </cell>
          <cell r="J103">
            <v>0</v>
          </cell>
        </row>
        <row r="104">
          <cell r="F104">
            <v>0</v>
          </cell>
          <cell r="H104">
            <v>0</v>
          </cell>
          <cell r="J104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7">
          <cell r="F107">
            <v>0</v>
          </cell>
          <cell r="H107">
            <v>0</v>
          </cell>
          <cell r="J107">
            <v>0</v>
          </cell>
        </row>
        <row r="108">
          <cell r="A108" t="str">
            <v>計</v>
          </cell>
          <cell r="F108">
            <v>10785</v>
          </cell>
          <cell r="H108">
            <v>348494</v>
          </cell>
          <cell r="J108">
            <v>0</v>
          </cell>
        </row>
        <row r="110">
          <cell r="A110" t="str">
            <v>名  稱 : 철근가공조립 ( 복잡 )</v>
          </cell>
          <cell r="J110" t="str">
            <v>單位 : 원/TON當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결속선</v>
          </cell>
          <cell r="B113" t="str">
            <v>＃20 m/m</v>
          </cell>
          <cell r="C113" t="str">
            <v>kg</v>
          </cell>
          <cell r="D113">
            <v>8</v>
          </cell>
          <cell r="E113">
            <v>587</v>
          </cell>
          <cell r="F113">
            <v>4696</v>
          </cell>
          <cell r="H113">
            <v>0</v>
          </cell>
          <cell r="J113">
            <v>0</v>
          </cell>
        </row>
        <row r="114">
          <cell r="A114" t="str">
            <v>철근공</v>
          </cell>
          <cell r="C114" t="str">
            <v>인</v>
          </cell>
          <cell r="D114">
            <v>5</v>
          </cell>
          <cell r="F114">
            <v>0</v>
          </cell>
          <cell r="G114">
            <v>66745</v>
          </cell>
          <cell r="H114">
            <v>333725</v>
          </cell>
          <cell r="J114">
            <v>0</v>
          </cell>
        </row>
        <row r="115">
          <cell r="A115" t="str">
            <v>보통인부</v>
          </cell>
          <cell r="C115" t="str">
            <v>인</v>
          </cell>
          <cell r="D115">
            <v>2.8</v>
          </cell>
          <cell r="F115">
            <v>0</v>
          </cell>
          <cell r="G115">
            <v>37052</v>
          </cell>
          <cell r="H115">
            <v>103745.60000000001</v>
          </cell>
          <cell r="J115">
            <v>0</v>
          </cell>
        </row>
        <row r="116">
          <cell r="A116" t="str">
            <v>기구손료</v>
          </cell>
          <cell r="B116" t="str">
            <v>품의 2%</v>
          </cell>
          <cell r="C116" t="str">
            <v>식</v>
          </cell>
          <cell r="D116">
            <v>1</v>
          </cell>
          <cell r="E116">
            <v>437470</v>
          </cell>
          <cell r="F116">
            <v>8749.4</v>
          </cell>
          <cell r="H116">
            <v>0</v>
          </cell>
          <cell r="J116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0">
          <cell r="F120">
            <v>0</v>
          </cell>
          <cell r="H120">
            <v>0</v>
          </cell>
          <cell r="J120">
            <v>0</v>
          </cell>
        </row>
        <row r="121">
          <cell r="F121">
            <v>0</v>
          </cell>
          <cell r="H121">
            <v>0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13445</v>
          </cell>
          <cell r="H126">
            <v>437470</v>
          </cell>
          <cell r="J126">
            <v>0</v>
          </cell>
        </row>
        <row r="128">
          <cell r="A128" t="str">
            <v>名  稱 : 합판거푸집</v>
          </cell>
          <cell r="J128" t="str">
            <v>單位 : 원/㎡當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합판</v>
          </cell>
          <cell r="B131" t="str">
            <v>내수합판</v>
          </cell>
          <cell r="C131" t="str">
            <v>㎡</v>
          </cell>
          <cell r="D131">
            <v>1.03</v>
          </cell>
          <cell r="E131">
            <v>6641</v>
          </cell>
          <cell r="F131">
            <v>6840.2</v>
          </cell>
          <cell r="H131">
            <v>0</v>
          </cell>
          <cell r="J131">
            <v>0</v>
          </cell>
        </row>
        <row r="132">
          <cell r="A132" t="str">
            <v>목재</v>
          </cell>
          <cell r="C132" t="str">
            <v>㎥</v>
          </cell>
          <cell r="D132">
            <v>3.7999999999999999E-2</v>
          </cell>
          <cell r="E132">
            <v>272182</v>
          </cell>
          <cell r="F132">
            <v>10342.9</v>
          </cell>
          <cell r="H132">
            <v>0</v>
          </cell>
          <cell r="J132">
            <v>0</v>
          </cell>
        </row>
        <row r="133">
          <cell r="A133" t="str">
            <v>철선</v>
          </cell>
          <cell r="B133" t="str">
            <v>＃8</v>
          </cell>
          <cell r="C133" t="str">
            <v>kg</v>
          </cell>
          <cell r="D133">
            <v>0.28999999999999998</v>
          </cell>
          <cell r="E133">
            <v>480</v>
          </cell>
          <cell r="F133">
            <v>139.19999999999999</v>
          </cell>
          <cell r="H133">
            <v>0</v>
          </cell>
          <cell r="J133">
            <v>0</v>
          </cell>
        </row>
        <row r="134">
          <cell r="A134" t="str">
            <v>못</v>
          </cell>
          <cell r="B134" t="str">
            <v>N 75</v>
          </cell>
          <cell r="C134" t="str">
            <v>kg</v>
          </cell>
          <cell r="D134">
            <v>0.2</v>
          </cell>
          <cell r="E134">
            <v>660</v>
          </cell>
          <cell r="F134">
            <v>132</v>
          </cell>
          <cell r="H134">
            <v>0</v>
          </cell>
          <cell r="J134">
            <v>0</v>
          </cell>
        </row>
        <row r="135">
          <cell r="A135" t="str">
            <v>박리제</v>
          </cell>
          <cell r="C135" t="str">
            <v>ℓ</v>
          </cell>
          <cell r="D135">
            <v>0.19</v>
          </cell>
          <cell r="E135">
            <v>315.39</v>
          </cell>
          <cell r="F135">
            <v>59.9</v>
          </cell>
          <cell r="H135">
            <v>0</v>
          </cell>
          <cell r="J135">
            <v>0</v>
          </cell>
        </row>
        <row r="136">
          <cell r="A136" t="str">
            <v>형틀목공</v>
          </cell>
          <cell r="C136" t="str">
            <v>인</v>
          </cell>
          <cell r="D136">
            <v>0.28000000000000003</v>
          </cell>
          <cell r="F136">
            <v>0</v>
          </cell>
          <cell r="G136">
            <v>63219</v>
          </cell>
          <cell r="H136">
            <v>17701.3</v>
          </cell>
          <cell r="J136">
            <v>0</v>
          </cell>
        </row>
        <row r="137">
          <cell r="A137" t="str">
            <v>보통인부</v>
          </cell>
          <cell r="C137" t="str">
            <v>인</v>
          </cell>
          <cell r="D137">
            <v>0.23</v>
          </cell>
          <cell r="F137">
            <v>0</v>
          </cell>
          <cell r="G137">
            <v>37052</v>
          </cell>
          <cell r="H137">
            <v>8521.9</v>
          </cell>
          <cell r="J137">
            <v>0</v>
          </cell>
        </row>
        <row r="138">
          <cell r="A138" t="str">
            <v>사용고재</v>
          </cell>
          <cell r="B138" t="str">
            <v>주재료의 30%</v>
          </cell>
          <cell r="C138" t="str">
            <v>식</v>
          </cell>
          <cell r="D138">
            <v>1</v>
          </cell>
          <cell r="E138">
            <v>17183.099999999999</v>
          </cell>
          <cell r="F138">
            <v>5154.8999999999996</v>
          </cell>
          <cell r="H138">
            <v>0</v>
          </cell>
          <cell r="J138">
            <v>0</v>
          </cell>
        </row>
        <row r="139">
          <cell r="A139" t="str">
            <v>計 (1회사용)</v>
          </cell>
          <cell r="F139">
            <v>12359</v>
          </cell>
          <cell r="H139">
            <v>26223</v>
          </cell>
          <cell r="J139">
            <v>0</v>
          </cell>
        </row>
        <row r="140">
          <cell r="A140" t="str">
            <v>2회사용시</v>
          </cell>
          <cell r="E140">
            <v>0.56999999999999995</v>
          </cell>
          <cell r="F140">
            <v>7044</v>
          </cell>
          <cell r="G140">
            <v>0.6</v>
          </cell>
          <cell r="H140">
            <v>15733</v>
          </cell>
          <cell r="J140">
            <v>0</v>
          </cell>
        </row>
        <row r="141">
          <cell r="A141" t="str">
            <v>3회사용시</v>
          </cell>
          <cell r="E141">
            <v>0.46100000000000002</v>
          </cell>
          <cell r="F141">
            <v>5697</v>
          </cell>
          <cell r="G141">
            <v>0.47099999999999997</v>
          </cell>
          <cell r="H141">
            <v>12351</v>
          </cell>
          <cell r="J141">
            <v>0</v>
          </cell>
        </row>
        <row r="142">
          <cell r="A142" t="str">
            <v>4회사용시</v>
          </cell>
          <cell r="E142">
            <v>0.40100000000000002</v>
          </cell>
          <cell r="F142">
            <v>4955</v>
          </cell>
          <cell r="G142">
            <v>0.4</v>
          </cell>
          <cell r="H142">
            <v>10489</v>
          </cell>
          <cell r="J142">
            <v>0</v>
          </cell>
        </row>
        <row r="143">
          <cell r="A143" t="str">
            <v>5회사용시</v>
          </cell>
          <cell r="E143">
            <v>0.371</v>
          </cell>
          <cell r="F143">
            <v>4585</v>
          </cell>
          <cell r="G143">
            <v>0.34200000000000003</v>
          </cell>
          <cell r="H143">
            <v>8968</v>
          </cell>
          <cell r="J143">
            <v>0</v>
          </cell>
        </row>
        <row r="144">
          <cell r="A144" t="str">
            <v>6회사용시</v>
          </cell>
          <cell r="E144">
            <v>0.34699999999999998</v>
          </cell>
          <cell r="F144">
            <v>4288</v>
          </cell>
          <cell r="G144">
            <v>0.32</v>
          </cell>
          <cell r="H144">
            <v>8391</v>
          </cell>
          <cell r="J144">
            <v>0</v>
          </cell>
        </row>
        <row r="146">
          <cell r="A146" t="str">
            <v>名  稱 : 목재거푸집</v>
          </cell>
          <cell r="J146" t="str">
            <v>單位 : 원/㎡當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판재</v>
          </cell>
          <cell r="C149" t="str">
            <v>㎥</v>
          </cell>
          <cell r="D149">
            <v>0.03</v>
          </cell>
          <cell r="E149">
            <v>285792</v>
          </cell>
          <cell r="F149">
            <v>8573.7000000000007</v>
          </cell>
          <cell r="H149">
            <v>0</v>
          </cell>
          <cell r="J149">
            <v>0</v>
          </cell>
        </row>
        <row r="150">
          <cell r="A150" t="str">
            <v>목재</v>
          </cell>
          <cell r="C150" t="str">
            <v>㎥</v>
          </cell>
          <cell r="D150">
            <v>3.7999999999999999E-2</v>
          </cell>
          <cell r="E150">
            <v>272182</v>
          </cell>
          <cell r="F150">
            <v>10342.9</v>
          </cell>
          <cell r="H150">
            <v>0</v>
          </cell>
          <cell r="J150">
            <v>0</v>
          </cell>
        </row>
        <row r="151">
          <cell r="A151" t="str">
            <v>철선</v>
          </cell>
          <cell r="B151" t="str">
            <v>＃8</v>
          </cell>
          <cell r="C151" t="str">
            <v>kg</v>
          </cell>
          <cell r="D151">
            <v>0.28999999999999998</v>
          </cell>
          <cell r="E151">
            <v>480</v>
          </cell>
          <cell r="F151">
            <v>139.19999999999999</v>
          </cell>
          <cell r="H151">
            <v>0</v>
          </cell>
          <cell r="J151">
            <v>0</v>
          </cell>
        </row>
        <row r="152">
          <cell r="A152" t="str">
            <v>못</v>
          </cell>
          <cell r="B152" t="str">
            <v>N 75</v>
          </cell>
          <cell r="C152" t="str">
            <v>kg</v>
          </cell>
          <cell r="D152">
            <v>0.25</v>
          </cell>
          <cell r="E152">
            <v>660</v>
          </cell>
          <cell r="F152">
            <v>165</v>
          </cell>
          <cell r="H152">
            <v>0</v>
          </cell>
          <cell r="J152">
            <v>0</v>
          </cell>
        </row>
        <row r="153">
          <cell r="A153" t="str">
            <v>박리제</v>
          </cell>
          <cell r="C153" t="str">
            <v>ℓ</v>
          </cell>
          <cell r="D153">
            <v>0.19</v>
          </cell>
          <cell r="E153">
            <v>315.39</v>
          </cell>
          <cell r="F153">
            <v>59.9</v>
          </cell>
          <cell r="H153">
            <v>0</v>
          </cell>
          <cell r="J153">
            <v>0</v>
          </cell>
        </row>
        <row r="154">
          <cell r="A154" t="str">
            <v>형틀목공</v>
          </cell>
          <cell r="C154" t="str">
            <v>인</v>
          </cell>
          <cell r="D154">
            <v>0.46</v>
          </cell>
          <cell r="F154">
            <v>0</v>
          </cell>
          <cell r="G154">
            <v>63219</v>
          </cell>
          <cell r="H154">
            <v>29080.7</v>
          </cell>
          <cell r="J154">
            <v>0</v>
          </cell>
        </row>
        <row r="155">
          <cell r="A155" t="str">
            <v>보통인부</v>
          </cell>
          <cell r="C155" t="str">
            <v>인</v>
          </cell>
          <cell r="D155">
            <v>0.37</v>
          </cell>
          <cell r="F155">
            <v>0</v>
          </cell>
          <cell r="G155">
            <v>37052</v>
          </cell>
          <cell r="H155">
            <v>13709.2</v>
          </cell>
          <cell r="J155">
            <v>0</v>
          </cell>
        </row>
        <row r="156">
          <cell r="A156" t="str">
            <v>사용고재</v>
          </cell>
          <cell r="B156" t="str">
            <v>주재료의 30%</v>
          </cell>
          <cell r="C156" t="str">
            <v>식</v>
          </cell>
          <cell r="D156">
            <v>1</v>
          </cell>
          <cell r="E156">
            <v>18916.599999999999</v>
          </cell>
          <cell r="F156">
            <v>5674.9</v>
          </cell>
          <cell r="H156">
            <v>0</v>
          </cell>
          <cell r="J156">
            <v>0</v>
          </cell>
        </row>
        <row r="157">
          <cell r="A157" t="str">
            <v xml:space="preserve">計 </v>
          </cell>
          <cell r="F157">
            <v>13605</v>
          </cell>
          <cell r="H157">
            <v>42789</v>
          </cell>
          <cell r="J157">
            <v>0</v>
          </cell>
        </row>
        <row r="158">
          <cell r="A158" t="str">
            <v>1회사용시</v>
          </cell>
          <cell r="E158">
            <v>1</v>
          </cell>
          <cell r="F158">
            <v>13605</v>
          </cell>
          <cell r="G158">
            <v>1</v>
          </cell>
          <cell r="H158">
            <v>42789</v>
          </cell>
          <cell r="J158">
            <v>0</v>
          </cell>
        </row>
        <row r="159">
          <cell r="A159" t="str">
            <v>2회사용시</v>
          </cell>
          <cell r="E159">
            <v>0.57699999999999996</v>
          </cell>
          <cell r="F159">
            <v>7850</v>
          </cell>
          <cell r="G159">
            <v>0.63</v>
          </cell>
          <cell r="H159">
            <v>26957</v>
          </cell>
          <cell r="J159">
            <v>0</v>
          </cell>
        </row>
        <row r="160">
          <cell r="A160" t="str">
            <v>3회사용시</v>
          </cell>
          <cell r="E160">
            <v>0.46600000000000003</v>
          </cell>
          <cell r="F160">
            <v>6339</v>
          </cell>
          <cell r="G160">
            <v>0.51600000000000001</v>
          </cell>
          <cell r="H160">
            <v>22079</v>
          </cell>
          <cell r="J160">
            <v>0</v>
          </cell>
        </row>
        <row r="161">
          <cell r="A161" t="str">
            <v>4회사용시</v>
          </cell>
          <cell r="E161">
            <v>0.39700000000000002</v>
          </cell>
          <cell r="F161">
            <v>5401</v>
          </cell>
          <cell r="G161">
            <v>0.45900000000000002</v>
          </cell>
          <cell r="H161">
            <v>19640</v>
          </cell>
          <cell r="J161">
            <v>0</v>
          </cell>
        </row>
        <row r="162">
          <cell r="F162">
            <v>0</v>
          </cell>
          <cell r="H162">
            <v>0</v>
          </cell>
          <cell r="J162">
            <v>0</v>
          </cell>
        </row>
        <row r="164">
          <cell r="A164" t="str">
            <v>名  稱 : 비계설치</v>
          </cell>
          <cell r="J164" t="str">
            <v>單位 : 공/㎥當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원목</v>
          </cell>
          <cell r="C167" t="str">
            <v>㎥</v>
          </cell>
          <cell r="D167">
            <v>9.4E-2</v>
          </cell>
          <cell r="E167">
            <v>164670</v>
          </cell>
          <cell r="F167">
            <v>15478.9</v>
          </cell>
          <cell r="H167">
            <v>0</v>
          </cell>
          <cell r="J167">
            <v>0</v>
          </cell>
        </row>
        <row r="168">
          <cell r="A168" t="str">
            <v>판재</v>
          </cell>
          <cell r="C168" t="str">
            <v>㎥</v>
          </cell>
          <cell r="D168">
            <v>1.5E-3</v>
          </cell>
          <cell r="E168">
            <v>285792</v>
          </cell>
          <cell r="F168">
            <v>428.6</v>
          </cell>
          <cell r="H168">
            <v>0</v>
          </cell>
          <cell r="J168">
            <v>0</v>
          </cell>
        </row>
        <row r="169">
          <cell r="A169" t="str">
            <v>철선</v>
          </cell>
          <cell r="B169" t="str">
            <v>＃8</v>
          </cell>
          <cell r="C169" t="str">
            <v>kg</v>
          </cell>
          <cell r="D169">
            <v>0.2</v>
          </cell>
          <cell r="E169">
            <v>480</v>
          </cell>
          <cell r="F169">
            <v>96</v>
          </cell>
          <cell r="H169">
            <v>0</v>
          </cell>
          <cell r="J169">
            <v>0</v>
          </cell>
        </row>
        <row r="170">
          <cell r="A170" t="str">
            <v>잡재료</v>
          </cell>
          <cell r="B170" t="str">
            <v>재료비의 5%</v>
          </cell>
          <cell r="C170" t="str">
            <v>식</v>
          </cell>
          <cell r="D170">
            <v>1</v>
          </cell>
          <cell r="E170">
            <v>16003</v>
          </cell>
          <cell r="F170">
            <v>800.1</v>
          </cell>
          <cell r="H170">
            <v>0</v>
          </cell>
          <cell r="J170">
            <v>0</v>
          </cell>
        </row>
        <row r="171">
          <cell r="A171" t="str">
            <v>비계공</v>
          </cell>
          <cell r="C171" t="str">
            <v>인</v>
          </cell>
          <cell r="D171">
            <v>2</v>
          </cell>
          <cell r="F171">
            <v>0</v>
          </cell>
          <cell r="G171">
            <v>67640</v>
          </cell>
          <cell r="H171">
            <v>135280</v>
          </cell>
          <cell r="J171">
            <v>0</v>
          </cell>
        </row>
        <row r="172">
          <cell r="A172" t="str">
            <v>보통인부</v>
          </cell>
          <cell r="C172" t="str">
            <v>인</v>
          </cell>
          <cell r="D172">
            <v>2</v>
          </cell>
          <cell r="F172">
            <v>0</v>
          </cell>
          <cell r="G172">
            <v>37052</v>
          </cell>
          <cell r="H172">
            <v>74104</v>
          </cell>
          <cell r="J172">
            <v>0</v>
          </cell>
        </row>
        <row r="173">
          <cell r="A173" t="str">
            <v xml:space="preserve">計 </v>
          </cell>
          <cell r="B173" t="str">
            <v>10공/㎥당</v>
          </cell>
          <cell r="F173">
            <v>16803</v>
          </cell>
          <cell r="H173">
            <v>209384</v>
          </cell>
          <cell r="J173">
            <v>0</v>
          </cell>
        </row>
        <row r="174">
          <cell r="A174" t="str">
            <v xml:space="preserve">計 </v>
          </cell>
          <cell r="B174" t="str">
            <v>공/㎥당</v>
          </cell>
          <cell r="F174">
            <v>1680</v>
          </cell>
          <cell r="H174">
            <v>20938</v>
          </cell>
          <cell r="J174">
            <v>0</v>
          </cell>
        </row>
        <row r="175">
          <cell r="A175" t="str">
            <v>1회사용시</v>
          </cell>
          <cell r="E175">
            <v>1</v>
          </cell>
          <cell r="F175">
            <v>1680</v>
          </cell>
          <cell r="G175">
            <v>1</v>
          </cell>
          <cell r="H175">
            <v>20938</v>
          </cell>
          <cell r="J175">
            <v>0</v>
          </cell>
        </row>
        <row r="176">
          <cell r="A176" t="str">
            <v>2회사용시</v>
          </cell>
          <cell r="E176">
            <v>0.67</v>
          </cell>
          <cell r="F176">
            <v>1125</v>
          </cell>
          <cell r="G176">
            <v>1</v>
          </cell>
          <cell r="H176">
            <v>20938</v>
          </cell>
          <cell r="J176">
            <v>0</v>
          </cell>
        </row>
        <row r="177">
          <cell r="A177" t="str">
            <v>3회사용시</v>
          </cell>
          <cell r="E177">
            <v>0.56499999999999995</v>
          </cell>
          <cell r="F177">
            <v>949</v>
          </cell>
          <cell r="G177">
            <v>1</v>
          </cell>
          <cell r="H177">
            <v>20938</v>
          </cell>
          <cell r="J177">
            <v>0</v>
          </cell>
        </row>
        <row r="178">
          <cell r="A178" t="str">
            <v>4회사용시</v>
          </cell>
          <cell r="E178">
            <v>0.51600000000000001</v>
          </cell>
          <cell r="F178">
            <v>866</v>
          </cell>
          <cell r="G178">
            <v>1</v>
          </cell>
          <cell r="H178">
            <v>20938</v>
          </cell>
          <cell r="J178">
            <v>0</v>
          </cell>
        </row>
        <row r="179">
          <cell r="A179" t="str">
            <v>5회사용시</v>
          </cell>
          <cell r="E179">
            <v>0.48899999999999999</v>
          </cell>
          <cell r="F179">
            <v>821</v>
          </cell>
          <cell r="G179">
            <v>1</v>
          </cell>
          <cell r="H179">
            <v>20938</v>
          </cell>
          <cell r="J179">
            <v>0</v>
          </cell>
        </row>
        <row r="180">
          <cell r="A180" t="str">
            <v>6회사용시</v>
          </cell>
          <cell r="E180">
            <v>0.47299999999999998</v>
          </cell>
          <cell r="F180">
            <v>794</v>
          </cell>
          <cell r="G180">
            <v>1</v>
          </cell>
          <cell r="H180">
            <v>20938</v>
          </cell>
          <cell r="J180">
            <v>0</v>
          </cell>
        </row>
        <row r="182">
          <cell r="A182" t="str">
            <v>名  稱 : 잡석깔기</v>
          </cell>
          <cell r="J182" t="str">
            <v>單位 : 원/㎥當</v>
          </cell>
        </row>
        <row r="183">
          <cell r="A183" t="str">
            <v>區    分</v>
          </cell>
          <cell r="B183" t="str">
            <v>材質 및 規格</v>
          </cell>
          <cell r="C183" t="str">
            <v>單位</v>
          </cell>
          <cell r="D183" t="str">
            <v>數    量</v>
          </cell>
          <cell r="E183" t="str">
            <v>材       料       費</v>
          </cell>
          <cell r="G183" t="str">
            <v xml:space="preserve">        勞       務       費</v>
          </cell>
          <cell r="I183" t="str">
            <v>經              費</v>
          </cell>
        </row>
        <row r="184">
          <cell r="A184" t="str">
            <v>工 種 別</v>
          </cell>
          <cell r="E184" t="str">
            <v>單  價</v>
          </cell>
          <cell r="F184" t="str">
            <v>金      額</v>
          </cell>
          <cell r="G184" t="str">
            <v>單  價</v>
          </cell>
          <cell r="H184" t="str">
            <v>金      額</v>
          </cell>
          <cell r="I184" t="str">
            <v>單  價</v>
          </cell>
          <cell r="J184" t="str">
            <v>金      額</v>
          </cell>
        </row>
        <row r="185">
          <cell r="A185" t="str">
            <v>잡석</v>
          </cell>
          <cell r="C185" t="str">
            <v>인</v>
          </cell>
          <cell r="D185">
            <v>1.04</v>
          </cell>
          <cell r="E185">
            <v>11000</v>
          </cell>
          <cell r="F185">
            <v>11440</v>
          </cell>
          <cell r="H185">
            <v>0</v>
          </cell>
          <cell r="J185">
            <v>0</v>
          </cell>
        </row>
        <row r="186">
          <cell r="A186" t="str">
            <v>보통인부</v>
          </cell>
          <cell r="C186" t="str">
            <v>인</v>
          </cell>
          <cell r="D186">
            <v>0.6</v>
          </cell>
          <cell r="F186">
            <v>0</v>
          </cell>
          <cell r="G186">
            <v>37052</v>
          </cell>
          <cell r="H186">
            <v>22231.200000000001</v>
          </cell>
          <cell r="J186">
            <v>0</v>
          </cell>
        </row>
        <row r="187">
          <cell r="F187">
            <v>0</v>
          </cell>
          <cell r="H187">
            <v>0</v>
          </cell>
          <cell r="J187">
            <v>0</v>
          </cell>
        </row>
        <row r="188">
          <cell r="F188">
            <v>0</v>
          </cell>
          <cell r="H188">
            <v>0</v>
          </cell>
          <cell r="J188">
            <v>0</v>
          </cell>
        </row>
        <row r="189">
          <cell r="F189">
            <v>0</v>
          </cell>
          <cell r="H189">
            <v>0</v>
          </cell>
          <cell r="J189">
            <v>0</v>
          </cell>
        </row>
        <row r="190">
          <cell r="F190">
            <v>0</v>
          </cell>
          <cell r="H190">
            <v>0</v>
          </cell>
          <cell r="J190">
            <v>0</v>
          </cell>
        </row>
        <row r="191">
          <cell r="F191">
            <v>0</v>
          </cell>
          <cell r="H191">
            <v>0</v>
          </cell>
          <cell r="J191">
            <v>0</v>
          </cell>
        </row>
        <row r="192">
          <cell r="F192">
            <v>0</v>
          </cell>
          <cell r="H192">
            <v>0</v>
          </cell>
          <cell r="J192">
            <v>0</v>
          </cell>
        </row>
        <row r="193">
          <cell r="F193">
            <v>0</v>
          </cell>
          <cell r="H193">
            <v>0</v>
          </cell>
          <cell r="J193">
            <v>0</v>
          </cell>
        </row>
        <row r="194">
          <cell r="F194">
            <v>0</v>
          </cell>
          <cell r="H194">
            <v>0</v>
          </cell>
          <cell r="J194">
            <v>0</v>
          </cell>
        </row>
        <row r="195">
          <cell r="F195">
            <v>0</v>
          </cell>
          <cell r="H195">
            <v>0</v>
          </cell>
          <cell r="J195">
            <v>0</v>
          </cell>
        </row>
        <row r="196">
          <cell r="F196">
            <v>0</v>
          </cell>
          <cell r="H196">
            <v>0</v>
          </cell>
          <cell r="J196">
            <v>0</v>
          </cell>
        </row>
        <row r="197">
          <cell r="F197">
            <v>0</v>
          </cell>
          <cell r="H197">
            <v>0</v>
          </cell>
          <cell r="J197">
            <v>0</v>
          </cell>
        </row>
        <row r="198">
          <cell r="A198" t="str">
            <v>計</v>
          </cell>
          <cell r="F198">
            <v>11440</v>
          </cell>
          <cell r="H198">
            <v>22231</v>
          </cell>
          <cell r="J198">
            <v>0</v>
          </cell>
        </row>
        <row r="200">
          <cell r="A200" t="str">
            <v>名  稱 : 잡석채우기</v>
          </cell>
          <cell r="J200" t="str">
            <v>單位 : 원/㎥當</v>
          </cell>
        </row>
        <row r="201">
          <cell r="A201" t="str">
            <v>區    分</v>
          </cell>
          <cell r="B201" t="str">
            <v>材質 및 規格</v>
          </cell>
          <cell r="C201" t="str">
            <v>單位</v>
          </cell>
          <cell r="D201" t="str">
            <v>數    量</v>
          </cell>
          <cell r="E201" t="str">
            <v>材       料       費</v>
          </cell>
          <cell r="G201" t="str">
            <v xml:space="preserve">        勞       務       費</v>
          </cell>
          <cell r="I201" t="str">
            <v>經              費</v>
          </cell>
        </row>
        <row r="202">
          <cell r="A202" t="str">
            <v>工 種 別</v>
          </cell>
          <cell r="E202" t="str">
            <v>單  價</v>
          </cell>
          <cell r="F202" t="str">
            <v>金      額</v>
          </cell>
          <cell r="G202" t="str">
            <v>單  價</v>
          </cell>
          <cell r="H202" t="str">
            <v>金      額</v>
          </cell>
          <cell r="I202" t="str">
            <v>單  價</v>
          </cell>
          <cell r="J202" t="str">
            <v>金      額</v>
          </cell>
        </row>
        <row r="203">
          <cell r="A203" t="str">
            <v>잡석</v>
          </cell>
          <cell r="C203" t="str">
            <v>인</v>
          </cell>
          <cell r="D203">
            <v>1.04</v>
          </cell>
          <cell r="E203">
            <v>11000</v>
          </cell>
          <cell r="F203">
            <v>11440</v>
          </cell>
          <cell r="H203">
            <v>0</v>
          </cell>
          <cell r="J203">
            <v>0</v>
          </cell>
        </row>
        <row r="204">
          <cell r="A204" t="str">
            <v>보통인부</v>
          </cell>
          <cell r="C204" t="str">
            <v>인</v>
          </cell>
          <cell r="D204">
            <v>0.65</v>
          </cell>
          <cell r="F204">
            <v>0</v>
          </cell>
          <cell r="G204">
            <v>37052</v>
          </cell>
          <cell r="H204">
            <v>24083.8</v>
          </cell>
          <cell r="J204">
            <v>0</v>
          </cell>
        </row>
        <row r="205">
          <cell r="F205">
            <v>0</v>
          </cell>
          <cell r="H205">
            <v>0</v>
          </cell>
          <cell r="J205">
            <v>0</v>
          </cell>
        </row>
        <row r="206">
          <cell r="F206">
            <v>0</v>
          </cell>
          <cell r="H206">
            <v>0</v>
          </cell>
          <cell r="J206">
            <v>0</v>
          </cell>
        </row>
        <row r="207">
          <cell r="F207">
            <v>0</v>
          </cell>
          <cell r="H207">
            <v>0</v>
          </cell>
          <cell r="J207">
            <v>0</v>
          </cell>
        </row>
        <row r="208">
          <cell r="F208">
            <v>0</v>
          </cell>
          <cell r="H208">
            <v>0</v>
          </cell>
          <cell r="J208">
            <v>0</v>
          </cell>
        </row>
        <row r="209">
          <cell r="F209">
            <v>0</v>
          </cell>
          <cell r="H209">
            <v>0</v>
          </cell>
          <cell r="J209">
            <v>0</v>
          </cell>
        </row>
        <row r="210">
          <cell r="F210">
            <v>0</v>
          </cell>
          <cell r="H210">
            <v>0</v>
          </cell>
          <cell r="J210">
            <v>0</v>
          </cell>
        </row>
        <row r="211">
          <cell r="F211">
            <v>0</v>
          </cell>
          <cell r="H211">
            <v>0</v>
          </cell>
          <cell r="J211">
            <v>0</v>
          </cell>
        </row>
        <row r="212">
          <cell r="F212">
            <v>0</v>
          </cell>
          <cell r="H212">
            <v>0</v>
          </cell>
          <cell r="J212">
            <v>0</v>
          </cell>
        </row>
        <row r="213">
          <cell r="F213">
            <v>0</v>
          </cell>
          <cell r="H213">
            <v>0</v>
          </cell>
          <cell r="J213">
            <v>0</v>
          </cell>
        </row>
        <row r="214">
          <cell r="F214">
            <v>0</v>
          </cell>
          <cell r="H214">
            <v>0</v>
          </cell>
          <cell r="J214">
            <v>0</v>
          </cell>
        </row>
        <row r="215">
          <cell r="F215">
            <v>0</v>
          </cell>
          <cell r="H215">
            <v>0</v>
          </cell>
          <cell r="J215">
            <v>0</v>
          </cell>
        </row>
        <row r="216">
          <cell r="A216" t="str">
            <v>計</v>
          </cell>
          <cell r="F216">
            <v>11440</v>
          </cell>
          <cell r="H216">
            <v>24083</v>
          </cell>
          <cell r="J216">
            <v>0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품의서"/>
      <sheetName val="산출집계표"/>
      <sheetName val="제경비율"/>
      <sheetName val="원가계산서 (2)"/>
      <sheetName val="적격점수"/>
      <sheetName val="시공경험"/>
      <sheetName val="경영상태"/>
      <sheetName val="신인도"/>
      <sheetName val="자재인력"/>
      <sheetName val="예가"/>
      <sheetName val="기본일위"/>
    </sheetNames>
    <sheetDataSet>
      <sheetData sheetId="0" refreshError="1"/>
      <sheetData sheetId="1"/>
      <sheetData sheetId="2">
        <row r="25">
          <cell r="B25">
            <v>1.5699999999999999E-2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서류준비"/>
      <sheetName val="기본입력"/>
      <sheetName val="설계서"/>
      <sheetName val="내역서"/>
      <sheetName val="내역서표지"/>
      <sheetName val="원가계산서"/>
      <sheetName val="원가계산서 (2)"/>
      <sheetName val="공사예정공정표"/>
      <sheetName val="공사원가계산서"/>
      <sheetName val="표준계약서"/>
      <sheetName val="사용인감신고서"/>
      <sheetName val="착공신고서"/>
      <sheetName val="준공신고서"/>
      <sheetName val="사진대지"/>
      <sheetName val="참조자료"/>
      <sheetName val="노임"/>
      <sheetName val="sw1"/>
      <sheetName val="NOMUBI"/>
      <sheetName val="가격"/>
      <sheetName val="BID"/>
      <sheetName val="실행내역 (2)"/>
      <sheetName val="성남공고-화장실공사"/>
      <sheetName val="품셈TABLE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3">
          <cell r="A3" t="str">
            <v>가스</v>
          </cell>
        </row>
        <row r="4">
          <cell r="A4" t="str">
            <v>건물내설비</v>
          </cell>
        </row>
        <row r="5">
          <cell r="A5" t="str">
            <v>건축물조립</v>
          </cell>
        </row>
        <row r="6">
          <cell r="A6" t="str">
            <v>공기조화</v>
          </cell>
        </row>
        <row r="7">
          <cell r="A7" t="str">
            <v>공동구</v>
          </cell>
        </row>
        <row r="8">
          <cell r="A8" t="str">
            <v>관개수로</v>
          </cell>
        </row>
        <row r="9">
          <cell r="A9" t="str">
            <v>급배수</v>
          </cell>
        </row>
        <row r="10">
          <cell r="A10" t="str">
            <v>기타 토목공사</v>
          </cell>
        </row>
        <row r="11">
          <cell r="A11" t="str">
            <v>냉난방</v>
          </cell>
        </row>
        <row r="12">
          <cell r="A12" t="str">
            <v>도로</v>
          </cell>
        </row>
        <row r="13">
          <cell r="A13" t="str">
            <v>도장</v>
          </cell>
        </row>
        <row r="14">
          <cell r="A14" t="str">
            <v>매립</v>
          </cell>
        </row>
        <row r="15">
          <cell r="A15" t="str">
            <v>미장</v>
          </cell>
        </row>
        <row r="16">
          <cell r="A16" t="str">
            <v>방수</v>
          </cell>
        </row>
        <row r="17">
          <cell r="A17" t="str">
            <v>배연설비</v>
          </cell>
        </row>
        <row r="18">
          <cell r="A18" t="str">
            <v>보링</v>
          </cell>
        </row>
        <row r="19">
          <cell r="A19" t="str">
            <v>보일러설치</v>
          </cell>
        </row>
        <row r="20">
          <cell r="A20" t="str">
            <v>부지정리</v>
          </cell>
        </row>
        <row r="21">
          <cell r="A21" t="str">
            <v>상수도</v>
          </cell>
        </row>
        <row r="22">
          <cell r="A22" t="str">
            <v>상수도(1)</v>
          </cell>
        </row>
        <row r="23">
          <cell r="A23" t="str">
            <v>상하수도</v>
          </cell>
        </row>
        <row r="24">
          <cell r="A24" t="str">
            <v>석공</v>
          </cell>
        </row>
        <row r="25">
          <cell r="A25" t="str">
            <v>승강기</v>
          </cell>
        </row>
        <row r="26">
          <cell r="A26" t="str">
            <v>실내의장</v>
          </cell>
        </row>
        <row r="27">
          <cell r="A27" t="str">
            <v>온실설치</v>
          </cell>
        </row>
        <row r="28">
          <cell r="A28" t="str">
            <v>인양기기설비</v>
          </cell>
        </row>
        <row r="29">
          <cell r="A29" t="str">
            <v>자동제어</v>
          </cell>
        </row>
        <row r="30">
          <cell r="A30" t="str">
            <v>조경</v>
          </cell>
        </row>
        <row r="31">
          <cell r="A31" t="str">
            <v>조적</v>
          </cell>
        </row>
        <row r="32">
          <cell r="A32" t="str">
            <v>지붕</v>
          </cell>
        </row>
        <row r="33">
          <cell r="A33" t="str">
            <v>지하수개발</v>
          </cell>
        </row>
        <row r="34">
          <cell r="A34" t="str">
            <v>지하저수조</v>
          </cell>
        </row>
        <row r="35">
          <cell r="A35" t="str">
            <v xml:space="preserve">창호 </v>
          </cell>
        </row>
        <row r="36">
          <cell r="A36" t="str">
            <v>철근콘크리트</v>
          </cell>
        </row>
        <row r="37">
          <cell r="A37" t="str">
            <v>철도(1)</v>
          </cell>
        </row>
        <row r="38">
          <cell r="A38" t="str">
            <v>철도(2)</v>
          </cell>
        </row>
        <row r="39">
          <cell r="A39" t="str">
            <v>철물</v>
          </cell>
        </row>
        <row r="40">
          <cell r="A40" t="str">
            <v>타일</v>
          </cell>
        </row>
        <row r="41">
          <cell r="A41" t="str">
            <v>토공</v>
          </cell>
        </row>
        <row r="42">
          <cell r="A42" t="str">
            <v>판금</v>
          </cell>
        </row>
        <row r="43">
          <cell r="A43" t="str">
            <v>포장</v>
          </cell>
        </row>
        <row r="44">
          <cell r="A44" t="str">
            <v>하수도(1)</v>
          </cell>
        </row>
        <row r="45">
          <cell r="A45" t="str">
            <v>하수도</v>
          </cell>
        </row>
        <row r="46">
          <cell r="A46" t="str">
            <v>환기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YES"/>
    </sheetNames>
    <definedNames>
      <definedName name="Macro12"/>
    </defined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대비표"/>
      <sheetName val="기기리스트"/>
      <sheetName val="축산 기기리스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한티"/>
    </sheetNames>
    <sheetDataSet>
      <sheetData sheetId="0"/>
      <sheetData sheetId="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강운반비"/>
      <sheetName val="폐기물처리비"/>
      <sheetName val="가설사무소설치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실행철강하도"/>
      <sheetName val="N賃率-職"/>
      <sheetName val="J直材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원가 (2)"/>
      <sheetName val="실행철강하도"/>
      <sheetName val="원본(갑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신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양수장(기계)"/>
      <sheetName val="설 계"/>
      <sheetName val="추풍최종"/>
      <sheetName val="차액보증"/>
      <sheetName val="45,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터널조도"/>
      <sheetName val="외천교"/>
      <sheetName val="수안보-MBR1"/>
      <sheetName val="부하(성남)"/>
      <sheetName val="우각부보강"/>
      <sheetName val="중산교"/>
      <sheetName val="J直材4"/>
      <sheetName val="설계"/>
      <sheetName val="노임"/>
      <sheetName val="Sheet1"/>
      <sheetName val="A-4"/>
      <sheetName val="2000년1차"/>
      <sheetName val="2000전체분"/>
      <sheetName val="일위대가(계측기설치)"/>
      <sheetName val="제수"/>
      <sheetName val="공기"/>
      <sheetName val="접속슬래브"/>
      <sheetName val="기본DATA"/>
      <sheetName val="공사비집계"/>
      <sheetName val="입찰안"/>
      <sheetName val="3련 BOX"/>
      <sheetName val="1.설계조건"/>
      <sheetName val="암거날개벽재료집계"/>
      <sheetName val="FOOTING단면력"/>
      <sheetName val="중사"/>
      <sheetName val="설산1.나"/>
      <sheetName val="본사S"/>
      <sheetName val="기초계산(Pmax)"/>
      <sheetName val="5.모델링"/>
      <sheetName val="1SPAN"/>
      <sheetName val="실행철강하도"/>
      <sheetName val="검토"/>
      <sheetName val="부하계산서"/>
      <sheetName val="반중력식옹벽"/>
      <sheetName val="ETC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(성남)"/>
      <sheetName val="표지"/>
      <sheetName val="변압기용량"/>
      <sheetName val="전압조건"/>
      <sheetName val="전압(성남)"/>
      <sheetName val="부하조건"/>
      <sheetName val="발신정보"/>
      <sheetName val="조도계산서 (도서)"/>
      <sheetName val="공통(20-91)"/>
      <sheetName val="전차선로 물량표"/>
      <sheetName val="수량산출"/>
      <sheetName val="부하_성남_"/>
      <sheetName val="노임단가"/>
      <sheetName val="I一般比"/>
      <sheetName val="J直材4"/>
      <sheetName val="설직재-1"/>
      <sheetName val="#REF"/>
      <sheetName val="N賃率-職"/>
      <sheetName val="일위"/>
      <sheetName val="기본일위"/>
      <sheetName val="내역서2안"/>
      <sheetName val="패널"/>
      <sheetName val="홍보비디오"/>
      <sheetName val="직노"/>
      <sheetName val="실행내역"/>
      <sheetName val="제직재"/>
      <sheetName val="Macro1"/>
      <sheetName val="Macro2"/>
      <sheetName val="ITEM"/>
      <sheetName val="부하계산서"/>
      <sheetName val="정부노임단가"/>
      <sheetName val="LOPCAL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명변전단락"/>
      <sheetName val="광명기지단락"/>
      <sheetName val="정거장단락"/>
      <sheetName val="소내케이블"/>
      <sheetName val="부하"/>
      <sheetName val="동력부하(정거장)"/>
      <sheetName val="간선조건"/>
      <sheetName val="간선계산"/>
      <sheetName val="TR 조건"/>
      <sheetName val="밧데리"/>
      <sheetName val="UPS밧데리"/>
      <sheetName val="터널전등"/>
      <sheetName val="터널간선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물가자료"/>
      <sheetName val="운전경비"/>
      <sheetName val="중기조종원인건비"/>
      <sheetName val="일위대가표(평택)"/>
      <sheetName val="일위대가표(송탄)"/>
      <sheetName val="일위대가표(안중)"/>
      <sheetName val="기계경비"/>
    </sheetNames>
    <sheetDataSet>
      <sheetData sheetId="0" refreshError="1"/>
      <sheetData sheetId="1" refreshError="1">
        <row r="21">
          <cell r="C21">
            <v>66655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원가계산서"/>
      <sheetName val="내역서 (2)"/>
      <sheetName val="일위대가  (2)"/>
      <sheetName val="원가계산서(최초) (2)"/>
      <sheetName val="집계표 (2)"/>
      <sheetName val="일위대가목록표 (2)"/>
      <sheetName val="Sheet1"/>
      <sheetName val="Sheet2"/>
      <sheetName val="Sheet3"/>
      <sheetName val="자금집행 현황"/>
      <sheetName val="총괄장"/>
      <sheetName val="현장관리비집행(갑)"/>
      <sheetName val="현장관리비(을)"/>
      <sheetName val="가설공사"/>
      <sheetName val="안전관리비(갑)"/>
      <sheetName val="안전관리비(을)"/>
      <sheetName val="식비"/>
      <sheetName val="간식비"/>
      <sheetName val="노임대장"/>
      <sheetName val="노임대장 (2)"/>
      <sheetName val="장비"/>
      <sheetName val="노임대장 (3)"/>
      <sheetName val="총괄(관리비)"/>
      <sheetName val="전체공사"/>
      <sheetName val="인천4(총괄표)"/>
      <sheetName val="기계갑"/>
      <sheetName val="기계집계"/>
      <sheetName val="기계내역"/>
      <sheetName val="소방계갑 "/>
      <sheetName val="소방집계1"/>
      <sheetName val="소방내역"/>
      <sheetName val="EMST10"/>
      <sheetName val="1월"/>
      <sheetName val="3월"/>
      <sheetName val="2000년1차"/>
      <sheetName val="CODE"/>
      <sheetName val="단가"/>
      <sheetName val="200"/>
      <sheetName val="직공비"/>
      <sheetName val="1-1"/>
      <sheetName val="건축미장"/>
      <sheetName val="건축미장내역"/>
      <sheetName val="전기"/>
      <sheetName val="남양시작동자105노65기1.3화1.2"/>
      <sheetName val="토공사"/>
      <sheetName val="공통가설"/>
      <sheetName val="설계"/>
      <sheetName val="SLAB&quot;1&quot;"/>
      <sheetName val="input"/>
      <sheetName val="중기가격"/>
      <sheetName val="건축-물가변동"/>
      <sheetName val="품셈표"/>
      <sheetName val="COPING"/>
      <sheetName val="내역서"/>
      <sheetName val="물가자료"/>
      <sheetName val="삼성전기"/>
      <sheetName val="Sheet1 (2)"/>
      <sheetName val="guard(mac)"/>
      <sheetName val="M1"/>
      <sheetName val="건축내역"/>
      <sheetName val="내역표지"/>
      <sheetName val="b_balju"/>
      <sheetName val="토목"/>
      <sheetName val="1-4일위대가목차"/>
      <sheetName val="입찰안"/>
      <sheetName val="1호인버트수량"/>
      <sheetName val="원가입력"/>
      <sheetName val="일위목록"/>
      <sheetName val="점수계산1-2"/>
      <sheetName val="공사내역"/>
      <sheetName val="자재co"/>
      <sheetName val="집계표"/>
      <sheetName val="산출내역서집계표"/>
      <sheetName val="오억미만"/>
      <sheetName val="부안일위"/>
      <sheetName val="을"/>
      <sheetName val="기자재비"/>
      <sheetName val="을지"/>
      <sheetName val="Hw-CV"/>
      <sheetName val="간선계산"/>
      <sheetName val="목록"/>
      <sheetName val="Sheet5"/>
      <sheetName val="COA-17"/>
      <sheetName val="C-18"/>
      <sheetName val="별표집계"/>
      <sheetName val="1공구 건정토건 토공"/>
      <sheetName val="결재판"/>
      <sheetName val="Total"/>
      <sheetName val="단중표"/>
      <sheetName val="공사비예산서(토목분)"/>
      <sheetName val="사급자재"/>
      <sheetName val="관기성공.내"/>
      <sheetName val="일위대가"/>
      <sheetName val="gyun"/>
      <sheetName val="우수받이"/>
      <sheetName val="내역서적용수량"/>
      <sheetName val="월별수입"/>
      <sheetName val="전신환매도율"/>
      <sheetName val="CAT_5"/>
      <sheetName val="SILICATE"/>
      <sheetName val="노임"/>
      <sheetName val="#REF"/>
      <sheetName val="토목내역서"/>
      <sheetName val="코드표"/>
      <sheetName val="교각1"/>
      <sheetName val="맨홀토공산출"/>
      <sheetName val="횡배수관토공수량"/>
      <sheetName val="간접비내역-1"/>
      <sheetName val="조건표"/>
      <sheetName val="총 원가계산"/>
      <sheetName val="기둥"/>
      <sheetName val="저판(버림100)"/>
      <sheetName val="CPM챠트 "/>
      <sheetName val="UPRI"/>
      <sheetName val="B1(반포1차)"/>
      <sheetName val="부대내역"/>
      <sheetName val="06 일위대가목록"/>
      <sheetName val="서울산업대(토)"/>
      <sheetName val="정부노임단가"/>
      <sheetName val="6동"/>
      <sheetName val="재료집계"/>
      <sheetName val="EACT10"/>
      <sheetName val="시추주상도"/>
      <sheetName val="철콘공사"/>
      <sheetName val="FAX"/>
      <sheetName val="Macro(전선)"/>
      <sheetName val="eq_data"/>
      <sheetName val="가스"/>
      <sheetName val="Macro(ST)"/>
      <sheetName val="Macro(AT)"/>
      <sheetName val="와동25-3(변경)"/>
      <sheetName val="2003하반기노임기준"/>
      <sheetName val="설정"/>
      <sheetName val="CPM챠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  <sheetName val="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anga"/>
      <sheetName val="ilch"/>
      <sheetName val="2F 회의실견적(5_14 일대)"/>
      <sheetName val="을"/>
      <sheetName val="단면가정"/>
      <sheetName val="Y-WORK"/>
      <sheetName val="DATA"/>
      <sheetName val="공통가설"/>
      <sheetName val="일위대가목차"/>
      <sheetName val="맨홀수량집계"/>
      <sheetName val="JUCKEYK"/>
      <sheetName val="정부노임단가"/>
      <sheetName val="3BL공동구 수량"/>
      <sheetName val="토목내역"/>
      <sheetName val="교각계산"/>
      <sheetName val="토공"/>
      <sheetName val="기둥(원형)"/>
      <sheetName val="일위대가표"/>
      <sheetName val="INPUT(덕도방향-시점)"/>
      <sheetName val="일위대가"/>
      <sheetName val="내역서"/>
      <sheetName val="변화치수"/>
      <sheetName val="1-1"/>
      <sheetName val="LEGEND"/>
      <sheetName val="직공비"/>
      <sheetName val="평가데이터"/>
      <sheetName val="전기"/>
      <sheetName val="연령현황"/>
      <sheetName val="TABLE"/>
      <sheetName val="품셈"/>
      <sheetName val="내역"/>
      <sheetName val="일반물자(한국통신)"/>
      <sheetName val="code"/>
      <sheetName val="토공(완충)"/>
      <sheetName val="input"/>
      <sheetName val="원형맨홀수량"/>
      <sheetName val="VXXXXXXX"/>
      <sheetName val="Sheet5"/>
      <sheetName val="현장"/>
      <sheetName val=" 견적서"/>
      <sheetName val="총괄-1"/>
      <sheetName val="직노"/>
      <sheetName val="계화배수"/>
      <sheetName val="Sheet4"/>
      <sheetName val="내역1"/>
      <sheetName val="마산방향철근집계"/>
      <sheetName val="진주방향"/>
      <sheetName val="마산방향"/>
      <sheetName val="교각1"/>
      <sheetName val="설계변경원가계산총괄표"/>
      <sheetName val="3.하중산정4.지지력"/>
      <sheetName val="쌍송교"/>
      <sheetName val="대비"/>
      <sheetName val="I一般比"/>
      <sheetName val="1월"/>
      <sheetName val="가설건물"/>
      <sheetName val="COPING"/>
      <sheetName val="SLAB&quot;1&quot;"/>
      <sheetName val="공사비명세서"/>
      <sheetName val="설산1.나"/>
      <sheetName val="본사S"/>
      <sheetName val="목록"/>
      <sheetName val="Sheet1"/>
      <sheetName val="#REF"/>
      <sheetName val="깨기"/>
      <sheetName val="일반맨홀수량집계"/>
      <sheetName val="기본단가표"/>
      <sheetName val="입찰안"/>
      <sheetName val="부대내역"/>
      <sheetName val="포장절단"/>
      <sheetName val="표지"/>
      <sheetName val="설계조건"/>
      <sheetName val="안정계산"/>
      <sheetName val="공통부대비"/>
      <sheetName val="투찰"/>
      <sheetName val="공사비예산서(토목분)"/>
      <sheetName val="96수출"/>
      <sheetName val="정보매체A동"/>
      <sheetName val="20관리비율"/>
      <sheetName val="날개벽(시점좌측)"/>
      <sheetName val="집계표"/>
      <sheetName val="열린교실"/>
      <sheetName val="TB-내역서"/>
      <sheetName val="일반맨홀수량집계(A-7 LINE)"/>
      <sheetName val="LOPCALC"/>
      <sheetName val="N賃率-職"/>
      <sheetName val="물량산출근거"/>
      <sheetName val="공사개요"/>
      <sheetName val="예산서"/>
      <sheetName val="Tables"/>
      <sheetName val="차액보증"/>
      <sheetName val="b_gunmul"/>
      <sheetName val="b_balju (2)"/>
      <sheetName val="부속동"/>
      <sheetName val="금액내역서"/>
      <sheetName val="영업.일1"/>
      <sheetName val="광혁기성"/>
      <sheetName val="적용기준"/>
      <sheetName val="소비자가"/>
      <sheetName val="월별수입"/>
      <sheetName val="수량3"/>
      <sheetName val="인테리어세부내역"/>
      <sheetName val="피엘"/>
      <sheetName val="Total"/>
      <sheetName val="부하(성남)"/>
      <sheetName val="토목품셈"/>
      <sheetName val="기초공"/>
      <sheetName val="SORCE1"/>
      <sheetName val="가시설단위수량"/>
      <sheetName val="우배수"/>
      <sheetName val="조건표"/>
      <sheetName val="단가"/>
      <sheetName val="2F_회의실견적(5_14_일대)"/>
      <sheetName val="3BL공동구_수량"/>
      <sheetName val="마감물량3"/>
      <sheetName val="기계내역"/>
      <sheetName val="경산"/>
      <sheetName val="DATE"/>
      <sheetName val="남양시작동자105노65기1.3화1.2"/>
      <sheetName val="조작대(1연)"/>
      <sheetName val="빙장비사양"/>
      <sheetName val="장비사양"/>
      <sheetName val="BID"/>
      <sheetName val="DATA1"/>
      <sheetName val="CIVIL"/>
      <sheetName val="2공구산출내역"/>
      <sheetName val="ETC"/>
      <sheetName val="샘플표지"/>
      <sheetName val="대치판정"/>
      <sheetName val="RING WALL"/>
      <sheetName val="감시제어"/>
      <sheetName val="목차임시"/>
      <sheetName val="견적대비"/>
      <sheetName val="간선계산"/>
      <sheetName val="시설물일위"/>
      <sheetName val="단위수량"/>
      <sheetName val="단면검토"/>
      <sheetName val="ITB COST"/>
      <sheetName val="주경기-오배수"/>
      <sheetName val="데이타"/>
      <sheetName val="D-3503"/>
      <sheetName val="전기품산출"/>
      <sheetName val="품목"/>
      <sheetName val="J直材4"/>
      <sheetName val="연부97-1"/>
      <sheetName val="갑지1"/>
      <sheetName val="공정집계_국별"/>
      <sheetName val="적용률"/>
      <sheetName val="기본일위"/>
      <sheetName val="총괄"/>
      <sheetName val="woo(mac)"/>
      <sheetName val="자재단가비교표"/>
      <sheetName val="일위대가목록"/>
      <sheetName val="계수시트"/>
      <sheetName val="공사비내역서"/>
      <sheetName val="공사비"/>
      <sheetName val="모니터"/>
      <sheetName val="건축내역"/>
      <sheetName val="CAT_5"/>
      <sheetName val="방송노임"/>
      <sheetName val="DATA-1"/>
      <sheetName val="백암비스타내역"/>
      <sheetName val="단가표 "/>
      <sheetName val="기계경비"/>
      <sheetName val="인건비(환율)"/>
      <sheetName val="방송일위대가"/>
      <sheetName val="가공비"/>
      <sheetName val="작성"/>
      <sheetName val="산출내역"/>
      <sheetName val="기흥하도용"/>
      <sheetName val="L형옹벽(key)"/>
      <sheetName val="제품"/>
      <sheetName val="세부내역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1단계"/>
      <sheetName val="정렬"/>
      <sheetName val="실행내역"/>
      <sheetName val="KMT물량"/>
      <sheetName val="목표세부명세"/>
      <sheetName val="공문"/>
      <sheetName val="전장품(관리용)"/>
      <sheetName val="내역서2안"/>
      <sheetName val="WORK"/>
      <sheetName val="1.우편집중내역서"/>
      <sheetName val="월선수금"/>
      <sheetName val="SILICATE"/>
      <sheetName val="guard(mac)"/>
      <sheetName val="06-BATCH "/>
      <sheetName val="공종집계"/>
      <sheetName val="항목별"/>
      <sheetName val="합천내역"/>
      <sheetName val="내외국인총괄"/>
      <sheetName val="금액"/>
      <sheetName val="1을"/>
      <sheetName val="DATA(BAC)"/>
      <sheetName val="Customer Databas"/>
      <sheetName val="TYPE-A"/>
      <sheetName val="개요"/>
      <sheetName val="매장-시행견적"/>
      <sheetName val="97년추정손익계산서"/>
      <sheetName val="관람석제출"/>
      <sheetName val="케이블"/>
      <sheetName val="기둥"/>
      <sheetName val="저판(버림100)"/>
      <sheetName val="단가산출2"/>
      <sheetName val="수량산출"/>
      <sheetName val="공구원가계산"/>
      <sheetName val="노임단가"/>
      <sheetName val="단가조사서"/>
      <sheetName val="내역서-CCTV"/>
      <sheetName val="허용전류-IEC"/>
      <sheetName val="허용전류-IEC DATA"/>
      <sheetName val="전압강하계산"/>
      <sheetName val="Macro1"/>
      <sheetName val="설직재-1"/>
      <sheetName val="제직재"/>
      <sheetName val="제-노임"/>
      <sheetName val="부하"/>
      <sheetName val="배수관공"/>
      <sheetName val="P.M 별"/>
      <sheetName val="960318-1"/>
      <sheetName val="단중표"/>
      <sheetName val="CONCRETE"/>
      <sheetName val="EACT10"/>
      <sheetName val="자재"/>
      <sheetName val="수리결과"/>
      <sheetName val="BS Prior"/>
      <sheetName val="Threshold Table"/>
      <sheetName val="조직"/>
      <sheetName val="우각부보강"/>
      <sheetName val="공통가설공사"/>
      <sheetName val="총계"/>
      <sheetName val="Mc1"/>
      <sheetName val="공사비 내역 (가)"/>
      <sheetName val="5지구단위"/>
      <sheetName val="기성내역"/>
      <sheetName val="설계명세서"/>
      <sheetName val="증감분석"/>
      <sheetName val="을지"/>
      <sheetName val="치수표"/>
    </sheetNames>
    <sheetDataSet>
      <sheetData sheetId="0"/>
      <sheetData sheetId="1" refreshError="1">
        <row r="1">
          <cell r="A1" t="str">
            <v>코드</v>
          </cell>
          <cell r="D1" t="str">
            <v/>
          </cell>
          <cell r="E1" t="str">
            <v/>
          </cell>
          <cell r="G1" t="str">
            <v>단위당 소요인원</v>
          </cell>
        </row>
        <row r="2">
          <cell r="A2" t="str">
            <v>번호</v>
          </cell>
          <cell r="G2" t="str">
            <v>내선전공</v>
          </cell>
          <cell r="H2" t="str">
            <v>프랜트전공</v>
          </cell>
          <cell r="I2" t="str">
            <v>통신내선공</v>
          </cell>
          <cell r="J2" t="str">
            <v>통신CA공</v>
          </cell>
          <cell r="K2" t="str">
            <v>통신설비공</v>
          </cell>
          <cell r="L2" t="str">
            <v>배관공</v>
          </cell>
          <cell r="M2" t="str">
            <v>보통인부</v>
          </cell>
        </row>
        <row r="3">
          <cell r="A3" t="str">
            <v>d001</v>
          </cell>
          <cell r="B3">
            <v>1</v>
          </cell>
          <cell r="C3" t="str">
            <v>노 무 비</v>
          </cell>
          <cell r="D3" t="str">
            <v>특고압케이블전공</v>
          </cell>
          <cell r="E3" t="str">
            <v>인</v>
          </cell>
          <cell r="F3">
            <v>86408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d002</v>
          </cell>
          <cell r="B4">
            <v>2</v>
          </cell>
          <cell r="C4" t="str">
            <v>노 무 비</v>
          </cell>
          <cell r="D4" t="str">
            <v>기계공</v>
          </cell>
          <cell r="E4" t="str">
            <v>인</v>
          </cell>
          <cell r="F4">
            <v>58509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d003</v>
          </cell>
          <cell r="B5">
            <v>3</v>
          </cell>
          <cell r="C5" t="str">
            <v>노 무 비</v>
          </cell>
          <cell r="D5" t="str">
            <v>기계설치공</v>
          </cell>
          <cell r="E5" t="str">
            <v>인</v>
          </cell>
          <cell r="F5">
            <v>52520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d004</v>
          </cell>
          <cell r="B6">
            <v>4</v>
          </cell>
          <cell r="C6" t="str">
            <v>노 무 비</v>
          </cell>
          <cell r="D6" t="str">
            <v>내선전공</v>
          </cell>
          <cell r="E6" t="str">
            <v>인</v>
          </cell>
          <cell r="F6">
            <v>53181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d005</v>
          </cell>
          <cell r="B7">
            <v>5</v>
          </cell>
          <cell r="C7" t="str">
            <v>노 무 비</v>
          </cell>
          <cell r="D7" t="str">
            <v>목도</v>
          </cell>
          <cell r="E7" t="str">
            <v>인</v>
          </cell>
          <cell r="F7">
            <v>58119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d006</v>
          </cell>
          <cell r="B8">
            <v>6</v>
          </cell>
          <cell r="C8" t="str">
            <v>노 무 비</v>
          </cell>
          <cell r="D8" t="str">
            <v>무선안테나공</v>
          </cell>
          <cell r="E8" t="str">
            <v>인</v>
          </cell>
          <cell r="F8">
            <v>103707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d007</v>
          </cell>
          <cell r="B9">
            <v>7</v>
          </cell>
          <cell r="C9" t="str">
            <v>노 무 비</v>
          </cell>
          <cell r="D9" t="str">
            <v>배관공</v>
          </cell>
          <cell r="E9" t="str">
            <v>인</v>
          </cell>
          <cell r="F9">
            <v>53408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d008</v>
          </cell>
          <cell r="B10">
            <v>8</v>
          </cell>
          <cell r="C10" t="str">
            <v>노 무 비</v>
          </cell>
          <cell r="D10" t="str">
            <v>배전전공</v>
          </cell>
          <cell r="E10" t="str">
            <v>인</v>
          </cell>
          <cell r="F10">
            <v>176675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d009</v>
          </cell>
          <cell r="B11">
            <v>9</v>
          </cell>
          <cell r="C11" t="str">
            <v>노 무 비</v>
          </cell>
          <cell r="D11" t="str">
            <v>배전활선전공</v>
          </cell>
          <cell r="E11" t="str">
            <v>인</v>
          </cell>
          <cell r="F11">
            <v>202051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d010</v>
          </cell>
          <cell r="B12">
            <v>10</v>
          </cell>
          <cell r="C12" t="str">
            <v>노 무 비</v>
          </cell>
          <cell r="D12" t="str">
            <v>보일러공</v>
          </cell>
          <cell r="E12" t="str">
            <v>인</v>
          </cell>
          <cell r="F12">
            <v>53408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d011</v>
          </cell>
          <cell r="B13">
            <v>11</v>
          </cell>
          <cell r="C13" t="str">
            <v>노 무 비</v>
          </cell>
          <cell r="D13" t="str">
            <v>보통인부</v>
          </cell>
          <cell r="E13" t="str">
            <v>인</v>
          </cell>
          <cell r="F13">
            <v>34947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d012</v>
          </cell>
          <cell r="B14">
            <v>12</v>
          </cell>
          <cell r="C14" t="str">
            <v>노 무 비</v>
          </cell>
          <cell r="D14" t="str">
            <v>비계공</v>
          </cell>
          <cell r="E14" t="str">
            <v>인</v>
          </cell>
          <cell r="F14">
            <v>78568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d013</v>
          </cell>
          <cell r="B15">
            <v>13</v>
          </cell>
          <cell r="C15" t="str">
            <v>노 무 비</v>
          </cell>
          <cell r="D15" t="str">
            <v>송전전공</v>
          </cell>
          <cell r="E15" t="str">
            <v>인</v>
          </cell>
          <cell r="F15">
            <v>213858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d014</v>
          </cell>
          <cell r="B16">
            <v>14</v>
          </cell>
          <cell r="C16" t="str">
            <v>노 무 비</v>
          </cell>
          <cell r="D16" t="str">
            <v>철공</v>
          </cell>
          <cell r="E16" t="str">
            <v>인</v>
          </cell>
          <cell r="F16">
            <v>67900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d015</v>
          </cell>
          <cell r="B17">
            <v>15</v>
          </cell>
          <cell r="C17" t="str">
            <v>노 무 비</v>
          </cell>
          <cell r="D17" t="str">
            <v>안전관리기사 1급</v>
          </cell>
          <cell r="E17" t="str">
            <v>인</v>
          </cell>
          <cell r="F17">
            <v>42091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d016</v>
          </cell>
          <cell r="B18">
            <v>16</v>
          </cell>
          <cell r="C18" t="str">
            <v>노 무 비</v>
          </cell>
          <cell r="D18" t="str">
            <v>안전관리기사 2급</v>
          </cell>
          <cell r="E18" t="str">
            <v>인</v>
          </cell>
          <cell r="F18">
            <v>36222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d017</v>
          </cell>
          <cell r="B19">
            <v>17</v>
          </cell>
          <cell r="C19" t="str">
            <v>노 무 비</v>
          </cell>
          <cell r="D19" t="str">
            <v>용접공(일반)</v>
          </cell>
          <cell r="E19" t="str">
            <v>인</v>
          </cell>
          <cell r="F19">
            <v>65529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d018</v>
          </cell>
          <cell r="B20">
            <v>18</v>
          </cell>
          <cell r="C20" t="str">
            <v>노 무 비</v>
          </cell>
          <cell r="D20" t="str">
            <v>저압케이블전공</v>
          </cell>
          <cell r="E20" t="str">
            <v>인</v>
          </cell>
          <cell r="F20">
            <v>63007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d019</v>
          </cell>
          <cell r="B21">
            <v>19</v>
          </cell>
          <cell r="C21" t="str">
            <v>노 무 비</v>
          </cell>
          <cell r="D21" t="str">
            <v>전기공사 기사1급</v>
          </cell>
          <cell r="E21" t="str">
            <v>인</v>
          </cell>
          <cell r="F21">
            <v>65241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d020</v>
          </cell>
          <cell r="B22">
            <v>20</v>
          </cell>
          <cell r="C22" t="str">
            <v>노 무 비</v>
          </cell>
          <cell r="D22" t="str">
            <v>전기공사 기사2급</v>
          </cell>
          <cell r="E22" t="str">
            <v>인</v>
          </cell>
          <cell r="F22">
            <v>57636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d021</v>
          </cell>
          <cell r="B23">
            <v>21</v>
          </cell>
          <cell r="C23" t="str">
            <v>노 무 비</v>
          </cell>
          <cell r="D23" t="str">
            <v>통신 기능사</v>
          </cell>
          <cell r="E23" t="str">
            <v>인</v>
          </cell>
          <cell r="F23">
            <v>72145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d022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d023</v>
          </cell>
          <cell r="B25">
            <v>23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  <row r="26">
          <cell r="A26" t="str">
            <v>d024</v>
          </cell>
          <cell r="B26">
            <v>24</v>
          </cell>
          <cell r="C26" t="str">
            <v>노 무 비</v>
          </cell>
          <cell r="D26" t="str">
            <v>통신내선공</v>
          </cell>
          <cell r="E26" t="str">
            <v>인</v>
          </cell>
          <cell r="F26">
            <v>70804</v>
          </cell>
        </row>
        <row r="27">
          <cell r="A27" t="str">
            <v>d025</v>
          </cell>
          <cell r="B27">
            <v>25</v>
          </cell>
          <cell r="C27" t="str">
            <v>노 무 비</v>
          </cell>
          <cell r="D27" t="str">
            <v>통신설비공</v>
          </cell>
          <cell r="E27" t="str">
            <v>인</v>
          </cell>
          <cell r="F27">
            <v>73709</v>
          </cell>
        </row>
        <row r="28">
          <cell r="A28" t="str">
            <v>d026</v>
          </cell>
          <cell r="B28">
            <v>26</v>
          </cell>
          <cell r="C28" t="str">
            <v>노 무 비</v>
          </cell>
          <cell r="D28" t="str">
            <v>통신외선공</v>
          </cell>
          <cell r="E28" t="str">
            <v>인</v>
          </cell>
          <cell r="F28">
            <v>84302</v>
          </cell>
        </row>
        <row r="29">
          <cell r="A29" t="str">
            <v>d027</v>
          </cell>
          <cell r="B29">
            <v>27</v>
          </cell>
          <cell r="C29" t="str">
            <v>노 무 비</v>
          </cell>
          <cell r="D29" t="str">
            <v>통신케이블공</v>
          </cell>
          <cell r="E29" t="str">
            <v>인</v>
          </cell>
          <cell r="F29">
            <v>87823</v>
          </cell>
        </row>
        <row r="30">
          <cell r="A30" t="str">
            <v>d028</v>
          </cell>
          <cell r="B30">
            <v>28</v>
          </cell>
          <cell r="C30" t="str">
            <v>노 무 비</v>
          </cell>
          <cell r="D30" t="str">
            <v>특별인부</v>
          </cell>
          <cell r="E30" t="str">
            <v>인</v>
          </cell>
          <cell r="F30">
            <v>55074</v>
          </cell>
        </row>
        <row r="31">
          <cell r="A31" t="str">
            <v>d029</v>
          </cell>
          <cell r="B31">
            <v>29</v>
          </cell>
          <cell r="C31" t="str">
            <v>노 무 비</v>
          </cell>
          <cell r="D31" t="str">
            <v>프랜트전공</v>
          </cell>
          <cell r="E31" t="str">
            <v>인</v>
          </cell>
          <cell r="F31">
            <v>62877</v>
          </cell>
        </row>
        <row r="32">
          <cell r="A32" t="str">
            <v>d030</v>
          </cell>
          <cell r="B32">
            <v>30</v>
          </cell>
          <cell r="C32" t="str">
            <v>노 무 비</v>
          </cell>
          <cell r="D32" t="str">
            <v>형틀목공</v>
          </cell>
          <cell r="E32" t="str">
            <v>인</v>
          </cell>
          <cell r="F32">
            <v>70616</v>
          </cell>
        </row>
        <row r="33">
          <cell r="A33" t="str">
            <v>d031</v>
          </cell>
          <cell r="B33">
            <v>31</v>
          </cell>
          <cell r="C33" t="str">
            <v>노 무 비</v>
          </cell>
          <cell r="D33" t="str">
            <v>CPU 시험기사</v>
          </cell>
          <cell r="E33" t="str">
            <v>인</v>
          </cell>
          <cell r="F33">
            <v>76241</v>
          </cell>
        </row>
        <row r="34">
          <cell r="A34" t="str">
            <v>d032</v>
          </cell>
          <cell r="B34">
            <v>32</v>
          </cell>
          <cell r="C34" t="str">
            <v>노 무 비</v>
          </cell>
          <cell r="D34" t="str">
            <v>H/W 설치기사</v>
          </cell>
          <cell r="E34" t="str">
            <v>인</v>
          </cell>
          <cell r="F34">
            <v>79720</v>
          </cell>
        </row>
        <row r="35">
          <cell r="A35" t="str">
            <v>d033</v>
          </cell>
          <cell r="B35">
            <v>33</v>
          </cell>
          <cell r="C35" t="str">
            <v>노 무 비</v>
          </cell>
          <cell r="D35" t="str">
            <v>H/W 시험기사</v>
          </cell>
          <cell r="E35" t="str">
            <v>인</v>
          </cell>
          <cell r="F35">
            <v>75373</v>
          </cell>
        </row>
        <row r="36">
          <cell r="A36" t="str">
            <v>d034</v>
          </cell>
          <cell r="B36">
            <v>34</v>
          </cell>
          <cell r="C36" t="str">
            <v>노 무 비</v>
          </cell>
          <cell r="D36" t="str">
            <v>S/W 시험기사</v>
          </cell>
          <cell r="E36" t="str">
            <v>인</v>
          </cell>
          <cell r="F36">
            <v>75292</v>
          </cell>
        </row>
        <row r="37">
          <cell r="A37" t="str">
            <v>d035</v>
          </cell>
          <cell r="B37">
            <v>35</v>
          </cell>
          <cell r="C37" t="str">
            <v>노 무 비</v>
          </cell>
          <cell r="D37" t="str">
            <v>도장공</v>
          </cell>
          <cell r="E37" t="str">
            <v>인</v>
          </cell>
          <cell r="F37">
            <v>59569</v>
          </cell>
        </row>
        <row r="38">
          <cell r="A38" t="str">
            <v>d186</v>
          </cell>
          <cell r="B38">
            <v>186</v>
          </cell>
          <cell r="C38" t="str">
            <v>90도 H Elbow</v>
          </cell>
          <cell r="D38" t="str">
            <v>W=300</v>
          </cell>
          <cell r="E38" t="str">
            <v>EA</v>
          </cell>
          <cell r="F38">
            <v>18000</v>
          </cell>
        </row>
        <row r="39">
          <cell r="A39" t="str">
            <v>d185</v>
          </cell>
          <cell r="B39">
            <v>185</v>
          </cell>
          <cell r="C39" t="str">
            <v>90도 V Elbow</v>
          </cell>
          <cell r="D39" t="str">
            <v>W=300</v>
          </cell>
          <cell r="E39" t="str">
            <v>EA</v>
          </cell>
          <cell r="F39">
            <v>13500</v>
          </cell>
        </row>
        <row r="40">
          <cell r="A40" t="str">
            <v>d036</v>
          </cell>
          <cell r="B40">
            <v>36</v>
          </cell>
          <cell r="C40" t="str">
            <v>가요전선관</v>
          </cell>
          <cell r="D40" t="str">
            <v>방수 16mm</v>
          </cell>
          <cell r="E40" t="str">
            <v>M</v>
          </cell>
          <cell r="F40">
            <v>240</v>
          </cell>
          <cell r="G40">
            <v>5.8799999999999998E-2</v>
          </cell>
        </row>
        <row r="41">
          <cell r="A41" t="str">
            <v>d037</v>
          </cell>
          <cell r="B41">
            <v>37</v>
          </cell>
          <cell r="C41" t="str">
            <v>가요전선관</v>
          </cell>
          <cell r="D41" t="str">
            <v>방수 22mm</v>
          </cell>
          <cell r="E41" t="str">
            <v>M</v>
          </cell>
          <cell r="F41">
            <v>330</v>
          </cell>
          <cell r="G41">
            <v>7.5600000000000001E-2</v>
          </cell>
        </row>
        <row r="42">
          <cell r="A42" t="str">
            <v>d038</v>
          </cell>
          <cell r="B42">
            <v>38</v>
          </cell>
          <cell r="C42" t="str">
            <v>가요전선관</v>
          </cell>
          <cell r="D42" t="str">
            <v>비방수 16mm</v>
          </cell>
          <cell r="E42" t="str">
            <v>M</v>
          </cell>
          <cell r="F42">
            <v>160</v>
          </cell>
          <cell r="G42">
            <v>4.9000000000000002E-2</v>
          </cell>
        </row>
        <row r="43">
          <cell r="A43" t="str">
            <v>d039</v>
          </cell>
          <cell r="B43">
            <v>39</v>
          </cell>
          <cell r="C43" t="str">
            <v>가요전선관</v>
          </cell>
          <cell r="D43" t="str">
            <v>비방수 22mm</v>
          </cell>
          <cell r="E43" t="str">
            <v>M</v>
          </cell>
          <cell r="F43">
            <v>190</v>
          </cell>
          <cell r="G43">
            <v>6.3E-2</v>
          </cell>
        </row>
        <row r="44">
          <cell r="A44" t="str">
            <v>d040</v>
          </cell>
          <cell r="B44">
            <v>40</v>
          </cell>
          <cell r="C44" t="str">
            <v>감지기</v>
          </cell>
          <cell r="D44" t="str">
            <v>연기식</v>
          </cell>
          <cell r="E44" t="str">
            <v>EA</v>
          </cell>
          <cell r="F44">
            <v>4500</v>
          </cell>
          <cell r="G44">
            <v>0.13</v>
          </cell>
        </row>
        <row r="45">
          <cell r="A45" t="str">
            <v>d041</v>
          </cell>
          <cell r="B45">
            <v>41</v>
          </cell>
          <cell r="C45" t="str">
            <v>감지기</v>
          </cell>
          <cell r="D45" t="str">
            <v>차동식</v>
          </cell>
          <cell r="E45" t="str">
            <v>EA</v>
          </cell>
          <cell r="F45">
            <v>4500</v>
          </cell>
          <cell r="G45">
            <v>0.13</v>
          </cell>
        </row>
        <row r="46">
          <cell r="A46" t="str">
            <v>d042</v>
          </cell>
          <cell r="B46">
            <v>42</v>
          </cell>
          <cell r="C46" t="str">
            <v>강관</v>
          </cell>
          <cell r="D46" t="str">
            <v>백관 32mm</v>
          </cell>
          <cell r="E46" t="str">
            <v>M</v>
          </cell>
          <cell r="F46">
            <v>1485</v>
          </cell>
        </row>
        <row r="47">
          <cell r="A47" t="str">
            <v>d043</v>
          </cell>
          <cell r="B47">
            <v>43</v>
          </cell>
          <cell r="C47" t="str">
            <v>강관</v>
          </cell>
          <cell r="D47" t="str">
            <v>백관 40mm</v>
          </cell>
          <cell r="E47" t="str">
            <v>M</v>
          </cell>
          <cell r="F47">
            <v>1710</v>
          </cell>
        </row>
        <row r="48">
          <cell r="A48" t="str">
            <v>d044</v>
          </cell>
          <cell r="B48">
            <v>44</v>
          </cell>
          <cell r="C48" t="str">
            <v>경종</v>
          </cell>
          <cell r="D48" t="str">
            <v>DC 24V MBD</v>
          </cell>
          <cell r="E48" t="str">
            <v>EA</v>
          </cell>
          <cell r="F48">
            <v>5000</v>
          </cell>
          <cell r="G48">
            <v>0.15</v>
          </cell>
        </row>
        <row r="49">
          <cell r="A49" t="str">
            <v>d046</v>
          </cell>
          <cell r="B49">
            <v>46</v>
          </cell>
          <cell r="C49" t="str">
            <v>계량기 함</v>
          </cell>
          <cell r="D49" t="str">
            <v>1Ø2W 3-4세대용(SUS)</v>
          </cell>
          <cell r="E49" t="str">
            <v>EA</v>
          </cell>
          <cell r="F49">
            <v>36400</v>
          </cell>
          <cell r="G49">
            <v>0.3</v>
          </cell>
        </row>
        <row r="50">
          <cell r="A50" t="str">
            <v>d045</v>
          </cell>
          <cell r="B50">
            <v>45</v>
          </cell>
          <cell r="C50" t="str">
            <v>계량기 함</v>
          </cell>
          <cell r="D50" t="str">
            <v>합성수지 3Ø4W 중형</v>
          </cell>
          <cell r="E50" t="str">
            <v>EA</v>
          </cell>
          <cell r="F50">
            <v>17100</v>
          </cell>
          <cell r="G50">
            <v>0.3</v>
          </cell>
        </row>
        <row r="51">
          <cell r="A51" t="str">
            <v>d047</v>
          </cell>
          <cell r="B51">
            <v>47</v>
          </cell>
          <cell r="C51" t="str">
            <v>고압 애폭시애자</v>
          </cell>
          <cell r="D51" t="str">
            <v>7.2KV 55mm x 80mm</v>
          </cell>
          <cell r="E51" t="str">
            <v>EA</v>
          </cell>
          <cell r="F51">
            <v>3000</v>
          </cell>
          <cell r="H51">
            <v>0.21</v>
          </cell>
          <cell r="M51">
            <v>0.15</v>
          </cell>
        </row>
        <row r="52">
          <cell r="A52" t="str">
            <v>d048</v>
          </cell>
          <cell r="B52">
            <v>48</v>
          </cell>
          <cell r="C52" t="str">
            <v>고조도 반삿갓</v>
          </cell>
          <cell r="D52" t="str">
            <v>220(V)x20Wx2등</v>
          </cell>
          <cell r="E52" t="str">
            <v>EA</v>
          </cell>
          <cell r="F52">
            <v>5780</v>
          </cell>
        </row>
        <row r="53">
          <cell r="A53" t="str">
            <v>d049</v>
          </cell>
          <cell r="B53">
            <v>49</v>
          </cell>
          <cell r="C53" t="str">
            <v>고조도 반삿갓</v>
          </cell>
          <cell r="D53" t="str">
            <v>220(V)x40Wx2등</v>
          </cell>
          <cell r="E53" t="str">
            <v>EA</v>
          </cell>
          <cell r="F53">
            <v>8000</v>
          </cell>
        </row>
        <row r="54">
          <cell r="A54" t="str">
            <v>d050</v>
          </cell>
          <cell r="B54">
            <v>50</v>
          </cell>
          <cell r="C54" t="str">
            <v>나이프 S/W</v>
          </cell>
          <cell r="D54" t="str">
            <v>4P 200A</v>
          </cell>
          <cell r="E54" t="str">
            <v>EA</v>
          </cell>
          <cell r="F54">
            <v>45000</v>
          </cell>
          <cell r="G54">
            <v>0.68899999999999995</v>
          </cell>
        </row>
        <row r="55">
          <cell r="A55" t="str">
            <v>d051</v>
          </cell>
          <cell r="B55">
            <v>51</v>
          </cell>
          <cell r="C55" t="str">
            <v>넛트 와샤</v>
          </cell>
          <cell r="D55" t="str">
            <v>Ø10</v>
          </cell>
          <cell r="E55" t="str">
            <v>EA</v>
          </cell>
          <cell r="F55">
            <v>11.34</v>
          </cell>
        </row>
        <row r="56">
          <cell r="A56" t="str">
            <v>d208</v>
          </cell>
          <cell r="B56">
            <v>208</v>
          </cell>
          <cell r="C56" t="str">
            <v>넝         마</v>
          </cell>
          <cell r="F56">
            <v>0</v>
          </cell>
        </row>
        <row r="57">
          <cell r="A57" t="str">
            <v>d052</v>
          </cell>
          <cell r="B57">
            <v>52</v>
          </cell>
          <cell r="C57" t="str">
            <v>노말밴드</v>
          </cell>
          <cell r="D57" t="str">
            <v>HIPVC28mm</v>
          </cell>
          <cell r="E57" t="str">
            <v>EA</v>
          </cell>
          <cell r="F57">
            <v>585</v>
          </cell>
        </row>
        <row r="58">
          <cell r="A58" t="str">
            <v>d053</v>
          </cell>
          <cell r="B58">
            <v>53</v>
          </cell>
          <cell r="C58" t="str">
            <v>노말밴드</v>
          </cell>
          <cell r="D58" t="str">
            <v>HIPVC36mm</v>
          </cell>
          <cell r="E58" t="str">
            <v>EA</v>
          </cell>
          <cell r="F58">
            <v>750</v>
          </cell>
        </row>
        <row r="59">
          <cell r="A59" t="str">
            <v>d054</v>
          </cell>
          <cell r="B59">
            <v>54</v>
          </cell>
          <cell r="C59" t="str">
            <v>노말밴드</v>
          </cell>
          <cell r="D59" t="str">
            <v>HIPVC42mm</v>
          </cell>
          <cell r="E59" t="str">
            <v>EA</v>
          </cell>
          <cell r="F59">
            <v>950</v>
          </cell>
        </row>
        <row r="60">
          <cell r="A60" t="str">
            <v>d055</v>
          </cell>
          <cell r="B60">
            <v>55</v>
          </cell>
          <cell r="C60" t="str">
            <v>노말밴드</v>
          </cell>
          <cell r="D60" t="str">
            <v>HIPVC54mm</v>
          </cell>
          <cell r="E60" t="str">
            <v>EA</v>
          </cell>
          <cell r="F60">
            <v>1430</v>
          </cell>
        </row>
        <row r="61">
          <cell r="A61" t="str">
            <v>d056</v>
          </cell>
          <cell r="B61">
            <v>56</v>
          </cell>
          <cell r="C61" t="str">
            <v>노말밴드</v>
          </cell>
          <cell r="D61" t="str">
            <v>S/T 28mm</v>
          </cell>
          <cell r="E61" t="str">
            <v>EA</v>
          </cell>
          <cell r="F61">
            <v>1440</v>
          </cell>
        </row>
        <row r="62">
          <cell r="A62" t="str">
            <v>d057</v>
          </cell>
          <cell r="B62">
            <v>57</v>
          </cell>
          <cell r="C62" t="str">
            <v>노말밴드</v>
          </cell>
          <cell r="D62" t="str">
            <v>S/T 36mm</v>
          </cell>
          <cell r="E62" t="str">
            <v>EA</v>
          </cell>
          <cell r="F62">
            <v>2240</v>
          </cell>
        </row>
        <row r="63">
          <cell r="A63" t="str">
            <v>d058</v>
          </cell>
          <cell r="B63">
            <v>58</v>
          </cell>
          <cell r="C63" t="str">
            <v>노말밴드</v>
          </cell>
          <cell r="D63" t="str">
            <v>S/T 42mm</v>
          </cell>
          <cell r="E63" t="str">
            <v>EA</v>
          </cell>
          <cell r="F63">
            <v>2640</v>
          </cell>
        </row>
        <row r="64">
          <cell r="A64" t="str">
            <v>d059</v>
          </cell>
          <cell r="B64">
            <v>59</v>
          </cell>
          <cell r="C64" t="str">
            <v>노말밴드</v>
          </cell>
          <cell r="D64" t="str">
            <v>S/T 54mm</v>
          </cell>
          <cell r="E64" t="str">
            <v>EA</v>
          </cell>
          <cell r="F64">
            <v>4000</v>
          </cell>
        </row>
        <row r="65">
          <cell r="A65" t="str">
            <v>d230</v>
          </cell>
          <cell r="B65">
            <v>230</v>
          </cell>
          <cell r="C65" t="str">
            <v>노말밴드</v>
          </cell>
          <cell r="D65" t="str">
            <v>S/T 104mm</v>
          </cell>
          <cell r="E65" t="str">
            <v>EA</v>
          </cell>
          <cell r="F65">
            <v>18400</v>
          </cell>
        </row>
        <row r="66">
          <cell r="A66" t="str">
            <v>d206</v>
          </cell>
          <cell r="B66">
            <v>206</v>
          </cell>
          <cell r="C66" t="str">
            <v>녹막이  페 인 트</v>
          </cell>
          <cell r="D66" t="str">
            <v>2종 1급</v>
          </cell>
          <cell r="E66" t="str">
            <v>ℓ</v>
          </cell>
          <cell r="F66">
            <v>0</v>
          </cell>
        </row>
        <row r="67">
          <cell r="A67" t="str">
            <v>d211</v>
          </cell>
          <cell r="B67">
            <v>211</v>
          </cell>
          <cell r="C67" t="str">
            <v>ㄷ 형강</v>
          </cell>
          <cell r="D67" t="str">
            <v>5.0t 100x50</v>
          </cell>
          <cell r="E67" t="str">
            <v>EA</v>
          </cell>
          <cell r="F67">
            <v>300</v>
          </cell>
        </row>
        <row r="68">
          <cell r="A68" t="str">
            <v>d064</v>
          </cell>
          <cell r="B68">
            <v>64</v>
          </cell>
          <cell r="C68" t="str">
            <v>동 압착 슬리브</v>
          </cell>
          <cell r="D68" t="str">
            <v>C형 100-38㎟</v>
          </cell>
          <cell r="E68" t="str">
            <v>EA</v>
          </cell>
          <cell r="F68">
            <v>2000</v>
          </cell>
          <cell r="G68">
            <v>0.15</v>
          </cell>
        </row>
        <row r="69">
          <cell r="A69" t="str">
            <v>d065</v>
          </cell>
          <cell r="B69">
            <v>65</v>
          </cell>
          <cell r="C69" t="str">
            <v>동 압착 슬리브</v>
          </cell>
          <cell r="D69" t="str">
            <v>C형 100㎟</v>
          </cell>
          <cell r="E69" t="str">
            <v>EA</v>
          </cell>
          <cell r="F69">
            <v>2375</v>
          </cell>
          <cell r="G69">
            <v>0.15</v>
          </cell>
        </row>
        <row r="70">
          <cell r="A70" t="str">
            <v>d066</v>
          </cell>
          <cell r="B70">
            <v>66</v>
          </cell>
          <cell r="C70" t="str">
            <v>동 압착 슬리브</v>
          </cell>
          <cell r="D70" t="str">
            <v>C형 150㎟</v>
          </cell>
          <cell r="E70" t="str">
            <v>EA</v>
          </cell>
          <cell r="F70">
            <v>2850</v>
          </cell>
          <cell r="G70">
            <v>0.15</v>
          </cell>
        </row>
        <row r="71">
          <cell r="A71" t="str">
            <v>d067</v>
          </cell>
          <cell r="B71">
            <v>67</v>
          </cell>
          <cell r="C71" t="str">
            <v>동 압착 슬리브</v>
          </cell>
          <cell r="D71" t="str">
            <v>C형 200㎟</v>
          </cell>
          <cell r="E71" t="str">
            <v>EA</v>
          </cell>
          <cell r="F71">
            <v>3800</v>
          </cell>
          <cell r="G71">
            <v>0.15</v>
          </cell>
        </row>
        <row r="72">
          <cell r="A72" t="str">
            <v>d060</v>
          </cell>
          <cell r="B72">
            <v>60</v>
          </cell>
          <cell r="C72" t="str">
            <v>동 압착 슬리브</v>
          </cell>
          <cell r="D72" t="str">
            <v>C형 22㎟</v>
          </cell>
          <cell r="E72" t="str">
            <v>EA</v>
          </cell>
          <cell r="F72">
            <v>950</v>
          </cell>
          <cell r="G72">
            <v>0.15</v>
          </cell>
        </row>
        <row r="73">
          <cell r="A73" t="str">
            <v>d068</v>
          </cell>
          <cell r="B73">
            <v>68</v>
          </cell>
          <cell r="C73" t="str">
            <v>동 압착 슬리브</v>
          </cell>
          <cell r="D73" t="str">
            <v>C형 250㎟</v>
          </cell>
          <cell r="E73" t="str">
            <v>EA</v>
          </cell>
          <cell r="F73">
            <v>4940</v>
          </cell>
          <cell r="G73">
            <v>0.15</v>
          </cell>
        </row>
        <row r="74">
          <cell r="A74" t="str">
            <v>d061</v>
          </cell>
          <cell r="B74">
            <v>61</v>
          </cell>
          <cell r="C74" t="str">
            <v>동 압착 슬리브</v>
          </cell>
          <cell r="D74" t="str">
            <v>C형 38㎟</v>
          </cell>
          <cell r="E74" t="str">
            <v>EA</v>
          </cell>
          <cell r="F74">
            <v>1235</v>
          </cell>
          <cell r="G74">
            <v>0.15</v>
          </cell>
        </row>
        <row r="75">
          <cell r="A75" t="str">
            <v>d069</v>
          </cell>
          <cell r="B75">
            <v>69</v>
          </cell>
          <cell r="C75" t="str">
            <v>동 압착 슬리브</v>
          </cell>
          <cell r="D75" t="str">
            <v>C형 400-50㎟</v>
          </cell>
          <cell r="E75" t="str">
            <v>EA</v>
          </cell>
          <cell r="F75">
            <v>11000</v>
          </cell>
          <cell r="G75">
            <v>0.15</v>
          </cell>
        </row>
        <row r="76">
          <cell r="A76" t="str">
            <v>d062</v>
          </cell>
          <cell r="B76">
            <v>62</v>
          </cell>
          <cell r="C76" t="str">
            <v>동 압착 슬리브</v>
          </cell>
          <cell r="D76" t="str">
            <v>C형 50㎟</v>
          </cell>
          <cell r="E76" t="str">
            <v>EA</v>
          </cell>
          <cell r="F76">
            <v>1520</v>
          </cell>
          <cell r="G76">
            <v>0.15</v>
          </cell>
        </row>
        <row r="77">
          <cell r="A77" t="str">
            <v>d063</v>
          </cell>
          <cell r="B77">
            <v>63</v>
          </cell>
          <cell r="C77" t="str">
            <v>동 압착 슬리브</v>
          </cell>
          <cell r="D77" t="str">
            <v>C형 80㎟</v>
          </cell>
          <cell r="E77" t="str">
            <v>EA</v>
          </cell>
          <cell r="F77">
            <v>1900</v>
          </cell>
          <cell r="G77">
            <v>0.15</v>
          </cell>
        </row>
        <row r="78">
          <cell r="A78" t="str">
            <v>d070</v>
          </cell>
          <cell r="B78">
            <v>70</v>
          </cell>
          <cell r="C78" t="str">
            <v>동 피뢰침</v>
          </cell>
          <cell r="D78" t="str">
            <v>14 x 485mm</v>
          </cell>
          <cell r="E78" t="str">
            <v>EA</v>
          </cell>
          <cell r="F78">
            <v>9000</v>
          </cell>
          <cell r="G78">
            <v>1.5</v>
          </cell>
        </row>
        <row r="79">
          <cell r="A79" t="str">
            <v>d077</v>
          </cell>
          <cell r="B79">
            <v>77</v>
          </cell>
          <cell r="C79" t="str">
            <v>동관단자</v>
          </cell>
          <cell r="D79" t="str">
            <v>2홀 100㎟</v>
          </cell>
          <cell r="E79" t="str">
            <v>EA</v>
          </cell>
          <cell r="F79">
            <v>1500</v>
          </cell>
        </row>
        <row r="80">
          <cell r="A80" t="str">
            <v>d072</v>
          </cell>
          <cell r="B80">
            <v>72</v>
          </cell>
          <cell r="C80" t="str">
            <v>동관단자</v>
          </cell>
          <cell r="D80" t="str">
            <v>2홀 14㎟</v>
          </cell>
          <cell r="E80" t="str">
            <v>EA</v>
          </cell>
          <cell r="F80">
            <v>330</v>
          </cell>
        </row>
        <row r="81">
          <cell r="A81" t="str">
            <v>d078</v>
          </cell>
          <cell r="B81">
            <v>78</v>
          </cell>
          <cell r="C81" t="str">
            <v>동관단자</v>
          </cell>
          <cell r="D81" t="str">
            <v>2홀 150㎟</v>
          </cell>
          <cell r="E81" t="str">
            <v>EA</v>
          </cell>
          <cell r="F81">
            <v>2400</v>
          </cell>
        </row>
        <row r="82">
          <cell r="A82" t="str">
            <v>d079</v>
          </cell>
          <cell r="B82">
            <v>79</v>
          </cell>
          <cell r="C82" t="str">
            <v>동관단자</v>
          </cell>
          <cell r="D82" t="str">
            <v>2홀 200㎟</v>
          </cell>
          <cell r="E82" t="str">
            <v>EA</v>
          </cell>
          <cell r="F82">
            <v>2800</v>
          </cell>
        </row>
        <row r="83">
          <cell r="A83" t="str">
            <v>d073</v>
          </cell>
          <cell r="B83">
            <v>73</v>
          </cell>
          <cell r="C83" t="str">
            <v>동관단자</v>
          </cell>
          <cell r="D83" t="str">
            <v>2홀 22㎟</v>
          </cell>
          <cell r="E83" t="str">
            <v>EA</v>
          </cell>
          <cell r="F83">
            <v>380</v>
          </cell>
        </row>
        <row r="84">
          <cell r="A84" t="str">
            <v>d080</v>
          </cell>
          <cell r="B84">
            <v>80</v>
          </cell>
          <cell r="C84" t="str">
            <v>동관단자</v>
          </cell>
          <cell r="D84" t="str">
            <v>2홀 250㎟</v>
          </cell>
          <cell r="E84" t="str">
            <v>EA</v>
          </cell>
          <cell r="F84">
            <v>3800</v>
          </cell>
        </row>
        <row r="85">
          <cell r="A85" t="str">
            <v>d081</v>
          </cell>
          <cell r="B85">
            <v>81</v>
          </cell>
          <cell r="C85" t="str">
            <v>동관단자</v>
          </cell>
          <cell r="D85" t="str">
            <v>2홀 325㎟</v>
          </cell>
          <cell r="E85" t="str">
            <v>EA</v>
          </cell>
          <cell r="F85">
            <v>6500</v>
          </cell>
        </row>
        <row r="86">
          <cell r="A86" t="str">
            <v>d074</v>
          </cell>
          <cell r="B86">
            <v>74</v>
          </cell>
          <cell r="C86" t="str">
            <v>동관단자</v>
          </cell>
          <cell r="D86" t="str">
            <v>2홀 38㎟</v>
          </cell>
          <cell r="E86" t="str">
            <v>EA</v>
          </cell>
          <cell r="F86">
            <v>520</v>
          </cell>
        </row>
        <row r="87">
          <cell r="A87" t="str">
            <v>d082</v>
          </cell>
          <cell r="B87">
            <v>82</v>
          </cell>
          <cell r="C87" t="str">
            <v>동관단자</v>
          </cell>
          <cell r="D87" t="str">
            <v>2홀 400㎟</v>
          </cell>
          <cell r="E87" t="str">
            <v>EA</v>
          </cell>
          <cell r="F87">
            <v>8000</v>
          </cell>
        </row>
        <row r="88">
          <cell r="A88" t="str">
            <v>d075</v>
          </cell>
          <cell r="B88">
            <v>75</v>
          </cell>
          <cell r="C88" t="str">
            <v>동관단자</v>
          </cell>
          <cell r="D88" t="str">
            <v>2홀 60㎟</v>
          </cell>
          <cell r="E88" t="str">
            <v>EA</v>
          </cell>
          <cell r="F88">
            <v>800</v>
          </cell>
        </row>
        <row r="89">
          <cell r="A89" t="str">
            <v>d076</v>
          </cell>
          <cell r="B89">
            <v>76</v>
          </cell>
          <cell r="C89" t="str">
            <v>동관단자</v>
          </cell>
          <cell r="D89" t="str">
            <v>2홀 80㎟</v>
          </cell>
          <cell r="E89" t="str">
            <v>EA</v>
          </cell>
          <cell r="F89">
            <v>990</v>
          </cell>
        </row>
        <row r="90">
          <cell r="A90" t="str">
            <v>d071</v>
          </cell>
          <cell r="B90">
            <v>71</v>
          </cell>
          <cell r="C90" t="str">
            <v>동관단자</v>
          </cell>
          <cell r="D90" t="str">
            <v>2홀 8㎟</v>
          </cell>
          <cell r="E90" t="str">
            <v>EA</v>
          </cell>
          <cell r="F90">
            <v>280</v>
          </cell>
        </row>
        <row r="91">
          <cell r="A91" t="str">
            <v>d083</v>
          </cell>
          <cell r="B91">
            <v>83</v>
          </cell>
          <cell r="C91" t="str">
            <v>동축케이블(T.V)</v>
          </cell>
          <cell r="D91" t="str">
            <v>ECX 5C-2V</v>
          </cell>
          <cell r="E91" t="str">
            <v>M</v>
          </cell>
          <cell r="F91">
            <v>330</v>
          </cell>
          <cell r="K91">
            <v>1.7999999999999999E-2</v>
          </cell>
        </row>
        <row r="92">
          <cell r="A92" t="str">
            <v>d084</v>
          </cell>
          <cell r="B92">
            <v>84</v>
          </cell>
          <cell r="C92" t="str">
            <v>리미트 S/W</v>
          </cell>
          <cell r="D92" t="str">
            <v>250V15A 로라레바형</v>
          </cell>
          <cell r="E92" t="str">
            <v>EA</v>
          </cell>
          <cell r="F92">
            <v>5100</v>
          </cell>
          <cell r="G92">
            <v>0.12</v>
          </cell>
        </row>
        <row r="93">
          <cell r="A93" t="str">
            <v>d085</v>
          </cell>
          <cell r="B93">
            <v>85</v>
          </cell>
          <cell r="C93" t="str">
            <v>모  래</v>
          </cell>
          <cell r="D93" t="str">
            <v>세사</v>
          </cell>
          <cell r="E93" t="str">
            <v>㎣</v>
          </cell>
          <cell r="F93">
            <v>7000</v>
          </cell>
        </row>
        <row r="94">
          <cell r="A94" t="str">
            <v>d086</v>
          </cell>
          <cell r="B94">
            <v>86</v>
          </cell>
          <cell r="C94" t="str">
            <v>발신기</v>
          </cell>
          <cell r="D94" t="str">
            <v>2급(보통형)</v>
          </cell>
          <cell r="E94" t="str">
            <v>EA</v>
          </cell>
          <cell r="F94">
            <v>3400</v>
          </cell>
          <cell r="G94">
            <v>0.3</v>
          </cell>
        </row>
        <row r="95">
          <cell r="A95" t="str">
            <v>d200</v>
          </cell>
          <cell r="B95">
            <v>200</v>
          </cell>
          <cell r="C95" t="str">
            <v>발전기 접속함</v>
          </cell>
          <cell r="D95" t="str">
            <v>접속자 200A</v>
          </cell>
          <cell r="E95" t="str">
            <v>면</v>
          </cell>
          <cell r="F95">
            <v>0</v>
          </cell>
          <cell r="G95">
            <v>0.92200000000000004</v>
          </cell>
        </row>
        <row r="96">
          <cell r="A96" t="str">
            <v>d087</v>
          </cell>
          <cell r="B96">
            <v>87</v>
          </cell>
          <cell r="C96" t="str">
            <v>백열등기구</v>
          </cell>
          <cell r="D96" t="str">
            <v>220V 100W 방폭증</v>
          </cell>
          <cell r="E96" t="str">
            <v>SET</v>
          </cell>
          <cell r="F96">
            <v>56000</v>
          </cell>
          <cell r="G96">
            <v>0.36</v>
          </cell>
        </row>
        <row r="97">
          <cell r="A97" t="str">
            <v>d197</v>
          </cell>
          <cell r="B97">
            <v>197</v>
          </cell>
          <cell r="C97" t="str">
            <v>백열등기구</v>
          </cell>
          <cell r="D97" t="str">
            <v>직부형</v>
          </cell>
          <cell r="E97" t="str">
            <v>SET</v>
          </cell>
          <cell r="F97">
            <v>5000</v>
          </cell>
          <cell r="G97">
            <v>0.18</v>
          </cell>
        </row>
        <row r="98">
          <cell r="A98" t="str">
            <v>d088</v>
          </cell>
          <cell r="B98">
            <v>88</v>
          </cell>
          <cell r="C98" t="str">
            <v>백열전구</v>
          </cell>
          <cell r="D98" t="str">
            <v>220V 60W</v>
          </cell>
          <cell r="E98" t="str">
            <v>EA</v>
          </cell>
          <cell r="F98">
            <v>220</v>
          </cell>
        </row>
        <row r="99">
          <cell r="A99" t="str">
            <v>d091</v>
          </cell>
          <cell r="B99">
            <v>91</v>
          </cell>
          <cell r="C99" t="str">
            <v>브스바</v>
          </cell>
          <cell r="D99" t="str">
            <v>100x100x1000mm(8.9)</v>
          </cell>
          <cell r="E99" t="str">
            <v>Kg</v>
          </cell>
          <cell r="F99">
            <v>2850</v>
          </cell>
          <cell r="H99">
            <v>0.13</v>
          </cell>
          <cell r="M99">
            <v>0.09</v>
          </cell>
        </row>
        <row r="100">
          <cell r="A100" t="str">
            <v>d089</v>
          </cell>
          <cell r="B100">
            <v>89</v>
          </cell>
          <cell r="C100" t="str">
            <v>브스바</v>
          </cell>
          <cell r="D100" t="str">
            <v>3.0mm x 25(0.66)</v>
          </cell>
          <cell r="E100" t="str">
            <v>Kg</v>
          </cell>
          <cell r="F100">
            <v>2850</v>
          </cell>
          <cell r="H100">
            <v>0.12</v>
          </cell>
          <cell r="M100">
            <v>0.08</v>
          </cell>
        </row>
        <row r="101">
          <cell r="A101" t="str">
            <v>d090</v>
          </cell>
          <cell r="B101">
            <v>90</v>
          </cell>
          <cell r="C101" t="str">
            <v>브스바</v>
          </cell>
          <cell r="D101" t="str">
            <v>3.0mm x 50(1.33)</v>
          </cell>
          <cell r="E101" t="str">
            <v>Kg</v>
          </cell>
          <cell r="F101">
            <v>2850</v>
          </cell>
          <cell r="H101">
            <v>0.12</v>
          </cell>
          <cell r="M101">
            <v>0.08</v>
          </cell>
        </row>
        <row r="102">
          <cell r="A102" t="str">
            <v>d092</v>
          </cell>
          <cell r="B102">
            <v>92</v>
          </cell>
          <cell r="C102" t="str">
            <v>비디오폰</v>
          </cell>
          <cell r="D102" t="str">
            <v xml:space="preserve">CH 911SV 화재,방범,가스 </v>
          </cell>
          <cell r="E102" t="str">
            <v>SET</v>
          </cell>
          <cell r="F102">
            <v>440000</v>
          </cell>
          <cell r="G102">
            <v>0.44</v>
          </cell>
        </row>
        <row r="103">
          <cell r="A103" t="str">
            <v>d095</v>
          </cell>
          <cell r="B103">
            <v>95</v>
          </cell>
          <cell r="C103" t="str">
            <v>세프티 S/W</v>
          </cell>
          <cell r="D103" t="str">
            <v>3P 100A</v>
          </cell>
          <cell r="E103" t="str">
            <v>EA</v>
          </cell>
          <cell r="F103">
            <v>56300</v>
          </cell>
          <cell r="G103">
            <v>0.4</v>
          </cell>
        </row>
        <row r="104">
          <cell r="A104" t="str">
            <v>d096</v>
          </cell>
          <cell r="B104">
            <v>96</v>
          </cell>
          <cell r="C104" t="str">
            <v>세프티 S/W</v>
          </cell>
          <cell r="D104" t="str">
            <v>3P 200A</v>
          </cell>
          <cell r="E104" t="str">
            <v>EA</v>
          </cell>
          <cell r="F104">
            <v>112500</v>
          </cell>
          <cell r="G104">
            <v>0.55000000000000004</v>
          </cell>
        </row>
        <row r="105">
          <cell r="A105" t="str">
            <v>d093</v>
          </cell>
          <cell r="B105">
            <v>93</v>
          </cell>
          <cell r="C105" t="str">
            <v>세프티 S/W</v>
          </cell>
          <cell r="D105" t="str">
            <v>3P 30A</v>
          </cell>
          <cell r="E105" t="str">
            <v>EA</v>
          </cell>
          <cell r="F105">
            <v>22500</v>
          </cell>
          <cell r="G105">
            <v>0.2</v>
          </cell>
        </row>
        <row r="106">
          <cell r="A106" t="str">
            <v>d094</v>
          </cell>
          <cell r="B106">
            <v>94</v>
          </cell>
          <cell r="C106" t="str">
            <v>세프티 S/W</v>
          </cell>
          <cell r="D106" t="str">
            <v>3P 60A</v>
          </cell>
          <cell r="E106" t="str">
            <v>EA</v>
          </cell>
          <cell r="F106">
            <v>30400</v>
          </cell>
          <cell r="G106">
            <v>0.3</v>
          </cell>
        </row>
        <row r="107">
          <cell r="A107" t="str">
            <v>d097</v>
          </cell>
          <cell r="B107">
            <v>97</v>
          </cell>
          <cell r="C107" t="str">
            <v>셋트 앙카</v>
          </cell>
          <cell r="D107" t="str">
            <v>1/2" x 100</v>
          </cell>
          <cell r="E107" t="str">
            <v>EA</v>
          </cell>
          <cell r="F107">
            <v>140</v>
          </cell>
          <cell r="G107">
            <v>0.08</v>
          </cell>
          <cell r="M107">
            <v>3.5999999999999997E-2</v>
          </cell>
        </row>
        <row r="108">
          <cell r="A108" t="str">
            <v>d098</v>
          </cell>
          <cell r="B108">
            <v>98</v>
          </cell>
          <cell r="C108" t="str">
            <v>수신기</v>
          </cell>
          <cell r="D108" t="str">
            <v>P형 1급 5CC</v>
          </cell>
          <cell r="E108" t="str">
            <v>대</v>
          </cell>
          <cell r="F108">
            <v>180000</v>
          </cell>
          <cell r="G108">
            <v>7.5</v>
          </cell>
        </row>
        <row r="109">
          <cell r="A109" t="str">
            <v>d099</v>
          </cell>
          <cell r="B109">
            <v>99</v>
          </cell>
          <cell r="C109" t="str">
            <v>스위치 박스</v>
          </cell>
          <cell r="D109" t="str">
            <v>S/W BOX 54mm 1EA</v>
          </cell>
          <cell r="E109" t="str">
            <v>EA</v>
          </cell>
          <cell r="F109">
            <v>440</v>
          </cell>
          <cell r="G109">
            <v>0.2</v>
          </cell>
        </row>
        <row r="110">
          <cell r="A110" t="str">
            <v>d100</v>
          </cell>
          <cell r="B110">
            <v>100</v>
          </cell>
          <cell r="C110" t="str">
            <v>스위치(매입램프)</v>
          </cell>
          <cell r="D110" t="str">
            <v>250V15A1구 ALW1111</v>
          </cell>
          <cell r="E110" t="str">
            <v>EA</v>
          </cell>
          <cell r="F110">
            <v>820</v>
          </cell>
          <cell r="G110">
            <v>6.5000000000000002E-2</v>
          </cell>
        </row>
        <row r="111">
          <cell r="A111" t="str">
            <v>d101</v>
          </cell>
          <cell r="B111">
            <v>101</v>
          </cell>
          <cell r="C111" t="str">
            <v>스위치(매입램프)</v>
          </cell>
          <cell r="D111" t="str">
            <v>250V15A2구 ALW1111</v>
          </cell>
          <cell r="E111" t="str">
            <v>EA</v>
          </cell>
          <cell r="F111">
            <v>1080</v>
          </cell>
          <cell r="G111">
            <v>7.8E-2</v>
          </cell>
        </row>
        <row r="112">
          <cell r="A112" t="str">
            <v>d102</v>
          </cell>
          <cell r="B112">
            <v>102</v>
          </cell>
          <cell r="C112" t="str">
            <v>스위치(매입램프)</v>
          </cell>
          <cell r="D112" t="str">
            <v>250V15A3구 ALW1111</v>
          </cell>
          <cell r="E112" t="str">
            <v>EA</v>
          </cell>
          <cell r="F112">
            <v>2600</v>
          </cell>
          <cell r="G112">
            <v>9.0999999999999998E-2</v>
          </cell>
        </row>
        <row r="113">
          <cell r="A113" t="str">
            <v>d103</v>
          </cell>
          <cell r="B113">
            <v>103</v>
          </cell>
          <cell r="C113" t="str">
            <v>스위치(매입램프)</v>
          </cell>
          <cell r="D113" t="str">
            <v>250V15A3로 ALW1111</v>
          </cell>
          <cell r="E113" t="str">
            <v>EA</v>
          </cell>
          <cell r="F113">
            <v>1004</v>
          </cell>
          <cell r="G113">
            <v>9.5000000000000001E-2</v>
          </cell>
        </row>
        <row r="114">
          <cell r="A114" t="str">
            <v>d207</v>
          </cell>
          <cell r="B114">
            <v>207</v>
          </cell>
          <cell r="C114" t="str">
            <v>신         너</v>
          </cell>
          <cell r="D114" t="str">
            <v>1종 1급 DR291</v>
          </cell>
          <cell r="E114" t="str">
            <v>ℓ</v>
          </cell>
          <cell r="F114">
            <v>0</v>
          </cell>
        </row>
        <row r="115">
          <cell r="A115" t="str">
            <v>d104</v>
          </cell>
          <cell r="B115">
            <v>104</v>
          </cell>
          <cell r="C115" t="str">
            <v>아우트레트 박스</v>
          </cell>
          <cell r="D115" t="str">
            <v>4각BOX 54mm</v>
          </cell>
          <cell r="E115" t="str">
            <v>EA</v>
          </cell>
          <cell r="F115">
            <v>489</v>
          </cell>
          <cell r="G115">
            <v>0.2</v>
          </cell>
        </row>
        <row r="116">
          <cell r="A116" t="str">
            <v>d105</v>
          </cell>
          <cell r="B116">
            <v>105</v>
          </cell>
          <cell r="C116" t="str">
            <v>아우트레트 박스</v>
          </cell>
          <cell r="D116" t="str">
            <v>8각BOX 54mm</v>
          </cell>
          <cell r="E116" t="str">
            <v>EA</v>
          </cell>
          <cell r="F116">
            <v>445</v>
          </cell>
          <cell r="G116">
            <v>0.2</v>
          </cell>
        </row>
        <row r="117">
          <cell r="A117" t="str">
            <v>d106</v>
          </cell>
          <cell r="B117">
            <v>106</v>
          </cell>
          <cell r="C117" t="str">
            <v>아우트레트 박스</v>
          </cell>
          <cell r="D117" t="str">
            <v>S/WBOX 54mm</v>
          </cell>
          <cell r="E117" t="str">
            <v>EA</v>
          </cell>
          <cell r="F117">
            <v>360</v>
          </cell>
          <cell r="G117">
            <v>0.2</v>
          </cell>
        </row>
        <row r="118">
          <cell r="A118" t="str">
            <v>d213</v>
          </cell>
          <cell r="B118">
            <v>213</v>
          </cell>
          <cell r="C118" t="str">
            <v>앵 카 볼 트</v>
          </cell>
          <cell r="D118" t="str">
            <v>13MM(1/2)x125L</v>
          </cell>
          <cell r="E118" t="str">
            <v>EA</v>
          </cell>
          <cell r="F118">
            <v>145</v>
          </cell>
        </row>
        <row r="119">
          <cell r="A119" t="str">
            <v>d210</v>
          </cell>
          <cell r="B119">
            <v>210</v>
          </cell>
          <cell r="C119" t="str">
            <v>연   마   지</v>
          </cell>
          <cell r="D119" t="str">
            <v>22.8 x 25Cm</v>
          </cell>
          <cell r="F119">
            <v>0</v>
          </cell>
        </row>
        <row r="120">
          <cell r="A120" t="str">
            <v>d107</v>
          </cell>
          <cell r="B120">
            <v>107</v>
          </cell>
          <cell r="C120" t="str">
            <v>오뚜기식 제어기</v>
          </cell>
          <cell r="D120" t="str">
            <v>부력식형</v>
          </cell>
          <cell r="E120" t="str">
            <v>EA</v>
          </cell>
          <cell r="F120">
            <v>33000</v>
          </cell>
          <cell r="G120">
            <v>0.08</v>
          </cell>
        </row>
        <row r="121">
          <cell r="A121" t="str">
            <v>d108</v>
          </cell>
          <cell r="B121">
            <v>108</v>
          </cell>
          <cell r="C121" t="str">
            <v>위샤캡</v>
          </cell>
          <cell r="D121" t="str">
            <v>S/T 28mm</v>
          </cell>
          <cell r="E121" t="str">
            <v>EA</v>
          </cell>
          <cell r="F121">
            <v>2100</v>
          </cell>
          <cell r="G121">
            <v>0.03</v>
          </cell>
        </row>
        <row r="122">
          <cell r="A122" t="str">
            <v>d109</v>
          </cell>
          <cell r="B122">
            <v>109</v>
          </cell>
          <cell r="C122" t="str">
            <v>위샤캡</v>
          </cell>
          <cell r="D122" t="str">
            <v>S/T 36mm</v>
          </cell>
          <cell r="E122" t="str">
            <v>EA</v>
          </cell>
          <cell r="F122">
            <v>2480</v>
          </cell>
          <cell r="G122">
            <v>0.04</v>
          </cell>
        </row>
        <row r="123">
          <cell r="A123" t="str">
            <v>d110</v>
          </cell>
          <cell r="B123">
            <v>110</v>
          </cell>
          <cell r="C123" t="str">
            <v>위샤캡</v>
          </cell>
          <cell r="D123" t="str">
            <v>S/T 42mm</v>
          </cell>
          <cell r="E123" t="str">
            <v>EA</v>
          </cell>
          <cell r="F123">
            <v>2770</v>
          </cell>
          <cell r="G123">
            <v>0.04</v>
          </cell>
        </row>
        <row r="124">
          <cell r="A124" t="str">
            <v>d111</v>
          </cell>
          <cell r="B124">
            <v>111</v>
          </cell>
          <cell r="C124" t="str">
            <v>위샤캡</v>
          </cell>
          <cell r="D124" t="str">
            <v>S/T 54mm</v>
          </cell>
          <cell r="E124" t="str">
            <v>EA</v>
          </cell>
          <cell r="F124">
            <v>3440</v>
          </cell>
          <cell r="G124">
            <v>0.04</v>
          </cell>
        </row>
        <row r="125">
          <cell r="A125" t="str">
            <v>d229</v>
          </cell>
          <cell r="B125">
            <v>229</v>
          </cell>
          <cell r="C125" t="str">
            <v>위샤캡</v>
          </cell>
          <cell r="D125" t="str">
            <v>S/T 104mm</v>
          </cell>
          <cell r="E125" t="str">
            <v>EA</v>
          </cell>
          <cell r="F125">
            <v>23906</v>
          </cell>
          <cell r="G125">
            <v>0.04</v>
          </cell>
        </row>
        <row r="126">
          <cell r="A126" t="str">
            <v>d212</v>
          </cell>
          <cell r="B126">
            <v>212</v>
          </cell>
          <cell r="C126" t="str">
            <v>유니스트러트 챤넬</v>
          </cell>
          <cell r="D126" t="str">
            <v>2.3t 42x42</v>
          </cell>
          <cell r="E126" t="str">
            <v>EA</v>
          </cell>
          <cell r="F126">
            <v>0</v>
          </cell>
        </row>
        <row r="127">
          <cell r="A127" t="str">
            <v>d205</v>
          </cell>
          <cell r="B127">
            <v>205</v>
          </cell>
          <cell r="C127" t="str">
            <v>은            분</v>
          </cell>
          <cell r="E127" t="str">
            <v>ℓ</v>
          </cell>
          <cell r="F127">
            <v>0</v>
          </cell>
        </row>
        <row r="128">
          <cell r="A128" t="str">
            <v>d112</v>
          </cell>
          <cell r="B128">
            <v>112</v>
          </cell>
          <cell r="C128" t="str">
            <v>작은나사</v>
          </cell>
          <cell r="D128" t="str">
            <v>황동 1/8"x1 1/4"</v>
          </cell>
          <cell r="E128" t="str">
            <v>EA</v>
          </cell>
          <cell r="F128">
            <v>4.5999999999999996</v>
          </cell>
        </row>
        <row r="129">
          <cell r="A129" t="str">
            <v>d113</v>
          </cell>
          <cell r="B129">
            <v>113</v>
          </cell>
          <cell r="C129" t="str">
            <v>장미전구</v>
          </cell>
          <cell r="D129" t="str">
            <v>220(V) x 20W전자식</v>
          </cell>
          <cell r="E129" t="str">
            <v>EA</v>
          </cell>
          <cell r="F129">
            <v>7500</v>
          </cell>
          <cell r="G129">
            <v>0.245</v>
          </cell>
        </row>
        <row r="130">
          <cell r="A130" t="str">
            <v>d116</v>
          </cell>
          <cell r="B130">
            <v>116</v>
          </cell>
          <cell r="C130" t="str">
            <v>전  선</v>
          </cell>
          <cell r="D130" t="str">
            <v>CPEV 0.65mm 10P</v>
          </cell>
          <cell r="E130" t="str">
            <v>M</v>
          </cell>
          <cell r="F130">
            <v>523</v>
          </cell>
          <cell r="J130">
            <v>0.18</v>
          </cell>
        </row>
        <row r="131">
          <cell r="A131" t="str">
            <v>d114</v>
          </cell>
          <cell r="B131">
            <v>114</v>
          </cell>
          <cell r="C131" t="str">
            <v>전극봉식 제어기</v>
          </cell>
          <cell r="D131" t="str">
            <v>3선 3극</v>
          </cell>
          <cell r="E131" t="str">
            <v>EA</v>
          </cell>
          <cell r="F131">
            <v>33000</v>
          </cell>
          <cell r="G131">
            <v>0.08</v>
          </cell>
        </row>
        <row r="132">
          <cell r="A132" t="str">
            <v>d115</v>
          </cell>
          <cell r="B132">
            <v>115</v>
          </cell>
          <cell r="C132" t="str">
            <v>전기맨홀</v>
          </cell>
          <cell r="D132" t="str">
            <v>Ø950(Ø750)소형</v>
          </cell>
          <cell r="E132" t="str">
            <v>EA</v>
          </cell>
          <cell r="F132">
            <v>365000</v>
          </cell>
        </row>
        <row r="133">
          <cell r="A133" t="str">
            <v>d117</v>
          </cell>
          <cell r="B133">
            <v>117</v>
          </cell>
          <cell r="C133" t="str">
            <v>전선</v>
          </cell>
          <cell r="D133" t="str">
            <v>CV 5.5㎟/1C</v>
          </cell>
          <cell r="E133" t="str">
            <v>M</v>
          </cell>
          <cell r="F133">
            <v>270</v>
          </cell>
          <cell r="G133">
            <v>0.01</v>
          </cell>
        </row>
        <row r="134">
          <cell r="A134" t="str">
            <v>d118</v>
          </cell>
          <cell r="B134">
            <v>118</v>
          </cell>
          <cell r="C134" t="str">
            <v>전선</v>
          </cell>
          <cell r="D134" t="str">
            <v>CV 8㎟/1C</v>
          </cell>
          <cell r="E134" t="str">
            <v>M</v>
          </cell>
          <cell r="F134">
            <v>350</v>
          </cell>
          <cell r="G134">
            <v>0.02</v>
          </cell>
        </row>
        <row r="135">
          <cell r="A135" t="str">
            <v>d119</v>
          </cell>
          <cell r="B135">
            <v>119</v>
          </cell>
          <cell r="C135" t="str">
            <v>전선</v>
          </cell>
          <cell r="D135" t="str">
            <v>CV 14㎟/1C</v>
          </cell>
          <cell r="E135" t="str">
            <v>M</v>
          </cell>
          <cell r="F135">
            <v>615</v>
          </cell>
          <cell r="G135">
            <v>0.02</v>
          </cell>
        </row>
        <row r="136">
          <cell r="A136" t="str">
            <v>d120</v>
          </cell>
          <cell r="B136">
            <v>120</v>
          </cell>
          <cell r="C136" t="str">
            <v>전선</v>
          </cell>
          <cell r="D136" t="str">
            <v>CV 22㎟/1C</v>
          </cell>
          <cell r="E136" t="str">
            <v>M</v>
          </cell>
          <cell r="F136">
            <v>812</v>
          </cell>
          <cell r="G136">
            <v>3.1E-2</v>
          </cell>
        </row>
        <row r="137">
          <cell r="A137" t="str">
            <v>d121</v>
          </cell>
          <cell r="B137">
            <v>121</v>
          </cell>
          <cell r="C137" t="str">
            <v>전선</v>
          </cell>
          <cell r="D137" t="str">
            <v>CV 38㎟/1C</v>
          </cell>
          <cell r="E137" t="str">
            <v>M</v>
          </cell>
          <cell r="F137">
            <v>1250</v>
          </cell>
          <cell r="G137">
            <v>3.1E-2</v>
          </cell>
        </row>
        <row r="138">
          <cell r="A138" t="str">
            <v>d228</v>
          </cell>
          <cell r="B138">
            <v>228</v>
          </cell>
          <cell r="C138" t="str">
            <v>전선</v>
          </cell>
          <cell r="D138" t="str">
            <v>CV 100㎟/1C</v>
          </cell>
          <cell r="E138" t="str">
            <v>M</v>
          </cell>
          <cell r="F138">
            <v>3518</v>
          </cell>
          <cell r="G138">
            <v>6.4000000000000001E-2</v>
          </cell>
        </row>
        <row r="139">
          <cell r="A139" t="str">
            <v>d122</v>
          </cell>
          <cell r="B139">
            <v>122</v>
          </cell>
          <cell r="C139" t="str">
            <v>전선</v>
          </cell>
          <cell r="D139" t="str">
            <v>CVV 2.0㎟/1C</v>
          </cell>
          <cell r="E139" t="str">
            <v>M</v>
          </cell>
          <cell r="F139">
            <v>95</v>
          </cell>
          <cell r="G139">
            <v>0.01</v>
          </cell>
        </row>
        <row r="140">
          <cell r="A140" t="str">
            <v>d125</v>
          </cell>
          <cell r="B140">
            <v>125</v>
          </cell>
          <cell r="C140" t="str">
            <v>전선</v>
          </cell>
          <cell r="D140" t="str">
            <v>GV 100㎟</v>
          </cell>
          <cell r="E140" t="str">
            <v>M</v>
          </cell>
          <cell r="F140">
            <v>3518</v>
          </cell>
          <cell r="G140">
            <v>0.02</v>
          </cell>
        </row>
        <row r="141">
          <cell r="A141" t="str">
            <v>d128</v>
          </cell>
          <cell r="B141">
            <v>128</v>
          </cell>
          <cell r="C141" t="str">
            <v>전선</v>
          </cell>
          <cell r="D141" t="str">
            <v>GV 14㎟</v>
          </cell>
          <cell r="E141" t="str">
            <v>M</v>
          </cell>
          <cell r="F141">
            <v>715</v>
          </cell>
          <cell r="G141">
            <v>0.02</v>
          </cell>
        </row>
        <row r="142">
          <cell r="A142" t="str">
            <v>d123</v>
          </cell>
          <cell r="B142">
            <v>123</v>
          </cell>
          <cell r="C142" t="str">
            <v>전선</v>
          </cell>
          <cell r="D142" t="str">
            <v>GV 38㎟</v>
          </cell>
          <cell r="E142" t="str">
            <v>M</v>
          </cell>
          <cell r="F142">
            <v>1494</v>
          </cell>
          <cell r="G142">
            <v>3.1E-2</v>
          </cell>
        </row>
        <row r="143">
          <cell r="A143" t="str">
            <v>d126</v>
          </cell>
          <cell r="B143">
            <v>126</v>
          </cell>
          <cell r="C143" t="str">
            <v>전선</v>
          </cell>
          <cell r="D143" t="str">
            <v>GV 400㎟</v>
          </cell>
          <cell r="E143" t="str">
            <v>M</v>
          </cell>
          <cell r="F143">
            <v>13768</v>
          </cell>
          <cell r="G143">
            <v>2.5000000000000001E-2</v>
          </cell>
        </row>
        <row r="144">
          <cell r="A144" t="str">
            <v>d124</v>
          </cell>
          <cell r="B144">
            <v>124</v>
          </cell>
          <cell r="C144" t="str">
            <v>전선</v>
          </cell>
          <cell r="D144" t="str">
            <v>GV 50㎟</v>
          </cell>
          <cell r="E144" t="str">
            <v>M</v>
          </cell>
          <cell r="F144">
            <v>2006</v>
          </cell>
          <cell r="G144">
            <v>1.4999999999999999E-2</v>
          </cell>
        </row>
        <row r="145">
          <cell r="A145" t="str">
            <v>d214</v>
          </cell>
          <cell r="B145">
            <v>214</v>
          </cell>
          <cell r="C145" t="str">
            <v>전선</v>
          </cell>
          <cell r="D145" t="str">
            <v>GV 8㎟</v>
          </cell>
          <cell r="E145" t="str">
            <v>M</v>
          </cell>
          <cell r="F145">
            <v>414</v>
          </cell>
          <cell r="G145">
            <v>0.02</v>
          </cell>
        </row>
        <row r="146">
          <cell r="A146" t="str">
            <v>d127</v>
          </cell>
          <cell r="B146">
            <v>127</v>
          </cell>
          <cell r="C146" t="str">
            <v>전선</v>
          </cell>
          <cell r="D146" t="str">
            <v>HIV 2.0mm</v>
          </cell>
          <cell r="E146" t="str">
            <v>M</v>
          </cell>
          <cell r="F146">
            <v>94</v>
          </cell>
          <cell r="G146">
            <v>0.01</v>
          </cell>
        </row>
        <row r="147">
          <cell r="A147" t="str">
            <v>d129</v>
          </cell>
          <cell r="B147">
            <v>129</v>
          </cell>
          <cell r="C147" t="str">
            <v>전선</v>
          </cell>
          <cell r="D147" t="str">
            <v>HIV 5.5㎟</v>
          </cell>
          <cell r="E147" t="str">
            <v>M</v>
          </cell>
          <cell r="F147">
            <v>183</v>
          </cell>
          <cell r="G147">
            <v>0.01</v>
          </cell>
        </row>
        <row r="148">
          <cell r="A148" t="str">
            <v>d130</v>
          </cell>
          <cell r="B148">
            <v>130</v>
          </cell>
          <cell r="C148" t="str">
            <v>전선</v>
          </cell>
          <cell r="D148" t="str">
            <v>HIV 8㎟</v>
          </cell>
          <cell r="E148" t="str">
            <v>M</v>
          </cell>
          <cell r="F148">
            <v>265</v>
          </cell>
          <cell r="G148">
            <v>0.02</v>
          </cell>
        </row>
        <row r="149">
          <cell r="A149" t="str">
            <v>d131</v>
          </cell>
          <cell r="B149">
            <v>131</v>
          </cell>
          <cell r="C149" t="str">
            <v>전선</v>
          </cell>
          <cell r="D149" t="str">
            <v>TIV 0.8mm/2C</v>
          </cell>
          <cell r="E149" t="str">
            <v>M</v>
          </cell>
          <cell r="F149">
            <v>38</v>
          </cell>
          <cell r="I149">
            <v>1.4999999999999999E-2</v>
          </cell>
        </row>
        <row r="150">
          <cell r="A150" t="str">
            <v>d217</v>
          </cell>
          <cell r="B150">
            <v>217</v>
          </cell>
          <cell r="C150" t="str">
            <v>전선관</v>
          </cell>
          <cell r="D150" t="str">
            <v>ELP D : 30</v>
          </cell>
          <cell r="E150" t="str">
            <v>M</v>
          </cell>
          <cell r="F150">
            <v>305</v>
          </cell>
          <cell r="G150">
            <v>1.2E-2</v>
          </cell>
          <cell r="M150">
            <v>2.9000000000000001E-2</v>
          </cell>
        </row>
        <row r="151">
          <cell r="A151" t="str">
            <v>d218</v>
          </cell>
          <cell r="B151">
            <v>218</v>
          </cell>
          <cell r="C151" t="str">
            <v>전선관</v>
          </cell>
          <cell r="D151" t="str">
            <v>ELP D : 40</v>
          </cell>
          <cell r="E151" t="str">
            <v>M</v>
          </cell>
          <cell r="F151">
            <v>500</v>
          </cell>
          <cell r="G151">
            <v>1.2E-2</v>
          </cell>
          <cell r="M151">
            <v>2.9000000000000001E-2</v>
          </cell>
        </row>
        <row r="152">
          <cell r="A152" t="str">
            <v>d219</v>
          </cell>
          <cell r="B152">
            <v>219</v>
          </cell>
          <cell r="C152" t="str">
            <v>전선관</v>
          </cell>
          <cell r="D152" t="str">
            <v>ELP D : 50</v>
          </cell>
          <cell r="E152" t="str">
            <v>M</v>
          </cell>
          <cell r="F152">
            <v>630</v>
          </cell>
          <cell r="G152">
            <v>1.2E-2</v>
          </cell>
          <cell r="M152">
            <v>2.9000000000000001E-2</v>
          </cell>
        </row>
        <row r="153">
          <cell r="A153" t="str">
            <v>d220</v>
          </cell>
          <cell r="B153">
            <v>220</v>
          </cell>
          <cell r="C153" t="str">
            <v>전선관</v>
          </cell>
          <cell r="D153" t="str">
            <v>ELP D : 65</v>
          </cell>
          <cell r="E153" t="str">
            <v>M</v>
          </cell>
          <cell r="F153">
            <v>925</v>
          </cell>
          <cell r="G153">
            <v>1.4999999999999999E-2</v>
          </cell>
          <cell r="M153">
            <v>3.5000000000000003E-2</v>
          </cell>
        </row>
        <row r="154">
          <cell r="A154" t="str">
            <v>d132</v>
          </cell>
          <cell r="B154">
            <v>132</v>
          </cell>
          <cell r="C154" t="str">
            <v>전선관</v>
          </cell>
          <cell r="D154" t="str">
            <v>HIPVC 16mm</v>
          </cell>
          <cell r="E154" t="str">
            <v>M</v>
          </cell>
          <cell r="F154">
            <v>235</v>
          </cell>
          <cell r="G154">
            <v>0.05</v>
          </cell>
        </row>
        <row r="155">
          <cell r="A155" t="str">
            <v>d133</v>
          </cell>
          <cell r="B155">
            <v>133</v>
          </cell>
          <cell r="C155" t="str">
            <v>전선관</v>
          </cell>
          <cell r="D155" t="str">
            <v>HIPVC 22mm</v>
          </cell>
          <cell r="E155" t="str">
            <v>M</v>
          </cell>
          <cell r="F155">
            <v>283</v>
          </cell>
          <cell r="G155">
            <v>0.06</v>
          </cell>
        </row>
        <row r="156">
          <cell r="A156" t="str">
            <v>d134</v>
          </cell>
          <cell r="B156">
            <v>134</v>
          </cell>
          <cell r="C156" t="str">
            <v>전선관</v>
          </cell>
          <cell r="D156" t="str">
            <v>HIPVC 28mm</v>
          </cell>
          <cell r="E156" t="str">
            <v>M</v>
          </cell>
          <cell r="F156">
            <v>548</v>
          </cell>
          <cell r="G156">
            <v>0.08</v>
          </cell>
        </row>
        <row r="157">
          <cell r="A157" t="str">
            <v>d135</v>
          </cell>
          <cell r="B157">
            <v>135</v>
          </cell>
          <cell r="C157" t="str">
            <v>전선관</v>
          </cell>
          <cell r="D157" t="str">
            <v>HIPVC 36mm</v>
          </cell>
          <cell r="E157" t="str">
            <v>M</v>
          </cell>
          <cell r="F157">
            <v>760</v>
          </cell>
          <cell r="G157">
            <v>0.01</v>
          </cell>
        </row>
        <row r="158">
          <cell r="A158" t="str">
            <v>d136</v>
          </cell>
          <cell r="B158">
            <v>136</v>
          </cell>
          <cell r="C158" t="str">
            <v>전선관</v>
          </cell>
          <cell r="D158" t="str">
            <v>HIPVC 42mm</v>
          </cell>
          <cell r="E158" t="str">
            <v>M</v>
          </cell>
          <cell r="F158">
            <v>996</v>
          </cell>
          <cell r="G158">
            <v>0.13</v>
          </cell>
        </row>
        <row r="159">
          <cell r="A159" t="str">
            <v>d137</v>
          </cell>
          <cell r="B159">
            <v>137</v>
          </cell>
          <cell r="C159" t="str">
            <v>전선관</v>
          </cell>
          <cell r="D159" t="str">
            <v>HIPVC 54mm</v>
          </cell>
          <cell r="E159" t="str">
            <v>M</v>
          </cell>
          <cell r="F159">
            <v>1413</v>
          </cell>
          <cell r="G159">
            <v>0.19</v>
          </cell>
        </row>
        <row r="160">
          <cell r="A160" t="str">
            <v>d138</v>
          </cell>
          <cell r="B160">
            <v>138</v>
          </cell>
          <cell r="C160" t="str">
            <v>전선관</v>
          </cell>
          <cell r="D160" t="str">
            <v>S/T 16mm</v>
          </cell>
          <cell r="E160" t="str">
            <v>M</v>
          </cell>
          <cell r="F160">
            <v>665</v>
          </cell>
          <cell r="G160">
            <v>0.08</v>
          </cell>
        </row>
        <row r="161">
          <cell r="A161" t="str">
            <v>d139</v>
          </cell>
          <cell r="B161">
            <v>139</v>
          </cell>
          <cell r="C161" t="str">
            <v>전선관</v>
          </cell>
          <cell r="D161" t="str">
            <v>S/T 22mm</v>
          </cell>
          <cell r="E161" t="str">
            <v>M</v>
          </cell>
          <cell r="F161">
            <v>852</v>
          </cell>
          <cell r="G161">
            <v>0.11</v>
          </cell>
        </row>
        <row r="162">
          <cell r="A162" t="str">
            <v>d140</v>
          </cell>
          <cell r="B162">
            <v>140</v>
          </cell>
          <cell r="C162" t="str">
            <v>전선관</v>
          </cell>
          <cell r="D162" t="str">
            <v>S/T 28mm</v>
          </cell>
          <cell r="E162" t="str">
            <v>M</v>
          </cell>
          <cell r="F162">
            <v>1112</v>
          </cell>
          <cell r="G162">
            <v>0.14000000000000001</v>
          </cell>
        </row>
        <row r="163">
          <cell r="A163" t="str">
            <v>d141</v>
          </cell>
          <cell r="B163">
            <v>141</v>
          </cell>
          <cell r="C163" t="str">
            <v>전선관</v>
          </cell>
          <cell r="D163" t="str">
            <v>S/T 36mm</v>
          </cell>
          <cell r="E163" t="str">
            <v>M</v>
          </cell>
          <cell r="F163">
            <v>1365</v>
          </cell>
          <cell r="G163">
            <v>0.2</v>
          </cell>
        </row>
        <row r="164">
          <cell r="A164" t="str">
            <v>d142</v>
          </cell>
          <cell r="B164">
            <v>142</v>
          </cell>
          <cell r="C164" t="str">
            <v>전선관</v>
          </cell>
          <cell r="D164" t="str">
            <v>S/T 42mm</v>
          </cell>
          <cell r="E164" t="str">
            <v>M</v>
          </cell>
          <cell r="F164">
            <v>1582</v>
          </cell>
          <cell r="G164">
            <v>0.25</v>
          </cell>
        </row>
        <row r="165">
          <cell r="A165" t="str">
            <v>d143</v>
          </cell>
          <cell r="B165">
            <v>143</v>
          </cell>
          <cell r="C165" t="str">
            <v>전선관</v>
          </cell>
          <cell r="D165" t="str">
            <v>S/T 54mm</v>
          </cell>
          <cell r="E165" t="str">
            <v>M</v>
          </cell>
          <cell r="F165">
            <v>2206</v>
          </cell>
          <cell r="G165">
            <v>0.34</v>
          </cell>
        </row>
        <row r="166">
          <cell r="A166" t="str">
            <v>d227</v>
          </cell>
          <cell r="B166">
            <v>143</v>
          </cell>
          <cell r="C166" t="str">
            <v>전선관</v>
          </cell>
          <cell r="D166" t="str">
            <v>S/T 104mm</v>
          </cell>
          <cell r="E166" t="str">
            <v>M</v>
          </cell>
          <cell r="F166">
            <v>5019</v>
          </cell>
          <cell r="G166">
            <v>0.71</v>
          </cell>
        </row>
        <row r="167">
          <cell r="A167" t="str">
            <v>d144</v>
          </cell>
          <cell r="B167">
            <v>144</v>
          </cell>
          <cell r="C167" t="str">
            <v>전화 콘센트</v>
          </cell>
          <cell r="D167" t="str">
            <v>4P</v>
          </cell>
          <cell r="E167" t="str">
            <v>EA</v>
          </cell>
          <cell r="F167">
            <v>730</v>
          </cell>
          <cell r="I167">
            <v>7.0000000000000007E-2</v>
          </cell>
        </row>
        <row r="168">
          <cell r="A168" t="str">
            <v>d145</v>
          </cell>
          <cell r="B168">
            <v>145</v>
          </cell>
          <cell r="C168" t="str">
            <v>접지 단자함(SUS)</v>
          </cell>
          <cell r="D168" t="str">
            <v>1 CCT</v>
          </cell>
          <cell r="E168" t="str">
            <v>EA</v>
          </cell>
          <cell r="F168">
            <v>70000</v>
          </cell>
          <cell r="G168">
            <v>0.66</v>
          </cell>
        </row>
        <row r="169">
          <cell r="A169" t="str">
            <v>d146</v>
          </cell>
          <cell r="B169">
            <v>146</v>
          </cell>
          <cell r="C169" t="str">
            <v>접지동봉</v>
          </cell>
          <cell r="D169" t="str">
            <v>ø18 x 2400</v>
          </cell>
          <cell r="E169" t="str">
            <v>본</v>
          </cell>
          <cell r="F169">
            <v>5300</v>
          </cell>
          <cell r="G169">
            <v>0.2</v>
          </cell>
          <cell r="M169">
            <v>0.1</v>
          </cell>
        </row>
        <row r="170">
          <cell r="A170" t="str">
            <v>d195</v>
          </cell>
          <cell r="B170">
            <v>195</v>
          </cell>
          <cell r="C170" t="str">
            <v>접지목</v>
          </cell>
          <cell r="D170" t="str">
            <v>100x100x1000</v>
          </cell>
          <cell r="E170" t="str">
            <v>EA</v>
          </cell>
          <cell r="F170">
            <v>30000</v>
          </cell>
        </row>
        <row r="171">
          <cell r="A171" t="str">
            <v>d147</v>
          </cell>
          <cell r="B171">
            <v>147</v>
          </cell>
          <cell r="C171" t="str">
            <v>접지저항 저감제</v>
          </cell>
          <cell r="D171" t="str">
            <v>아스판-M</v>
          </cell>
          <cell r="E171" t="str">
            <v>포</v>
          </cell>
          <cell r="F171">
            <v>15000</v>
          </cell>
        </row>
        <row r="172">
          <cell r="A172" t="str">
            <v>d148</v>
          </cell>
          <cell r="B172">
            <v>148</v>
          </cell>
          <cell r="C172" t="str">
            <v>정온전선</v>
          </cell>
          <cell r="D172" t="str">
            <v>15W/M 220V</v>
          </cell>
          <cell r="E172" t="str">
            <v>M</v>
          </cell>
          <cell r="F172">
            <v>5600</v>
          </cell>
          <cell r="G172">
            <v>0.4</v>
          </cell>
        </row>
        <row r="173">
          <cell r="A173" t="str">
            <v>d149</v>
          </cell>
          <cell r="B173">
            <v>149</v>
          </cell>
          <cell r="C173" t="str">
            <v>주택용 분전반</v>
          </cell>
          <cell r="D173" t="str">
            <v>ME-4회로</v>
          </cell>
          <cell r="E173" t="str">
            <v>면</v>
          </cell>
          <cell r="F173">
            <v>21000</v>
          </cell>
          <cell r="G173">
            <v>0.43</v>
          </cell>
        </row>
        <row r="174">
          <cell r="A174" t="str">
            <v>d152</v>
          </cell>
          <cell r="B174">
            <v>152</v>
          </cell>
          <cell r="C174" t="str">
            <v>중간 단자함</v>
          </cell>
          <cell r="D174" t="str">
            <v>SUS 10P</v>
          </cell>
          <cell r="E174" t="str">
            <v>EA</v>
          </cell>
          <cell r="F174">
            <v>24800</v>
          </cell>
          <cell r="I174">
            <v>0.55000000000000004</v>
          </cell>
          <cell r="M174">
            <v>0.45</v>
          </cell>
        </row>
        <row r="175">
          <cell r="A175" t="str">
            <v>d153</v>
          </cell>
          <cell r="B175">
            <v>153</v>
          </cell>
          <cell r="C175" t="str">
            <v>중간단자함</v>
          </cell>
          <cell r="D175" t="str">
            <v>SUS 20P</v>
          </cell>
          <cell r="E175" t="str">
            <v>EA</v>
          </cell>
          <cell r="F175">
            <v>27600</v>
          </cell>
          <cell r="I175">
            <v>0.55000000000000004</v>
          </cell>
          <cell r="M175">
            <v>0.45</v>
          </cell>
        </row>
        <row r="176">
          <cell r="A176" t="str">
            <v>d150</v>
          </cell>
          <cell r="B176">
            <v>150</v>
          </cell>
          <cell r="C176" t="str">
            <v>철재분전함(D:SUS)</v>
          </cell>
          <cell r="D176" t="str">
            <v>450x300x150</v>
          </cell>
          <cell r="E176" t="str">
            <v>EA</v>
          </cell>
          <cell r="F176">
            <v>18000</v>
          </cell>
        </row>
        <row r="177">
          <cell r="A177" t="str">
            <v>d151</v>
          </cell>
          <cell r="B177">
            <v>151</v>
          </cell>
          <cell r="C177" t="str">
            <v>철재분전함(D:SUS)</v>
          </cell>
          <cell r="D177" t="str">
            <v>450x360X180</v>
          </cell>
          <cell r="E177" t="str">
            <v>EA</v>
          </cell>
          <cell r="F177">
            <v>21000</v>
          </cell>
        </row>
        <row r="178">
          <cell r="A178" t="str">
            <v>d154</v>
          </cell>
          <cell r="B178">
            <v>154</v>
          </cell>
          <cell r="C178" t="str">
            <v>커버 나이프 S/W</v>
          </cell>
          <cell r="D178" t="str">
            <v>3P 30A</v>
          </cell>
          <cell r="E178" t="str">
            <v>EA</v>
          </cell>
          <cell r="F178">
            <v>2304</v>
          </cell>
          <cell r="G178">
            <v>0.2</v>
          </cell>
        </row>
        <row r="179">
          <cell r="A179" t="str">
            <v>d155</v>
          </cell>
          <cell r="B179">
            <v>155</v>
          </cell>
          <cell r="C179" t="str">
            <v>커버 나이프 S/W</v>
          </cell>
          <cell r="D179" t="str">
            <v>쌍투 3P30A</v>
          </cell>
          <cell r="E179" t="str">
            <v>EA</v>
          </cell>
          <cell r="F179">
            <v>3372</v>
          </cell>
          <cell r="G179">
            <v>0.24</v>
          </cell>
        </row>
        <row r="180">
          <cell r="A180" t="str">
            <v>d156</v>
          </cell>
          <cell r="B180">
            <v>156</v>
          </cell>
          <cell r="C180" t="str">
            <v>콘센트</v>
          </cell>
          <cell r="D180" t="str">
            <v>250V15A1구(무)</v>
          </cell>
          <cell r="E180" t="str">
            <v>EA</v>
          </cell>
          <cell r="F180">
            <v>820</v>
          </cell>
          <cell r="G180">
            <v>6.5000000000000002E-2</v>
          </cell>
        </row>
        <row r="181">
          <cell r="A181" t="str">
            <v>d157</v>
          </cell>
          <cell r="B181">
            <v>157</v>
          </cell>
          <cell r="C181" t="str">
            <v>콘센트</v>
          </cell>
          <cell r="D181" t="str">
            <v>250V15A2구(접)</v>
          </cell>
          <cell r="E181" t="str">
            <v>EA</v>
          </cell>
          <cell r="F181">
            <v>1045</v>
          </cell>
          <cell r="G181">
            <v>6.5000000000000002E-2</v>
          </cell>
        </row>
        <row r="182">
          <cell r="A182" t="str">
            <v>d158</v>
          </cell>
          <cell r="B182">
            <v>158</v>
          </cell>
          <cell r="C182" t="str">
            <v>타임머(24H)</v>
          </cell>
          <cell r="D182" t="str">
            <v>220V25A최소15분</v>
          </cell>
          <cell r="E182" t="str">
            <v>EA</v>
          </cell>
          <cell r="F182">
            <v>22600</v>
          </cell>
          <cell r="G182">
            <v>0.2</v>
          </cell>
        </row>
        <row r="183">
          <cell r="A183" t="str">
            <v>d165</v>
          </cell>
          <cell r="B183">
            <v>165</v>
          </cell>
          <cell r="C183" t="str">
            <v>통로유도등</v>
          </cell>
          <cell r="D183" t="str">
            <v>매입 10W 소형</v>
          </cell>
          <cell r="E183" t="str">
            <v>EA</v>
          </cell>
          <cell r="F183">
            <v>24500</v>
          </cell>
          <cell r="G183">
            <v>0.2</v>
          </cell>
        </row>
        <row r="184">
          <cell r="A184" t="str">
            <v>d194</v>
          </cell>
          <cell r="B184">
            <v>194</v>
          </cell>
          <cell r="C184" t="str">
            <v>통신용 접지함</v>
          </cell>
          <cell r="D184" t="str">
            <v>아크릴 5t</v>
          </cell>
          <cell r="E184" t="str">
            <v>EA</v>
          </cell>
          <cell r="F184">
            <v>130000</v>
          </cell>
          <cell r="G184">
            <v>0.66</v>
          </cell>
        </row>
        <row r="185">
          <cell r="A185" t="str">
            <v>d199</v>
          </cell>
          <cell r="B185">
            <v>199</v>
          </cell>
          <cell r="C185" t="str">
            <v>통합분전반</v>
          </cell>
          <cell r="D185" t="str">
            <v>ATS 200A 3Ø4W</v>
          </cell>
          <cell r="E185" t="str">
            <v>면</v>
          </cell>
          <cell r="F185">
            <v>0</v>
          </cell>
          <cell r="G185">
            <v>0.92200000000000004</v>
          </cell>
        </row>
        <row r="186">
          <cell r="A186" t="str">
            <v>d159</v>
          </cell>
          <cell r="B186">
            <v>159</v>
          </cell>
          <cell r="C186" t="str">
            <v>파이프 행거</v>
          </cell>
          <cell r="D186" t="str">
            <v>16C</v>
          </cell>
          <cell r="E186" t="str">
            <v>EA</v>
          </cell>
          <cell r="F186">
            <v>435</v>
          </cell>
        </row>
        <row r="187">
          <cell r="A187" t="str">
            <v>d160</v>
          </cell>
          <cell r="B187">
            <v>160</v>
          </cell>
          <cell r="C187" t="str">
            <v>파이프 행거</v>
          </cell>
          <cell r="D187" t="str">
            <v>22C</v>
          </cell>
          <cell r="E187" t="str">
            <v>EA</v>
          </cell>
          <cell r="F187">
            <v>445</v>
          </cell>
        </row>
        <row r="188">
          <cell r="A188" t="str">
            <v>d161</v>
          </cell>
          <cell r="B188">
            <v>161</v>
          </cell>
          <cell r="C188" t="str">
            <v>파이프 행거</v>
          </cell>
          <cell r="D188" t="str">
            <v>28C</v>
          </cell>
          <cell r="E188" t="str">
            <v>EA</v>
          </cell>
          <cell r="F188">
            <v>457</v>
          </cell>
        </row>
        <row r="189">
          <cell r="A189" t="str">
            <v>d162</v>
          </cell>
          <cell r="B189">
            <v>162</v>
          </cell>
          <cell r="C189" t="str">
            <v>파이프 행거</v>
          </cell>
          <cell r="D189" t="str">
            <v>36C</v>
          </cell>
          <cell r="E189" t="str">
            <v>EA</v>
          </cell>
          <cell r="F189">
            <v>595</v>
          </cell>
        </row>
        <row r="190">
          <cell r="A190" t="str">
            <v>d163</v>
          </cell>
          <cell r="B190">
            <v>163</v>
          </cell>
          <cell r="C190" t="str">
            <v>파이프 행거</v>
          </cell>
          <cell r="D190" t="str">
            <v>42C</v>
          </cell>
          <cell r="E190" t="str">
            <v>EA</v>
          </cell>
          <cell r="F190">
            <v>658</v>
          </cell>
        </row>
        <row r="191">
          <cell r="A191" t="str">
            <v>d164</v>
          </cell>
          <cell r="B191">
            <v>164</v>
          </cell>
          <cell r="C191" t="str">
            <v>파이프 행거</v>
          </cell>
          <cell r="D191" t="str">
            <v>54C</v>
          </cell>
          <cell r="E191" t="str">
            <v>EA</v>
          </cell>
          <cell r="F191">
            <v>786</v>
          </cell>
        </row>
        <row r="192">
          <cell r="A192" t="str">
            <v>d166</v>
          </cell>
          <cell r="B192">
            <v>166</v>
          </cell>
          <cell r="C192" t="str">
            <v>표시등</v>
          </cell>
          <cell r="D192" t="str">
            <v>DC 24V (IL-D24)</v>
          </cell>
          <cell r="E192" t="str">
            <v>EA</v>
          </cell>
          <cell r="F192">
            <v>1000</v>
          </cell>
          <cell r="G192">
            <v>0.2</v>
          </cell>
        </row>
        <row r="193">
          <cell r="A193" t="str">
            <v>d167</v>
          </cell>
          <cell r="B193">
            <v>167</v>
          </cell>
          <cell r="C193" t="str">
            <v>풀박스</v>
          </cell>
          <cell r="D193" t="str">
            <v>200x200x100</v>
          </cell>
          <cell r="E193" t="str">
            <v>EA</v>
          </cell>
          <cell r="F193">
            <v>2790</v>
          </cell>
          <cell r="G193">
            <v>0.66</v>
          </cell>
        </row>
        <row r="194">
          <cell r="A194" t="str">
            <v>d168</v>
          </cell>
          <cell r="B194">
            <v>168</v>
          </cell>
          <cell r="C194" t="str">
            <v>풀박스</v>
          </cell>
          <cell r="D194" t="str">
            <v>250x250x150</v>
          </cell>
          <cell r="E194" t="str">
            <v>EA</v>
          </cell>
          <cell r="F194">
            <v>4500</v>
          </cell>
          <cell r="G194">
            <v>0.66</v>
          </cell>
        </row>
        <row r="195">
          <cell r="A195" t="str">
            <v>d169</v>
          </cell>
          <cell r="B195">
            <v>169</v>
          </cell>
          <cell r="C195" t="str">
            <v>풀박스</v>
          </cell>
          <cell r="D195" t="str">
            <v>300x300x150</v>
          </cell>
          <cell r="E195" t="str">
            <v>EA</v>
          </cell>
          <cell r="F195">
            <v>5180</v>
          </cell>
          <cell r="G195">
            <v>0.66</v>
          </cell>
        </row>
        <row r="196">
          <cell r="A196" t="str">
            <v>d170</v>
          </cell>
          <cell r="B196">
            <v>170</v>
          </cell>
          <cell r="C196" t="str">
            <v>풀박스</v>
          </cell>
          <cell r="D196" t="str">
            <v>FRP 200x150x130</v>
          </cell>
          <cell r="E196" t="str">
            <v>EA</v>
          </cell>
          <cell r="F196">
            <v>35000</v>
          </cell>
          <cell r="G196">
            <v>0.66</v>
          </cell>
        </row>
        <row r="197">
          <cell r="A197" t="str">
            <v>d171</v>
          </cell>
          <cell r="B197">
            <v>171</v>
          </cell>
          <cell r="C197" t="str">
            <v>피난구 유도등</v>
          </cell>
          <cell r="D197" t="str">
            <v>노출 10W 소형</v>
          </cell>
          <cell r="E197" t="str">
            <v>EA</v>
          </cell>
          <cell r="F197">
            <v>24500</v>
          </cell>
          <cell r="G197">
            <v>0.2</v>
          </cell>
        </row>
        <row r="198">
          <cell r="A198" t="str">
            <v>d181</v>
          </cell>
          <cell r="B198">
            <v>181</v>
          </cell>
          <cell r="C198" t="str">
            <v>행거볼트</v>
          </cell>
          <cell r="D198" t="str">
            <v>Ø9x1000</v>
          </cell>
          <cell r="E198" t="str">
            <v>EA</v>
          </cell>
          <cell r="F198">
            <v>404</v>
          </cell>
        </row>
        <row r="199">
          <cell r="A199" t="str">
            <v>d172</v>
          </cell>
          <cell r="B199">
            <v>172</v>
          </cell>
          <cell r="C199" t="str">
            <v>형광등기구(매입루바)</v>
          </cell>
          <cell r="D199" t="str">
            <v>220(V)x20Wx2등 전자</v>
          </cell>
          <cell r="E199" t="str">
            <v>SET</v>
          </cell>
          <cell r="F199">
            <v>34260</v>
          </cell>
          <cell r="G199">
            <v>0.3</v>
          </cell>
        </row>
        <row r="200">
          <cell r="A200" t="str">
            <v>d173</v>
          </cell>
          <cell r="B200">
            <v>173</v>
          </cell>
          <cell r="C200" t="str">
            <v>형광등기구(매입루바)</v>
          </cell>
          <cell r="D200" t="str">
            <v>220(V)x40Wx2등 전자</v>
          </cell>
          <cell r="E200" t="str">
            <v>SET</v>
          </cell>
          <cell r="F200">
            <v>43120</v>
          </cell>
          <cell r="G200">
            <v>0.46</v>
          </cell>
        </row>
        <row r="201">
          <cell r="A201" t="str">
            <v>d174</v>
          </cell>
          <cell r="B201">
            <v>174</v>
          </cell>
          <cell r="C201" t="str">
            <v>형광등기구(안전증)</v>
          </cell>
          <cell r="D201" t="str">
            <v>220(V)x20Wx2등</v>
          </cell>
          <cell r="E201" t="str">
            <v>SET</v>
          </cell>
          <cell r="F201">
            <v>80000</v>
          </cell>
          <cell r="G201">
            <v>0.6</v>
          </cell>
        </row>
        <row r="202">
          <cell r="A202" t="str">
            <v>d175</v>
          </cell>
          <cell r="B202">
            <v>175</v>
          </cell>
          <cell r="C202" t="str">
            <v>형광등기구(안전증)</v>
          </cell>
          <cell r="D202" t="str">
            <v>220(V)x40Wx2등</v>
          </cell>
          <cell r="E202" t="str">
            <v>SET</v>
          </cell>
          <cell r="F202">
            <v>114000</v>
          </cell>
          <cell r="G202">
            <v>0.92</v>
          </cell>
        </row>
        <row r="203">
          <cell r="A203" t="str">
            <v>d215</v>
          </cell>
          <cell r="B203">
            <v>215</v>
          </cell>
          <cell r="C203" t="str">
            <v>형광등기구(직부)</v>
          </cell>
          <cell r="D203" t="str">
            <v>220(V)x20Wx2등 전자</v>
          </cell>
          <cell r="E203" t="str">
            <v>SET</v>
          </cell>
          <cell r="F203">
            <v>29000</v>
          </cell>
          <cell r="G203">
            <v>0.19500000000000001</v>
          </cell>
        </row>
        <row r="204">
          <cell r="A204" t="str">
            <v>d216</v>
          </cell>
          <cell r="B204">
            <v>216</v>
          </cell>
          <cell r="C204" t="str">
            <v>형광등기구(직부)</v>
          </cell>
          <cell r="D204" t="str">
            <v>220(V)x40Wx2등 전자</v>
          </cell>
          <cell r="E204" t="str">
            <v>SET</v>
          </cell>
          <cell r="F204">
            <v>39400</v>
          </cell>
          <cell r="G204">
            <v>0.30499999999999999</v>
          </cell>
        </row>
        <row r="205">
          <cell r="A205" t="str">
            <v>d176</v>
          </cell>
          <cell r="B205">
            <v>176</v>
          </cell>
          <cell r="C205" t="str">
            <v>형광램프</v>
          </cell>
          <cell r="D205" t="str">
            <v>220(V)x20W</v>
          </cell>
          <cell r="E205" t="str">
            <v>EA</v>
          </cell>
          <cell r="F205">
            <v>650</v>
          </cell>
        </row>
        <row r="206">
          <cell r="A206" t="str">
            <v>d177</v>
          </cell>
          <cell r="B206">
            <v>177</v>
          </cell>
          <cell r="C206" t="str">
            <v>형광램프</v>
          </cell>
          <cell r="D206" t="str">
            <v>220(V)x40W</v>
          </cell>
          <cell r="E206" t="str">
            <v>EA</v>
          </cell>
          <cell r="F206">
            <v>1050</v>
          </cell>
        </row>
        <row r="207">
          <cell r="A207" t="str">
            <v>d178</v>
          </cell>
          <cell r="B207">
            <v>178</v>
          </cell>
          <cell r="C207" t="str">
            <v>환풍기(일반용)</v>
          </cell>
          <cell r="D207" t="str">
            <v>300 x 300</v>
          </cell>
          <cell r="E207" t="str">
            <v>EA</v>
          </cell>
          <cell r="F207">
            <v>16000</v>
          </cell>
          <cell r="G207">
            <v>0.48</v>
          </cell>
        </row>
        <row r="208">
          <cell r="A208" t="str">
            <v>d179</v>
          </cell>
          <cell r="B208">
            <v>179</v>
          </cell>
          <cell r="C208" t="str">
            <v>황동 볼트너트</v>
          </cell>
          <cell r="D208" t="str">
            <v>M10 x 40</v>
          </cell>
          <cell r="E208" t="str">
            <v>EA</v>
          </cell>
          <cell r="F208">
            <v>183</v>
          </cell>
        </row>
        <row r="209">
          <cell r="A209" t="str">
            <v>d180</v>
          </cell>
          <cell r="B209">
            <v>180</v>
          </cell>
          <cell r="C209" t="str">
            <v>황동 평와셔</v>
          </cell>
          <cell r="D209" t="str">
            <v>3/8" 0.5mm</v>
          </cell>
          <cell r="E209" t="str">
            <v>EA</v>
          </cell>
          <cell r="F209">
            <v>6.5</v>
          </cell>
        </row>
        <row r="210">
          <cell r="A210" t="str">
            <v>d209</v>
          </cell>
          <cell r="B210">
            <v>209</v>
          </cell>
          <cell r="C210" t="str">
            <v>휘 발 유</v>
          </cell>
          <cell r="E210" t="str">
            <v>ℓ</v>
          </cell>
          <cell r="F210">
            <v>0</v>
          </cell>
        </row>
        <row r="211">
          <cell r="A211" t="str">
            <v>d196</v>
          </cell>
          <cell r="B211">
            <v>196</v>
          </cell>
          <cell r="C211" t="str">
            <v>BASE PLAT</v>
          </cell>
          <cell r="D211" t="str">
            <v>200x200x9t</v>
          </cell>
          <cell r="E211" t="str">
            <v>EA</v>
          </cell>
          <cell r="F211">
            <v>1500</v>
          </cell>
        </row>
        <row r="212">
          <cell r="A212" t="str">
            <v>d182</v>
          </cell>
          <cell r="B212">
            <v>182</v>
          </cell>
          <cell r="C212" t="str">
            <v>BOX 및 DOOR</v>
          </cell>
          <cell r="D212" t="str">
            <v>400x500x200x1.5t</v>
          </cell>
          <cell r="E212" t="str">
            <v>SET</v>
          </cell>
          <cell r="F212">
            <v>40000</v>
          </cell>
        </row>
        <row r="213">
          <cell r="A213" t="str">
            <v>d183</v>
          </cell>
          <cell r="B213">
            <v>183</v>
          </cell>
          <cell r="C213" t="str">
            <v>BOX COVER</v>
          </cell>
          <cell r="D213" t="str">
            <v>평 4각 &amp; 8각</v>
          </cell>
          <cell r="E213" t="str">
            <v>EA</v>
          </cell>
          <cell r="F213">
            <v>160</v>
          </cell>
        </row>
        <row r="214">
          <cell r="A214" t="str">
            <v>d184</v>
          </cell>
          <cell r="B214">
            <v>184</v>
          </cell>
          <cell r="C214" t="str">
            <v>CABLE TRAY</v>
          </cell>
          <cell r="D214" t="str">
            <v>STRAIGHT TRAY W300</v>
          </cell>
          <cell r="E214" t="str">
            <v>M</v>
          </cell>
          <cell r="F214">
            <v>11340</v>
          </cell>
          <cell r="G214">
            <v>0.28499999999999998</v>
          </cell>
        </row>
        <row r="215">
          <cell r="A215" t="str">
            <v>d198</v>
          </cell>
          <cell r="B215">
            <v>198</v>
          </cell>
          <cell r="C215" t="str">
            <v>DOWN LIGHT</v>
          </cell>
          <cell r="D215" t="str">
            <v>5" 반사매입형</v>
          </cell>
          <cell r="E215" t="str">
            <v>EA</v>
          </cell>
          <cell r="F215">
            <v>6000</v>
          </cell>
          <cell r="G215">
            <v>0.245</v>
          </cell>
        </row>
        <row r="216">
          <cell r="A216" t="str">
            <v>d187</v>
          </cell>
          <cell r="B216">
            <v>187</v>
          </cell>
          <cell r="C216" t="str">
            <v>ELB</v>
          </cell>
          <cell r="D216" t="str">
            <v>2P 30AF 20AT</v>
          </cell>
          <cell r="E216" t="str">
            <v>EA</v>
          </cell>
          <cell r="F216">
            <v>5300</v>
          </cell>
          <cell r="G216">
            <v>0.19</v>
          </cell>
        </row>
        <row r="217">
          <cell r="A217" t="str">
            <v>d188</v>
          </cell>
          <cell r="B217">
            <v>188</v>
          </cell>
          <cell r="C217" t="str">
            <v>NFB</v>
          </cell>
          <cell r="D217" t="str">
            <v>ABE 3P 50AF 30AT</v>
          </cell>
          <cell r="E217" t="str">
            <v>EA</v>
          </cell>
          <cell r="F217">
            <v>21800</v>
          </cell>
          <cell r="G217">
            <v>0.26</v>
          </cell>
        </row>
        <row r="218">
          <cell r="A218" t="str">
            <v>d231</v>
          </cell>
          <cell r="B218">
            <v>231</v>
          </cell>
          <cell r="C218" t="str">
            <v>NFB</v>
          </cell>
          <cell r="D218" t="str">
            <v>ABS 4P 400AF 400AT</v>
          </cell>
          <cell r="E218" t="str">
            <v>EA</v>
          </cell>
          <cell r="F218">
            <v>250000</v>
          </cell>
          <cell r="G218">
            <v>0.68</v>
          </cell>
        </row>
        <row r="219">
          <cell r="A219" t="str">
            <v>d189</v>
          </cell>
          <cell r="B219">
            <v>189</v>
          </cell>
          <cell r="C219" t="str">
            <v>NFB</v>
          </cell>
          <cell r="D219" t="str">
            <v>ABS 4P 100AF 75AT</v>
          </cell>
          <cell r="E219" t="str">
            <v>EA</v>
          </cell>
          <cell r="F219">
            <v>51100</v>
          </cell>
          <cell r="G219">
            <v>0.46800000000000003</v>
          </cell>
        </row>
        <row r="220">
          <cell r="A220" t="str">
            <v>d190</v>
          </cell>
          <cell r="B220">
            <v>190</v>
          </cell>
          <cell r="C220" t="str">
            <v>NFB</v>
          </cell>
          <cell r="D220" t="str">
            <v>ABS 4P 50AF 50AT</v>
          </cell>
          <cell r="E220" t="str">
            <v>EA</v>
          </cell>
          <cell r="F220">
            <v>28200</v>
          </cell>
          <cell r="G220">
            <v>0.33800000000000002</v>
          </cell>
        </row>
        <row r="221">
          <cell r="A221" t="str">
            <v>d191</v>
          </cell>
          <cell r="B221">
            <v>191</v>
          </cell>
          <cell r="C221" t="str">
            <v>T.V 유니트</v>
          </cell>
          <cell r="D221" t="str">
            <v>AUV 7-3-3</v>
          </cell>
          <cell r="E221" t="str">
            <v>조</v>
          </cell>
          <cell r="F221">
            <v>1700</v>
          </cell>
          <cell r="I221">
            <v>0.08</v>
          </cell>
        </row>
        <row r="222">
          <cell r="A222" t="str">
            <v>d192</v>
          </cell>
          <cell r="B222">
            <v>192</v>
          </cell>
          <cell r="C222" t="str">
            <v>U-CHANNEL</v>
          </cell>
          <cell r="D222" t="str">
            <v>42x25x2.3t</v>
          </cell>
          <cell r="E222" t="str">
            <v>M</v>
          </cell>
          <cell r="F222">
            <v>2800</v>
          </cell>
        </row>
        <row r="223">
          <cell r="A223" t="str">
            <v>d193</v>
          </cell>
          <cell r="B223">
            <v>193</v>
          </cell>
          <cell r="C223" t="str">
            <v>U-CHANNEL</v>
          </cell>
          <cell r="D223" t="str">
            <v>42x42x2.6t</v>
          </cell>
          <cell r="E223" t="str">
            <v>M</v>
          </cell>
          <cell r="F223">
            <v>3000</v>
          </cell>
        </row>
        <row r="224">
          <cell r="A224" t="str">
            <v>d204</v>
          </cell>
          <cell r="F224">
            <v>0</v>
          </cell>
        </row>
        <row r="225">
          <cell r="A225" t="str">
            <v>d201</v>
          </cell>
          <cell r="B225">
            <v>201</v>
          </cell>
          <cell r="C225" t="str">
            <v>부속품율</v>
          </cell>
          <cell r="D225" t="str">
            <v>전선관의 15%</v>
          </cell>
          <cell r="E225" t="str">
            <v>식</v>
          </cell>
          <cell r="F225">
            <v>0</v>
          </cell>
        </row>
        <row r="226">
          <cell r="A226" t="str">
            <v>d202</v>
          </cell>
          <cell r="B226">
            <v>202</v>
          </cell>
          <cell r="C226" t="str">
            <v>잡자재비</v>
          </cell>
          <cell r="D226" t="str">
            <v>배관.배선의 2%</v>
          </cell>
          <cell r="E226" t="str">
            <v>식</v>
          </cell>
          <cell r="F226">
            <v>0</v>
          </cell>
        </row>
        <row r="227">
          <cell r="A227" t="str">
            <v>d203</v>
          </cell>
          <cell r="B227">
            <v>203</v>
          </cell>
          <cell r="C227" t="str">
            <v>공구손료</v>
          </cell>
          <cell r="D227" t="str">
            <v>인건비의 3%</v>
          </cell>
          <cell r="E227" t="str">
            <v>식</v>
          </cell>
          <cell r="F227">
            <v>0</v>
          </cell>
        </row>
        <row r="228">
          <cell r="F228">
            <v>0</v>
          </cell>
        </row>
        <row r="229">
          <cell r="A229" t="str">
            <v>d221</v>
          </cell>
          <cell r="B229">
            <v>221</v>
          </cell>
          <cell r="C229" t="str">
            <v>케이블 덕트(W/C)</v>
          </cell>
          <cell r="D229" t="str">
            <v>W 200 x 150</v>
          </cell>
          <cell r="E229" t="str">
            <v>M</v>
          </cell>
          <cell r="F229">
            <v>19000</v>
          </cell>
          <cell r="G229">
            <v>0.5</v>
          </cell>
        </row>
        <row r="230">
          <cell r="A230" t="str">
            <v>d222</v>
          </cell>
          <cell r="B230">
            <v>222</v>
          </cell>
          <cell r="C230" t="str">
            <v>케이블 덕트(W/C)</v>
          </cell>
          <cell r="D230" t="str">
            <v>W 300 x 150</v>
          </cell>
          <cell r="E230" t="str">
            <v>M</v>
          </cell>
          <cell r="F230">
            <v>20560</v>
          </cell>
          <cell r="G230">
            <v>0.5</v>
          </cell>
        </row>
        <row r="231">
          <cell r="A231" t="str">
            <v>d223</v>
          </cell>
          <cell r="B231">
            <v>223</v>
          </cell>
          <cell r="C231" t="str">
            <v>수평용 엘보</v>
          </cell>
          <cell r="D231" t="str">
            <v>W 200 x 150</v>
          </cell>
          <cell r="E231" t="str">
            <v>EA</v>
          </cell>
          <cell r="F231">
            <v>14190</v>
          </cell>
          <cell r="G231">
            <v>0.5</v>
          </cell>
        </row>
        <row r="232">
          <cell r="A232" t="str">
            <v>d224</v>
          </cell>
          <cell r="B232">
            <v>224</v>
          </cell>
          <cell r="C232" t="str">
            <v>수평용 엘보</v>
          </cell>
          <cell r="D232" t="str">
            <v>W 300 x 150</v>
          </cell>
          <cell r="E232" t="str">
            <v>EA</v>
          </cell>
          <cell r="F232">
            <v>16200</v>
          </cell>
          <cell r="G232">
            <v>0.5</v>
          </cell>
        </row>
        <row r="233">
          <cell r="A233" t="str">
            <v>d225</v>
          </cell>
          <cell r="B233">
            <v>225</v>
          </cell>
          <cell r="C233" t="str">
            <v>수직용 엘보</v>
          </cell>
          <cell r="D233" t="str">
            <v>W 200 x 150</v>
          </cell>
          <cell r="E233" t="str">
            <v>EA</v>
          </cell>
          <cell r="F233">
            <v>13500</v>
          </cell>
          <cell r="G233">
            <v>0.5</v>
          </cell>
        </row>
        <row r="234">
          <cell r="A234" t="str">
            <v>d226</v>
          </cell>
          <cell r="B234">
            <v>226</v>
          </cell>
          <cell r="C234" t="str">
            <v>수직용 엘보</v>
          </cell>
          <cell r="D234" t="str">
            <v>W 300 x 150</v>
          </cell>
          <cell r="E234" t="str">
            <v>EA</v>
          </cell>
          <cell r="F234">
            <v>14180</v>
          </cell>
          <cell r="G234">
            <v>0.5</v>
          </cell>
        </row>
        <row r="235">
          <cell r="A235" t="str">
            <v>d232</v>
          </cell>
          <cell r="B235">
            <v>232</v>
          </cell>
        </row>
      </sheetData>
      <sheetData sheetId="2" refreshError="1"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_REF"/>
      <sheetName val="샘플표지"/>
      <sheetName val="총괄내역서"/>
      <sheetName val="원가계산"/>
      <sheetName val="내역서1999.8최종"/>
      <sheetName val="일위대가표"/>
      <sheetName val="내역"/>
      <sheetName val="전기"/>
      <sheetName val="경율산정"/>
      <sheetName val="내역서"/>
      <sheetName val="노임단가"/>
      <sheetName val="I一般比"/>
      <sheetName val="대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계산서"/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(성남)"/>
      <sheetName val="부하_성남_"/>
      <sheetName val="조도계산서 (도서)"/>
      <sheetName val="공통(20-91)"/>
      <sheetName val="명세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산출근거"/>
      <sheetName val="1.설계조건"/>
      <sheetName val="코드표"/>
      <sheetName val="내역서 "/>
      <sheetName val="대로근거"/>
      <sheetName val="중로근거"/>
      <sheetName val="단가"/>
      <sheetName val="분석"/>
      <sheetName val="개산공사비"/>
      <sheetName val="SLAB&quot;1&quot;"/>
      <sheetName val="철근단면적"/>
      <sheetName val="식생블럭단위수량"/>
      <sheetName val="일위대가9803"/>
      <sheetName val="DATE"/>
      <sheetName val="DATA"/>
      <sheetName val="구조물철거타공정이월"/>
      <sheetName val="견적990322"/>
      <sheetName val="기둥(원형)"/>
      <sheetName val="단면가정"/>
      <sheetName val="INPUT"/>
      <sheetName val="자료"/>
      <sheetName val="3.하중산정4.지지력"/>
      <sheetName val="토목"/>
      <sheetName val="조명율표"/>
      <sheetName val="ABUT수량-A1"/>
      <sheetName val="danga"/>
      <sheetName val="ilch"/>
      <sheetName val="입찰안"/>
      <sheetName val="#REF"/>
      <sheetName val="일위대가(가설)"/>
      <sheetName val="노임단가"/>
      <sheetName val="몰탈재료산출"/>
      <sheetName val="단위수량"/>
      <sheetName val="9GNG운반"/>
      <sheetName val="1,2,3,4,5단위수량"/>
      <sheetName val="교각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입찰안"/>
    </sheetNames>
    <sheetDataSet>
      <sheetData sheetId="0">
        <row r="5">
          <cell r="E5">
            <v>180</v>
          </cell>
          <cell r="G5">
            <v>180</v>
          </cell>
        </row>
        <row r="14">
          <cell r="E14">
            <v>9017</v>
          </cell>
          <cell r="G14">
            <v>9017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공사원가계산서"/>
      <sheetName val="집계표"/>
      <sheetName val="일위대가"/>
      <sheetName val="시설물기초일위대가"/>
      <sheetName val="간지"/>
      <sheetName val="중기단가산출서"/>
      <sheetName val="단가비교표"/>
      <sheetName val="Sheet1"/>
      <sheetName val="Module4"/>
      <sheetName val="Module1"/>
      <sheetName val="조명시설"/>
      <sheetName val="입찰안"/>
      <sheetName val="금액내역서"/>
      <sheetName val="기성 총괄내역"/>
      <sheetName val="기성부분내역서"/>
      <sheetName val="총괄내역서"/>
      <sheetName val="내역서"/>
      <sheetName val="공정별 시공 및 집행내역"/>
      <sheetName val="전기일위대가"/>
      <sheetName val="갑지(추정)"/>
      <sheetName val="깨기"/>
      <sheetName val="말뚝지지력산정"/>
      <sheetName val="CODE"/>
      <sheetName val="특색있는 녹화거리 조성공사(2월 10일)"/>
      <sheetName val="지급자재"/>
      <sheetName val="대비"/>
      <sheetName val="단면 (2)"/>
      <sheetName val="자재단가조사표-수목"/>
      <sheetName val="기초일위"/>
      <sheetName val="시설일위"/>
      <sheetName val="조명일위"/>
      <sheetName val="danga"/>
      <sheetName val="ilch"/>
      <sheetName val="데이타"/>
      <sheetName val="식재인부"/>
      <sheetName val="조경"/>
      <sheetName val="hvac(제어동)"/>
      <sheetName val="ETC"/>
      <sheetName val="골조시행"/>
      <sheetName val="빙장비사양"/>
      <sheetName val="장비사양"/>
      <sheetName val="담장산출"/>
      <sheetName val="Sheet2"/>
      <sheetName val="I.설계조건"/>
      <sheetName val=" ｹ-ﾌﾞﾙ"/>
      <sheetName val="2002상반기노임기준"/>
      <sheetName val="공통가설"/>
      <sheetName val="노임단가"/>
      <sheetName val="Y-WORK"/>
      <sheetName val="밸브설치"/>
      <sheetName val="FORM-0"/>
      <sheetName val="토공사"/>
      <sheetName val="woo(mac)"/>
      <sheetName val="토공"/>
      <sheetName val="토사(PE)"/>
      <sheetName val="기둥(원형)"/>
      <sheetName val="세부내역"/>
      <sheetName val="내역"/>
      <sheetName val="내력서"/>
      <sheetName val="장비"/>
      <sheetName val="노무"/>
      <sheetName val="자재"/>
      <sheetName val="1.설계기준"/>
      <sheetName val="TYPE-A"/>
      <sheetName val="기초자료"/>
      <sheetName val="진주방향"/>
      <sheetName val="설직재-1"/>
      <sheetName val="Sheet5"/>
      <sheetName val="신우"/>
      <sheetName val="갑지"/>
      <sheetName val="Sheet3"/>
      <sheetName val="기본일위"/>
      <sheetName val="FB25JN"/>
      <sheetName val="현장지지물물량"/>
      <sheetName val="BOQ건축"/>
      <sheetName val="UNSTEADY"/>
      <sheetName val="AV시스템"/>
      <sheetName val="기본단가표"/>
      <sheetName val="품셈TABLE"/>
      <sheetName val="기계시공"/>
      <sheetName val="견적서"/>
      <sheetName val="DATA1"/>
      <sheetName val="실행내역 "/>
      <sheetName val="품셈"/>
      <sheetName val="식재"/>
      <sheetName val="시설물"/>
      <sheetName val="식재출력용"/>
      <sheetName val="유지관리"/>
      <sheetName val="단가"/>
      <sheetName val="직공비"/>
      <sheetName val="104동"/>
      <sheetName val="단위단가"/>
      <sheetName val="1공구산출내역서"/>
      <sheetName val="내역서중"/>
      <sheetName val="표지 (2)"/>
      <sheetName val="지수"/>
      <sheetName val="ITEM"/>
      <sheetName val="4안전율"/>
      <sheetName val="퇴비산출근거"/>
      <sheetName val="정부노임단가"/>
      <sheetName val="식재(1)"/>
      <sheetName val="식재부대(2)"/>
      <sheetName val="식재유지(3)"/>
      <sheetName val="조경시설(4)"/>
      <sheetName val="놀이시설(5)"/>
      <sheetName val="총괄표"/>
      <sheetName val="심사승인"/>
      <sheetName val="간접"/>
      <sheetName val="98지급계획"/>
      <sheetName val="내역(전체)"/>
      <sheetName val="빌딩 안내"/>
      <sheetName val="1-1"/>
      <sheetName val="송라터널총괄"/>
      <sheetName val="Macro(전선)"/>
      <sheetName val="교각1"/>
      <sheetName val="터파기및재료"/>
      <sheetName val="단면가정"/>
      <sheetName val="설계조건"/>
      <sheetName val="99노임기준"/>
      <sheetName val="1차증가원가계산"/>
      <sheetName val="1.설계조건"/>
      <sheetName val="수량산출"/>
      <sheetName val="내역서 "/>
      <sheetName val="코드표"/>
      <sheetName val="기성_총괄내역"/>
      <sheetName val="공정별_시공_및_집행내역"/>
      <sheetName val="단면_(2)"/>
      <sheetName val="I_설계조건"/>
      <sheetName val="1.우편집중내역서"/>
      <sheetName val=" 냉각수펌프"/>
      <sheetName val="WORK"/>
      <sheetName val="#REF"/>
      <sheetName val="소비자가"/>
      <sheetName val="자재단가비교표"/>
      <sheetName val="설비내역서"/>
      <sheetName val="건축내역서"/>
      <sheetName val="전기내역서"/>
      <sheetName val="일위대가표"/>
      <sheetName val="11.자재단가"/>
      <sheetName val="전기"/>
      <sheetName val="인건-측정"/>
      <sheetName val="철근단면적"/>
      <sheetName val="APT내역"/>
      <sheetName val="Y_WORK"/>
      <sheetName val="data"/>
      <sheetName val="공사내역서(을)실행"/>
      <sheetName val="DATE"/>
      <sheetName val="청천내"/>
      <sheetName val="Total"/>
      <sheetName val="연습"/>
      <sheetName val="부표총괄"/>
      <sheetName val="포장복구집계"/>
      <sheetName val="갑지1"/>
      <sheetName val="일위대가목록"/>
      <sheetName val="단"/>
      <sheetName val="SORCE1"/>
      <sheetName val="INPUT"/>
      <sheetName val="SLAB&quot;1&quot;"/>
      <sheetName val="DC-2303"/>
      <sheetName val="예산변경원인분석"/>
      <sheetName val="일위목록"/>
      <sheetName val="토목"/>
      <sheetName val="쌍송교"/>
      <sheetName val="주경기-오배수"/>
      <sheetName val="수량BOQ"/>
      <sheetName val="hvac내역서(제어동)"/>
      <sheetName val="물량집계"/>
      <sheetName val="guard(mac)"/>
      <sheetName val="원형맨홀수량"/>
      <sheetName val="Sheet1 (2)"/>
      <sheetName val="설계개요"/>
      <sheetName val="배수철근"/>
      <sheetName val="목록"/>
      <sheetName val="96노임기준"/>
      <sheetName val="계산근거"/>
      <sheetName val="단가대비"/>
      <sheetName val="일위"/>
      <sheetName val="plan&amp;section of foundation"/>
      <sheetName val="수목데이타 "/>
      <sheetName val="내역표지"/>
      <sheetName val="직노"/>
      <sheetName val="분류작업"/>
      <sheetName val="실행"/>
      <sheetName val="6월실적"/>
      <sheetName val="제-노임"/>
      <sheetName val="제직재"/>
      <sheetName val="유기공정"/>
      <sheetName val="견적"/>
      <sheetName val="FRP내역서"/>
      <sheetName val="실행내역"/>
      <sheetName val="File_관급"/>
      <sheetName val="공정집계"/>
      <sheetName val="대비내역"/>
      <sheetName val="물가자료"/>
      <sheetName val="을지"/>
      <sheetName val="3BL공동구 수량"/>
      <sheetName val="전체"/>
      <sheetName val="현장관리비"/>
      <sheetName val="공사개요"/>
      <sheetName val="DB"/>
      <sheetName val="약품공급2"/>
      <sheetName val="바.한일양산"/>
      <sheetName val="sub"/>
      <sheetName val="지장물C"/>
      <sheetName val="견적990322"/>
      <sheetName val="MOTOR"/>
      <sheetName val="노임이"/>
      <sheetName val="단가산출1"/>
      <sheetName val="3.하중산정4.지지력"/>
      <sheetName val="DATABASE"/>
      <sheetName val="Dwg"/>
      <sheetName val="design criteria"/>
      <sheetName val="을"/>
      <sheetName val="ITB COST"/>
      <sheetName val="H-pile(298x299)"/>
      <sheetName val="H-pile(250x250)"/>
      <sheetName val="금융비용"/>
      <sheetName val="일위대가(계측기설치)"/>
      <sheetName val="예산내역서"/>
      <sheetName val="설계예산서"/>
      <sheetName val="dtt03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工완성공사율"/>
      <sheetName val="工관리비율"/>
      <sheetName val="일위"/>
      <sheetName val="설직재-1"/>
      <sheetName val="J直材4"/>
      <sheetName val="#REF"/>
      <sheetName val="직노"/>
      <sheetName val="경산"/>
      <sheetName val="N賃率-職"/>
      <sheetName val="I一般比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홍보비디오"/>
      <sheetName val="노임"/>
      <sheetName val="단가"/>
      <sheetName val="내역서"/>
      <sheetName val="실행내역"/>
      <sheetName val="기본일위"/>
      <sheetName val="제직재"/>
      <sheetName val="내역서2안"/>
      <sheetName val="패널"/>
      <sheetName val="집계"/>
      <sheetName val="목록"/>
      <sheetName val="Sheet1"/>
      <sheetName val="Sheet2"/>
      <sheetName val="Sheet3"/>
      <sheetName val="지형제작"/>
      <sheetName val="인건비"/>
      <sheetName val="관급_File"/>
      <sheetName val=" 냉각수펌프"/>
      <sheetName val="소비자가"/>
      <sheetName val="경율산정_XLS"/>
      <sheetName val="COST"/>
      <sheetName val="견적서"/>
      <sheetName val="건축내역"/>
      <sheetName val="조명율"/>
      <sheetName val="입력"/>
      <sheetName val="구의33고"/>
      <sheetName val="토사(PE)"/>
      <sheetName val="공사내역"/>
      <sheetName val="DATE"/>
      <sheetName val="신우"/>
      <sheetName val="설계명세서"/>
      <sheetName val="Sheet22"/>
      <sheetName val="MOTOR"/>
      <sheetName val="실행예산"/>
      <sheetName val="공사원가계산서"/>
      <sheetName val="추가예산"/>
      <sheetName val="소요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조사"/>
      <sheetName val="표지"/>
      <sheetName val="총괄"/>
      <sheetName val="자재"/>
      <sheetName val="내역"/>
      <sheetName val="하도"/>
      <sheetName val="별지"/>
      <sheetName val="토공"/>
      <sheetName val="철콘"/>
      <sheetName val="강교"/>
      <sheetName val="비계"/>
      <sheetName val="기타"/>
      <sheetName val="구성"/>
      <sheetName val="견적"/>
      <sheetName val="의뢰"/>
      <sheetName val="합의서"/>
      <sheetName val="조사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일위목록-1"/>
      <sheetName val="식재"/>
      <sheetName val="시설"/>
      <sheetName val="기초"/>
      <sheetName val="식재수량산출"/>
      <sheetName val="식재단가"/>
      <sheetName val="시설단가"/>
      <sheetName val="노임단가"/>
      <sheetName val="수량산출서"/>
      <sheetName val="자재집계표"/>
      <sheetName val="총괄집계"/>
      <sheetName val="입찰안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"/>
      <sheetName val="원,하갑지"/>
      <sheetName val="원하대비"/>
    </sheetNames>
    <sheetDataSet>
      <sheetData sheetId="0" refreshError="1">
        <row r="18">
          <cell r="B18">
            <v>2.8E-3</v>
          </cell>
          <cell r="C18">
            <v>0</v>
          </cell>
        </row>
      </sheetData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N賃率-職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1안"/>
      <sheetName val="조명시설"/>
      <sheetName val="내역"/>
      <sheetName val="6호기"/>
      <sheetName val="견적을지"/>
      <sheetName val="조직"/>
      <sheetName val="데이타"/>
      <sheetName val="식재인부"/>
      <sheetName val="경율산정.XLS"/>
      <sheetName val="을"/>
      <sheetName val="표지 (2)"/>
      <sheetName val="금액내역서"/>
      <sheetName val="명세서"/>
      <sheetName val="재정비직인"/>
      <sheetName val="재정비내역"/>
      <sheetName val="지적고시내역"/>
      <sheetName val="총괄내역서"/>
      <sheetName val="수량산출(모형)"/>
      <sheetName val="수량산출(공수)"/>
      <sheetName val="모형단가"/>
      <sheetName val="내역을"/>
      <sheetName val="부하계산서"/>
      <sheetName val="부하(성남)"/>
      <sheetName val="교수설계"/>
      <sheetName val="공정집계_국별"/>
      <sheetName val="Sheet6"/>
      <sheetName val="table"/>
      <sheetName val="인제내역"/>
      <sheetName val="Option"/>
      <sheetName val="252K444"/>
      <sheetName val="Sheet1 (2)"/>
      <sheetName val="최종총괄"/>
      <sheetName val="세부산출내역서"/>
      <sheetName val="공사원가계산서"/>
      <sheetName val="신우"/>
      <sheetName val="교통대책내역"/>
      <sheetName val="APT"/>
      <sheetName val="금액집계"/>
      <sheetName val="재집"/>
      <sheetName val="품"/>
      <sheetName val="LEGEND"/>
      <sheetName val="내역서1-2"/>
      <sheetName val="전기일위대가"/>
      <sheetName val="제-노임"/>
      <sheetName val="산정표"/>
      <sheetName val="개산공사비"/>
      <sheetName val="입찰안"/>
      <sheetName val="제수"/>
      <sheetName val="공기"/>
      <sheetName val="GAS"/>
      <sheetName val="카니발(자105노60)"/>
      <sheetName val="일위대가표지"/>
      <sheetName val="설계서"/>
      <sheetName val="자재조사표"/>
      <sheetName val="별표"/>
      <sheetName val="원본(갑지)"/>
      <sheetName val="수로교총재료집계"/>
      <sheetName val="요율"/>
      <sheetName val="안정검토"/>
      <sheetName val="세부내역"/>
      <sheetName val="인사자료총집계"/>
      <sheetName val="Customer Databas"/>
      <sheetName val="공조기휀"/>
      <sheetName val="적용환율"/>
      <sheetName val="Transaction"/>
      <sheetName val="진주방향"/>
      <sheetName val="마산방향"/>
      <sheetName val="전차선로 물량표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표지"/>
      <sheetName val="날개수량1.5"/>
      <sheetName val="차액보증"/>
      <sheetName val="IMPEADENCE MAP 취수장"/>
      <sheetName val="금융비용"/>
      <sheetName val="개요"/>
      <sheetName val="갑지(추정)"/>
      <sheetName val="공사비예산서(토목분)"/>
      <sheetName val="2F_회의실견적(5_14_일대)"/>
      <sheetName val="_HIT-&gt;HMC_견적(3900)"/>
      <sheetName val="단가_(2)"/>
      <sheetName val="경율산정_XLS"/>
      <sheetName val="북제주원가"/>
      <sheetName val="양천현"/>
      <sheetName val="토사(PE)"/>
      <sheetName val="공사내역"/>
      <sheetName val="코드"/>
      <sheetName val="20관리비율"/>
      <sheetName val="일위대가표"/>
      <sheetName val="설계내역서"/>
      <sheetName val="제경비율"/>
      <sheetName val="공통가설(기준안)"/>
      <sheetName val="미드수량"/>
      <sheetName val="DATE"/>
      <sheetName val="정보"/>
      <sheetName val="단가조사"/>
      <sheetName val="GAEYO"/>
      <sheetName val="재공품기초자료"/>
      <sheetName val="bCord공정"/>
      <sheetName val="e대가"/>
      <sheetName val="g단가"/>
      <sheetName val="h집계"/>
      <sheetName val="약품공급2"/>
      <sheetName val="건축내역"/>
      <sheetName val="설비단가표"/>
      <sheetName val="토적계산"/>
      <sheetName val="sh1"/>
      <sheetName val="본공사"/>
      <sheetName val="PROJECT BRIEF(EX.NEW)"/>
      <sheetName val="FitOutConfCentre"/>
      <sheetName val="FAB별"/>
      <sheetName val="TOT"/>
      <sheetName val="갑지1"/>
      <sheetName val="소비자가"/>
      <sheetName val="주요공정"/>
      <sheetName val="입력변수"/>
      <sheetName val="Macro(S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,안전관리비"/>
      <sheetName val="공통가설공사"/>
      <sheetName val="정부노임단가"/>
    </sheetNames>
    <sheetDataSet>
      <sheetData sheetId="0" refreshError="1"/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노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철거산출근거"/>
      <sheetName val="Baby일위대가"/>
      <sheetName val="일위대가목록"/>
      <sheetName val="내역서2안"/>
      <sheetName val="Sheet1"/>
      <sheetName val="일위_파일"/>
      <sheetName val="견적서"/>
      <sheetName val="일위대가"/>
      <sheetName val="저"/>
      <sheetName val="표지"/>
      <sheetName val="간접비"/>
      <sheetName val="소비자가"/>
      <sheetName val="부분별수량산출(조합기초)"/>
      <sheetName val="KKK"/>
      <sheetName val="2공구산출내역"/>
      <sheetName val="내역서(삼호)"/>
      <sheetName val="단가조사"/>
      <sheetName val="출력은 금물"/>
      <sheetName val="일위대가(건축)"/>
      <sheetName val=" 냉각수펌프"/>
      <sheetName val="경산"/>
      <sheetName val="단가 "/>
      <sheetName val="Sheet3"/>
      <sheetName val="도급내역서"/>
      <sheetName val="아파트건축"/>
      <sheetName val="연결관암거"/>
      <sheetName val="금액내역서"/>
      <sheetName val="식재일위대가"/>
      <sheetName val="COVER"/>
      <sheetName val="직재"/>
      <sheetName val="#REF"/>
      <sheetName val="수량산출"/>
      <sheetName val="EJ"/>
      <sheetName val="국별인원"/>
      <sheetName val="일위대가(출입)"/>
      <sheetName val="대,유,램"/>
      <sheetName val="J直材4"/>
      <sheetName val="일위대가(4층원격)"/>
      <sheetName val="1구간BOQ"/>
      <sheetName val="중기사용료"/>
      <sheetName val="단위중량"/>
      <sheetName val="데리네이타현황"/>
      <sheetName val="물가자료"/>
      <sheetName val="적용건축"/>
      <sheetName val="내역서"/>
      <sheetName val="기자재비"/>
      <sheetName val="차액보증"/>
      <sheetName val="Sheet2"/>
      <sheetName val="sst,stl창호"/>
      <sheetName val="현장관리비 산출내역"/>
      <sheetName val="시설물기초"/>
      <sheetName val="쌍송교"/>
      <sheetName val="기계내역"/>
      <sheetName val="단가조사서"/>
      <sheetName val="기초일위대가"/>
      <sheetName val="단가대비표"/>
      <sheetName val="산출기초"/>
      <sheetName val="9GNG운반"/>
      <sheetName val="기계경비(시간당)"/>
      <sheetName val="램머"/>
      <sheetName val="Sheet1 (2)"/>
      <sheetName val="소방"/>
      <sheetName val="손익분석"/>
      <sheetName val="N賃率-職"/>
      <sheetName val="COL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터파기및재료"/>
      <sheetName val="2F 회의실견적(5_14 일대)"/>
      <sheetName val="Sheet5"/>
      <sheetName val="Macro1"/>
      <sheetName val="도급내역"/>
      <sheetName val="3BL공동구 수량"/>
      <sheetName val="정부노임단가"/>
      <sheetName val="설계예시"/>
      <sheetName val="일반전기C"/>
      <sheetName val="일위대가표"/>
      <sheetName val="전담운영PM"/>
      <sheetName val="노(97_1,97_9,98_1)"/>
      <sheetName val="출력은_금물"/>
      <sheetName val="_냉각수펌프"/>
      <sheetName val="단가_"/>
      <sheetName val="사업부배부A"/>
      <sheetName val="공량(1월22일)"/>
      <sheetName val="부대내역"/>
      <sheetName val="주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정부노임단가"/>
      <sheetName val="물량산출근거"/>
      <sheetName val="2F 회의실견적(5_14 일대)"/>
      <sheetName val="차액보증"/>
      <sheetName val="을"/>
      <sheetName val="연수동"/>
      <sheetName val="금액집계"/>
    </sheetNames>
    <sheetDataSet>
      <sheetData sheetId="0" refreshError="1">
        <row r="2">
          <cell r="B2">
            <v>1</v>
          </cell>
          <cell r="C2" t="str">
            <v>명칭</v>
          </cell>
          <cell r="D2" t="str">
            <v>규격</v>
          </cell>
          <cell r="E2" t="str">
            <v>단위</v>
          </cell>
          <cell r="F2" t="str">
            <v>구분</v>
          </cell>
          <cell r="G2" t="str">
            <v>도급계약</v>
          </cell>
        </row>
        <row r="3">
          <cell r="G3" t="str">
            <v>수량</v>
          </cell>
          <cell r="H3" t="str">
            <v>단가</v>
          </cell>
          <cell r="I3" t="str">
            <v>금액</v>
          </cell>
        </row>
        <row r="4">
          <cell r="B4">
            <v>3</v>
          </cell>
          <cell r="I4" t="str">
            <v>재료비</v>
          </cell>
        </row>
        <row r="5">
          <cell r="I5" t="str">
            <v>노무비</v>
          </cell>
        </row>
        <row r="6">
          <cell r="I6" t="str">
            <v>경비</v>
          </cell>
        </row>
        <row r="7">
          <cell r="I7" t="str">
            <v>계</v>
          </cell>
        </row>
        <row r="8">
          <cell r="C8" t="str">
            <v>공통공사</v>
          </cell>
        </row>
        <row r="9">
          <cell r="C9" t="str">
            <v>공통가설공사</v>
          </cell>
        </row>
        <row r="10">
          <cell r="B10">
            <v>4</v>
          </cell>
          <cell r="C10" t="str">
            <v>조립식가설사무소</v>
          </cell>
          <cell r="D10" t="str">
            <v>36개월</v>
          </cell>
          <cell r="E10" t="str">
            <v>M2</v>
          </cell>
          <cell r="F10" t="str">
            <v>재료비</v>
          </cell>
          <cell r="G10">
            <v>160</v>
          </cell>
          <cell r="H10">
            <v>1638</v>
          </cell>
          <cell r="I10">
            <v>262080</v>
          </cell>
        </row>
        <row r="11">
          <cell r="F11" t="str">
            <v>노무비</v>
          </cell>
          <cell r="H11">
            <v>20480</v>
          </cell>
          <cell r="I11">
            <v>3276800</v>
          </cell>
        </row>
        <row r="12">
          <cell r="F12" t="str">
            <v>경비</v>
          </cell>
          <cell r="H12">
            <v>23434</v>
          </cell>
          <cell r="I12">
            <v>3749440</v>
          </cell>
        </row>
        <row r="13">
          <cell r="F13" t="str">
            <v>계</v>
          </cell>
          <cell r="H13">
            <v>45552</v>
          </cell>
          <cell r="I13">
            <v>7288320</v>
          </cell>
        </row>
        <row r="14">
          <cell r="B14">
            <v>5</v>
          </cell>
          <cell r="C14" t="str">
            <v>조립식가설창고</v>
          </cell>
          <cell r="D14" t="str">
            <v>36개월</v>
          </cell>
          <cell r="E14" t="str">
            <v>M2</v>
          </cell>
          <cell r="F14" t="str">
            <v>재료비</v>
          </cell>
          <cell r="G14">
            <v>80</v>
          </cell>
          <cell r="H14">
            <v>0</v>
          </cell>
          <cell r="I14">
            <v>0</v>
          </cell>
        </row>
        <row r="15">
          <cell r="F15" t="str">
            <v>노무비</v>
          </cell>
          <cell r="H15">
            <v>15360</v>
          </cell>
          <cell r="I15">
            <v>1228800</v>
          </cell>
        </row>
        <row r="16">
          <cell r="F16" t="str">
            <v>경비</v>
          </cell>
          <cell r="H16">
            <v>16841</v>
          </cell>
          <cell r="I16">
            <v>1347280</v>
          </cell>
        </row>
        <row r="17">
          <cell r="F17" t="str">
            <v>계</v>
          </cell>
          <cell r="H17">
            <v>32201</v>
          </cell>
          <cell r="I17">
            <v>2576080</v>
          </cell>
        </row>
        <row r="18">
          <cell r="B18">
            <v>6</v>
          </cell>
          <cell r="C18" t="str">
            <v>품질시험실</v>
          </cell>
          <cell r="D18" t="str">
            <v>조립식36개월</v>
          </cell>
          <cell r="E18" t="str">
            <v>M2</v>
          </cell>
          <cell r="F18" t="str">
            <v>재료비</v>
          </cell>
          <cell r="G18">
            <v>80</v>
          </cell>
          <cell r="H18">
            <v>0</v>
          </cell>
          <cell r="I18">
            <v>0</v>
          </cell>
        </row>
        <row r="19">
          <cell r="F19" t="str">
            <v>노무비</v>
          </cell>
          <cell r="H19">
            <v>15820</v>
          </cell>
          <cell r="I19">
            <v>1265600</v>
          </cell>
        </row>
        <row r="20">
          <cell r="F20" t="str">
            <v>경비</v>
          </cell>
          <cell r="H20">
            <v>12008</v>
          </cell>
          <cell r="I20">
            <v>960640</v>
          </cell>
        </row>
        <row r="21">
          <cell r="F21" t="str">
            <v>계</v>
          </cell>
          <cell r="H21">
            <v>27828</v>
          </cell>
          <cell r="I21">
            <v>2226240</v>
          </cell>
        </row>
        <row r="22">
          <cell r="B22">
            <v>7</v>
          </cell>
          <cell r="C22" t="str">
            <v>시멘트창고</v>
          </cell>
          <cell r="D22" t="str">
            <v>36개월</v>
          </cell>
          <cell r="E22" t="str">
            <v>M2</v>
          </cell>
          <cell r="F22" t="str">
            <v>재료비</v>
          </cell>
          <cell r="G22">
            <v>160</v>
          </cell>
          <cell r="H22">
            <v>0</v>
          </cell>
          <cell r="I22">
            <v>0</v>
          </cell>
        </row>
        <row r="23">
          <cell r="F23" t="str">
            <v>노무비</v>
          </cell>
          <cell r="H23">
            <v>8785</v>
          </cell>
          <cell r="I23">
            <v>1405600</v>
          </cell>
        </row>
        <row r="24">
          <cell r="F24" t="str">
            <v>경비</v>
          </cell>
          <cell r="H24">
            <v>1871</v>
          </cell>
          <cell r="I24">
            <v>299360</v>
          </cell>
        </row>
        <row r="25">
          <cell r="F25" t="str">
            <v>계</v>
          </cell>
          <cell r="H25">
            <v>10656</v>
          </cell>
          <cell r="I25">
            <v>1704960</v>
          </cell>
        </row>
        <row r="26">
          <cell r="B26">
            <v>8</v>
          </cell>
          <cell r="C26" t="str">
            <v>F.R.P 3조식 이동화장실</v>
          </cell>
          <cell r="E26" t="str">
            <v>EA</v>
          </cell>
          <cell r="F26" t="str">
            <v>재료비</v>
          </cell>
          <cell r="G26">
            <v>6</v>
          </cell>
          <cell r="H26">
            <v>0</v>
          </cell>
          <cell r="I26">
            <v>0</v>
          </cell>
        </row>
        <row r="27">
          <cell r="F27" t="str">
            <v>노무비</v>
          </cell>
          <cell r="H27">
            <v>0</v>
          </cell>
          <cell r="I27">
            <v>0</v>
          </cell>
        </row>
        <row r="28">
          <cell r="F28" t="str">
            <v>경비</v>
          </cell>
          <cell r="H28">
            <v>450000</v>
          </cell>
          <cell r="I28">
            <v>2700000</v>
          </cell>
        </row>
        <row r="29">
          <cell r="F29" t="str">
            <v>계</v>
          </cell>
          <cell r="H29">
            <v>450000</v>
          </cell>
          <cell r="I29">
            <v>2700000</v>
          </cell>
        </row>
        <row r="30">
          <cell r="B30">
            <v>9</v>
          </cell>
          <cell r="C30" t="str">
            <v>조립식가설울타리</v>
          </cell>
          <cell r="D30" t="str">
            <v>36개월</v>
          </cell>
          <cell r="E30" t="str">
            <v>M</v>
          </cell>
          <cell r="F30" t="str">
            <v>재료비</v>
          </cell>
          <cell r="G30">
            <v>254</v>
          </cell>
          <cell r="H30">
            <v>0</v>
          </cell>
          <cell r="I30">
            <v>0</v>
          </cell>
        </row>
        <row r="31">
          <cell r="F31" t="str">
            <v>노무비</v>
          </cell>
          <cell r="H31">
            <v>7259</v>
          </cell>
          <cell r="I31">
            <v>1843786</v>
          </cell>
        </row>
        <row r="32">
          <cell r="F32" t="str">
            <v>경비</v>
          </cell>
          <cell r="H32">
            <v>3961</v>
          </cell>
          <cell r="I32">
            <v>1006094</v>
          </cell>
        </row>
        <row r="33">
          <cell r="F33" t="str">
            <v>계</v>
          </cell>
          <cell r="H33">
            <v>11220</v>
          </cell>
          <cell r="I33">
            <v>2849880</v>
          </cell>
        </row>
        <row r="34">
          <cell r="B34">
            <v>10</v>
          </cell>
          <cell r="C34" t="str">
            <v>트럭크레인조립및해체</v>
          </cell>
          <cell r="D34" t="str">
            <v>붐32M,50TON</v>
          </cell>
          <cell r="E34" t="str">
            <v>회</v>
          </cell>
          <cell r="F34" t="str">
            <v>재료비</v>
          </cell>
          <cell r="G34">
            <v>2</v>
          </cell>
          <cell r="H34">
            <v>233883</v>
          </cell>
          <cell r="I34">
            <v>467766</v>
          </cell>
        </row>
        <row r="35">
          <cell r="F35" t="str">
            <v>노무비</v>
          </cell>
          <cell r="H35">
            <v>1353265</v>
          </cell>
          <cell r="I35">
            <v>2706530</v>
          </cell>
        </row>
        <row r="36">
          <cell r="F36" t="str">
            <v>경비</v>
          </cell>
          <cell r="H36">
            <v>1344699</v>
          </cell>
          <cell r="I36">
            <v>2689398</v>
          </cell>
        </row>
        <row r="37">
          <cell r="F37" t="str">
            <v>계</v>
          </cell>
          <cell r="H37">
            <v>2931847</v>
          </cell>
          <cell r="I37">
            <v>5863694</v>
          </cell>
        </row>
        <row r="38">
          <cell r="B38">
            <v>11</v>
          </cell>
          <cell r="C38" t="str">
            <v>트럭크레인</v>
          </cell>
          <cell r="D38" t="str">
            <v>50TON (13*8*25)</v>
          </cell>
          <cell r="E38" t="str">
            <v>HR</v>
          </cell>
          <cell r="F38" t="str">
            <v>재료비</v>
          </cell>
          <cell r="G38">
            <v>2200</v>
          </cell>
          <cell r="H38">
            <v>6282</v>
          </cell>
          <cell r="I38">
            <v>13820400</v>
          </cell>
        </row>
        <row r="39">
          <cell r="F39" t="str">
            <v>노무비</v>
          </cell>
          <cell r="H39">
            <v>11589</v>
          </cell>
          <cell r="I39">
            <v>25495800</v>
          </cell>
        </row>
        <row r="40">
          <cell r="F40" t="str">
            <v>경비</v>
          </cell>
          <cell r="H40">
            <v>41756</v>
          </cell>
          <cell r="I40">
            <v>91863200</v>
          </cell>
        </row>
        <row r="41">
          <cell r="F41" t="str">
            <v>계</v>
          </cell>
          <cell r="H41">
            <v>59627</v>
          </cell>
          <cell r="I41">
            <v>131179400</v>
          </cell>
        </row>
        <row r="42">
          <cell r="C42" t="str">
            <v>소   계</v>
          </cell>
          <cell r="F42" t="str">
            <v>재료비계</v>
          </cell>
          <cell r="I42">
            <v>14550246</v>
          </cell>
        </row>
        <row r="43">
          <cell r="F43" t="str">
            <v>노무비계</v>
          </cell>
          <cell r="I43">
            <v>37222916</v>
          </cell>
        </row>
        <row r="44">
          <cell r="F44" t="str">
            <v>경비계</v>
          </cell>
          <cell r="I44">
            <v>104615412</v>
          </cell>
        </row>
        <row r="45">
          <cell r="F45" t="str">
            <v>합계</v>
          </cell>
          <cell r="I45">
            <v>156388574</v>
          </cell>
        </row>
        <row r="46">
          <cell r="B46">
            <v>12</v>
          </cell>
          <cell r="C46" t="str">
            <v>품질관리시험</v>
          </cell>
        </row>
        <row r="47">
          <cell r="B47">
            <v>13</v>
          </cell>
          <cell r="C47" t="str">
            <v>CIP압축강도</v>
          </cell>
          <cell r="D47" t="str">
            <v>공시체제작</v>
          </cell>
          <cell r="E47" t="str">
            <v>회</v>
          </cell>
          <cell r="F47" t="str">
            <v>재료비</v>
          </cell>
          <cell r="G47">
            <v>2</v>
          </cell>
          <cell r="H47">
            <v>0</v>
          </cell>
          <cell r="I47">
            <v>0</v>
          </cell>
        </row>
        <row r="48">
          <cell r="F48" t="str">
            <v>노무비</v>
          </cell>
          <cell r="H48">
            <v>0</v>
          </cell>
          <cell r="I48">
            <v>0</v>
          </cell>
        </row>
        <row r="49">
          <cell r="F49" t="str">
            <v>경비</v>
          </cell>
          <cell r="H49">
            <v>44000</v>
          </cell>
          <cell r="I49">
            <v>88000</v>
          </cell>
        </row>
        <row r="50">
          <cell r="F50" t="str">
            <v>계</v>
          </cell>
          <cell r="H50">
            <v>44000</v>
          </cell>
          <cell r="I50">
            <v>88000</v>
          </cell>
        </row>
        <row r="51">
          <cell r="B51">
            <v>14</v>
          </cell>
          <cell r="C51" t="str">
            <v>CIP압축강도</v>
          </cell>
          <cell r="D51" t="str">
            <v>코아채취</v>
          </cell>
          <cell r="E51" t="str">
            <v>회</v>
          </cell>
          <cell r="F51" t="str">
            <v>재료비</v>
          </cell>
          <cell r="G51">
            <v>2</v>
          </cell>
          <cell r="H51">
            <v>0</v>
          </cell>
          <cell r="I51">
            <v>0</v>
          </cell>
        </row>
        <row r="52">
          <cell r="F52" t="str">
            <v>노무비</v>
          </cell>
          <cell r="H52">
            <v>0</v>
          </cell>
          <cell r="I52">
            <v>0</v>
          </cell>
        </row>
        <row r="53">
          <cell r="F53" t="str">
            <v>경비</v>
          </cell>
          <cell r="H53">
            <v>40000</v>
          </cell>
          <cell r="I53">
            <v>80000</v>
          </cell>
        </row>
        <row r="54">
          <cell r="F54" t="str">
            <v>계</v>
          </cell>
          <cell r="H54">
            <v>40000</v>
          </cell>
          <cell r="I54">
            <v>80000</v>
          </cell>
        </row>
        <row r="55">
          <cell r="B55">
            <v>15</v>
          </cell>
          <cell r="C55" t="str">
            <v>슬럼프</v>
          </cell>
          <cell r="D55" t="str">
            <v>KSF 2402</v>
          </cell>
          <cell r="E55" t="str">
            <v>회</v>
          </cell>
          <cell r="F55" t="str">
            <v>재료비</v>
          </cell>
          <cell r="G55">
            <v>254</v>
          </cell>
          <cell r="H55">
            <v>0</v>
          </cell>
          <cell r="I55">
            <v>0</v>
          </cell>
        </row>
        <row r="56">
          <cell r="F56" t="str">
            <v>노무비</v>
          </cell>
          <cell r="H56">
            <v>0</v>
          </cell>
          <cell r="I56">
            <v>0</v>
          </cell>
        </row>
        <row r="57">
          <cell r="F57" t="str">
            <v>경비</v>
          </cell>
          <cell r="H57">
            <v>5500</v>
          </cell>
          <cell r="I57">
            <v>1397000</v>
          </cell>
        </row>
        <row r="58">
          <cell r="F58" t="str">
            <v>계</v>
          </cell>
          <cell r="H58">
            <v>5500</v>
          </cell>
          <cell r="I58">
            <v>1397000</v>
          </cell>
        </row>
        <row r="59">
          <cell r="B59">
            <v>16</v>
          </cell>
          <cell r="C59" t="str">
            <v>공기량</v>
          </cell>
          <cell r="D59" t="str">
            <v>KSF 2421</v>
          </cell>
          <cell r="E59" t="str">
            <v>회</v>
          </cell>
          <cell r="F59" t="str">
            <v>재료비</v>
          </cell>
          <cell r="G59">
            <v>254</v>
          </cell>
          <cell r="H59">
            <v>0</v>
          </cell>
          <cell r="I59">
            <v>0</v>
          </cell>
        </row>
        <row r="60">
          <cell r="F60" t="str">
            <v>노무비</v>
          </cell>
          <cell r="H60">
            <v>0</v>
          </cell>
          <cell r="I60">
            <v>0</v>
          </cell>
        </row>
        <row r="61">
          <cell r="F61" t="str">
            <v>경비</v>
          </cell>
          <cell r="H61">
            <v>15000</v>
          </cell>
          <cell r="I61">
            <v>3810000</v>
          </cell>
        </row>
        <row r="62">
          <cell r="F62" t="str">
            <v>계</v>
          </cell>
          <cell r="H62">
            <v>15000</v>
          </cell>
          <cell r="I62">
            <v>3810000</v>
          </cell>
        </row>
        <row r="63">
          <cell r="B63">
            <v>17</v>
          </cell>
          <cell r="C63" t="str">
            <v>염분함유량</v>
          </cell>
          <cell r="E63" t="str">
            <v>회</v>
          </cell>
          <cell r="F63" t="str">
            <v>재료비</v>
          </cell>
          <cell r="G63">
            <v>254</v>
          </cell>
          <cell r="H63">
            <v>0</v>
          </cell>
          <cell r="I63">
            <v>0</v>
          </cell>
        </row>
        <row r="64">
          <cell r="F64" t="str">
            <v>노무비</v>
          </cell>
          <cell r="H64">
            <v>0</v>
          </cell>
          <cell r="I64">
            <v>0</v>
          </cell>
        </row>
        <row r="65">
          <cell r="F65" t="str">
            <v>경비</v>
          </cell>
          <cell r="H65">
            <v>45000</v>
          </cell>
          <cell r="I65">
            <v>11430000</v>
          </cell>
        </row>
        <row r="66">
          <cell r="F66" t="str">
            <v>계</v>
          </cell>
          <cell r="H66">
            <v>45000</v>
          </cell>
          <cell r="I66">
            <v>11430000</v>
          </cell>
        </row>
        <row r="67">
          <cell r="B67">
            <v>18</v>
          </cell>
          <cell r="C67" t="str">
            <v>압축강도</v>
          </cell>
          <cell r="D67" t="str">
            <v>KSF 2405</v>
          </cell>
          <cell r="E67" t="str">
            <v>회</v>
          </cell>
          <cell r="F67" t="str">
            <v>재료비</v>
          </cell>
          <cell r="G67">
            <v>264</v>
          </cell>
          <cell r="H67">
            <v>0</v>
          </cell>
          <cell r="I67">
            <v>0</v>
          </cell>
        </row>
        <row r="68">
          <cell r="F68" t="str">
            <v>노무비</v>
          </cell>
          <cell r="H68">
            <v>0</v>
          </cell>
          <cell r="I68">
            <v>0</v>
          </cell>
        </row>
        <row r="69">
          <cell r="F69" t="str">
            <v>경비</v>
          </cell>
          <cell r="H69">
            <v>15000</v>
          </cell>
          <cell r="I69">
            <v>3960000</v>
          </cell>
        </row>
        <row r="70">
          <cell r="F70" t="str">
            <v>계</v>
          </cell>
          <cell r="H70">
            <v>15000</v>
          </cell>
          <cell r="I70">
            <v>3960000</v>
          </cell>
        </row>
        <row r="71">
          <cell r="B71">
            <v>19</v>
          </cell>
          <cell r="C71" t="str">
            <v>콘크리트시험</v>
          </cell>
          <cell r="D71" t="str">
            <v>씻기분석</v>
          </cell>
          <cell r="E71" t="str">
            <v>회</v>
          </cell>
          <cell r="F71" t="str">
            <v>재료비</v>
          </cell>
          <cell r="G71">
            <v>2</v>
          </cell>
          <cell r="H71">
            <v>0</v>
          </cell>
          <cell r="I71">
            <v>0</v>
          </cell>
        </row>
        <row r="72">
          <cell r="F72" t="str">
            <v>노무비</v>
          </cell>
          <cell r="H72">
            <v>0</v>
          </cell>
          <cell r="I72">
            <v>0</v>
          </cell>
        </row>
        <row r="73">
          <cell r="F73" t="str">
            <v>경비</v>
          </cell>
          <cell r="H73">
            <v>50827</v>
          </cell>
          <cell r="I73">
            <v>101654</v>
          </cell>
        </row>
        <row r="74">
          <cell r="F74" t="str">
            <v>계</v>
          </cell>
          <cell r="H74">
            <v>50827</v>
          </cell>
          <cell r="I74">
            <v>101654</v>
          </cell>
        </row>
        <row r="75">
          <cell r="B75">
            <v>20</v>
          </cell>
          <cell r="C75" t="str">
            <v>철근강도</v>
          </cell>
          <cell r="D75" t="str">
            <v>KSD 3504</v>
          </cell>
          <cell r="E75" t="str">
            <v>회</v>
          </cell>
          <cell r="F75" t="str">
            <v>재료비</v>
          </cell>
          <cell r="G75">
            <v>12</v>
          </cell>
          <cell r="H75">
            <v>0</v>
          </cell>
          <cell r="I75">
            <v>0</v>
          </cell>
        </row>
        <row r="76">
          <cell r="B76">
            <v>52</v>
          </cell>
          <cell r="C76" t="str">
            <v>노무비</v>
          </cell>
          <cell r="D76" t="str">
            <v>보통인부</v>
          </cell>
          <cell r="E76" t="str">
            <v>인</v>
          </cell>
          <cell r="F76" t="str">
            <v>노무비</v>
          </cell>
          <cell r="G76">
            <v>6</v>
          </cell>
          <cell r="H76">
            <v>0</v>
          </cell>
          <cell r="I76">
            <v>0</v>
          </cell>
        </row>
        <row r="77">
          <cell r="F77" t="str">
            <v>경비</v>
          </cell>
          <cell r="H77">
            <v>27000</v>
          </cell>
          <cell r="I77">
            <v>324000</v>
          </cell>
        </row>
        <row r="78">
          <cell r="F78" t="str">
            <v>계</v>
          </cell>
          <cell r="H78">
            <v>27000</v>
          </cell>
          <cell r="I78">
            <v>324000</v>
          </cell>
        </row>
        <row r="79">
          <cell r="B79">
            <v>21</v>
          </cell>
          <cell r="C79" t="str">
            <v>철근시험(압접)</v>
          </cell>
          <cell r="D79" t="str">
            <v>인장시험</v>
          </cell>
          <cell r="E79" t="str">
            <v>회</v>
          </cell>
          <cell r="F79" t="str">
            <v>재료비</v>
          </cell>
          <cell r="G79">
            <v>169</v>
          </cell>
          <cell r="H79">
            <v>0</v>
          </cell>
          <cell r="I79">
            <v>0</v>
          </cell>
        </row>
        <row r="80">
          <cell r="F80" t="str">
            <v>노무비</v>
          </cell>
          <cell r="H80">
            <v>0</v>
          </cell>
          <cell r="I80">
            <v>0</v>
          </cell>
        </row>
        <row r="81">
          <cell r="F81" t="str">
            <v>경비</v>
          </cell>
          <cell r="H81">
            <v>19957</v>
          </cell>
          <cell r="I81">
            <v>3372733</v>
          </cell>
        </row>
        <row r="82">
          <cell r="F82" t="str">
            <v>계</v>
          </cell>
          <cell r="H82">
            <v>19957</v>
          </cell>
          <cell r="I82">
            <v>3372733</v>
          </cell>
        </row>
        <row r="83">
          <cell r="B83">
            <v>22</v>
          </cell>
          <cell r="C83" t="str">
            <v>골재200번통과량</v>
          </cell>
          <cell r="D83" t="str">
            <v>KSF 2511</v>
          </cell>
          <cell r="E83" t="str">
            <v>회</v>
          </cell>
          <cell r="F83" t="str">
            <v>재료비</v>
          </cell>
          <cell r="G83">
            <v>1</v>
          </cell>
          <cell r="H83">
            <v>0</v>
          </cell>
          <cell r="I83">
            <v>0</v>
          </cell>
        </row>
        <row r="84">
          <cell r="F84" t="str">
            <v>노무비</v>
          </cell>
          <cell r="H84">
            <v>0</v>
          </cell>
          <cell r="I84">
            <v>0</v>
          </cell>
        </row>
        <row r="85">
          <cell r="F85" t="str">
            <v>경비</v>
          </cell>
          <cell r="H85">
            <v>14000</v>
          </cell>
          <cell r="I85">
            <v>14000</v>
          </cell>
        </row>
        <row r="86">
          <cell r="F86" t="str">
            <v>계</v>
          </cell>
          <cell r="H86">
            <v>14000</v>
          </cell>
          <cell r="I86">
            <v>14000</v>
          </cell>
        </row>
        <row r="87">
          <cell r="B87">
            <v>23</v>
          </cell>
          <cell r="C87" t="str">
            <v>강재형강(각종)</v>
          </cell>
          <cell r="D87" t="str">
            <v>인장시험</v>
          </cell>
          <cell r="E87" t="str">
            <v>회</v>
          </cell>
          <cell r="F87" t="str">
            <v>재료비</v>
          </cell>
          <cell r="G87">
            <v>1</v>
          </cell>
          <cell r="H87">
            <v>0</v>
          </cell>
          <cell r="I87">
            <v>0</v>
          </cell>
        </row>
        <row r="88">
          <cell r="F88" t="str">
            <v>노무비</v>
          </cell>
          <cell r="H88">
            <v>0</v>
          </cell>
          <cell r="I88">
            <v>0</v>
          </cell>
        </row>
        <row r="89">
          <cell r="F89" t="str">
            <v>경비</v>
          </cell>
          <cell r="H89">
            <v>69780</v>
          </cell>
          <cell r="I89">
            <v>69780</v>
          </cell>
        </row>
        <row r="90">
          <cell r="F90" t="str">
            <v>계</v>
          </cell>
          <cell r="H90">
            <v>69780</v>
          </cell>
          <cell r="I90">
            <v>69780</v>
          </cell>
        </row>
        <row r="91">
          <cell r="B91">
            <v>24</v>
          </cell>
          <cell r="C91" t="str">
            <v>강재형강(각종)</v>
          </cell>
          <cell r="D91" t="str">
            <v>휨시험</v>
          </cell>
          <cell r="E91" t="str">
            <v>회</v>
          </cell>
          <cell r="F91" t="str">
            <v>재료비</v>
          </cell>
          <cell r="G91">
            <v>1</v>
          </cell>
          <cell r="H91">
            <v>0</v>
          </cell>
          <cell r="I91">
            <v>0</v>
          </cell>
        </row>
        <row r="92">
          <cell r="F92" t="str">
            <v>노무비</v>
          </cell>
          <cell r="H92">
            <v>0</v>
          </cell>
          <cell r="I92">
            <v>0</v>
          </cell>
        </row>
        <row r="93">
          <cell r="F93" t="str">
            <v>경비</v>
          </cell>
          <cell r="H93">
            <v>69780</v>
          </cell>
          <cell r="I93">
            <v>69780</v>
          </cell>
        </row>
        <row r="94">
          <cell r="F94" t="str">
            <v>계</v>
          </cell>
          <cell r="H94">
            <v>69780</v>
          </cell>
          <cell r="I94">
            <v>69780</v>
          </cell>
        </row>
        <row r="95">
          <cell r="B95">
            <v>25</v>
          </cell>
          <cell r="C95" t="str">
            <v>강재(용접부 반입검사)</v>
          </cell>
          <cell r="D95" t="str">
            <v>용접의내부결합KSB0845</v>
          </cell>
          <cell r="E95" t="str">
            <v>개소</v>
          </cell>
          <cell r="F95" t="str">
            <v>재료비</v>
          </cell>
          <cell r="G95">
            <v>2</v>
          </cell>
          <cell r="H95">
            <v>0</v>
          </cell>
          <cell r="I95">
            <v>0</v>
          </cell>
        </row>
        <row r="96">
          <cell r="F96" t="str">
            <v>노무비</v>
          </cell>
          <cell r="H96">
            <v>0</v>
          </cell>
          <cell r="I96">
            <v>0</v>
          </cell>
        </row>
        <row r="97">
          <cell r="F97" t="str">
            <v>경비</v>
          </cell>
          <cell r="H97">
            <v>10467</v>
          </cell>
          <cell r="I97">
            <v>20934</v>
          </cell>
        </row>
        <row r="98">
          <cell r="F98" t="str">
            <v>계</v>
          </cell>
          <cell r="H98">
            <v>10467</v>
          </cell>
          <cell r="I98">
            <v>20934</v>
          </cell>
        </row>
        <row r="99">
          <cell r="B99">
            <v>26</v>
          </cell>
          <cell r="C99" t="str">
            <v>강재(용접부 반입검사)</v>
          </cell>
          <cell r="D99" t="str">
            <v>용접의내부KSB0896</v>
          </cell>
          <cell r="E99" t="str">
            <v>개소</v>
          </cell>
          <cell r="F99" t="str">
            <v>재료비</v>
          </cell>
          <cell r="G99">
            <v>2</v>
          </cell>
          <cell r="H99">
            <v>0</v>
          </cell>
          <cell r="I99">
            <v>0</v>
          </cell>
        </row>
        <row r="100">
          <cell r="F100" t="str">
            <v>노무비</v>
          </cell>
          <cell r="H100">
            <v>0</v>
          </cell>
          <cell r="I100">
            <v>0</v>
          </cell>
        </row>
        <row r="101">
          <cell r="F101" t="str">
            <v>경비</v>
          </cell>
          <cell r="H101">
            <v>3489</v>
          </cell>
          <cell r="I101">
            <v>6978</v>
          </cell>
        </row>
        <row r="102">
          <cell r="F102" t="str">
            <v>계</v>
          </cell>
          <cell r="H102">
            <v>3489</v>
          </cell>
          <cell r="I102">
            <v>6978</v>
          </cell>
        </row>
        <row r="103">
          <cell r="B103">
            <v>27</v>
          </cell>
          <cell r="C103" t="str">
            <v>강재(용접부 반입검사)</v>
          </cell>
          <cell r="D103" t="str">
            <v>스터드용접부의검사</v>
          </cell>
          <cell r="E103" t="str">
            <v>개소</v>
          </cell>
          <cell r="F103" t="str">
            <v>재료비</v>
          </cell>
          <cell r="G103">
            <v>2</v>
          </cell>
          <cell r="H103">
            <v>0</v>
          </cell>
          <cell r="I103">
            <v>0</v>
          </cell>
        </row>
        <row r="104">
          <cell r="F104" t="str">
            <v>노무비</v>
          </cell>
          <cell r="H104">
            <v>0</v>
          </cell>
          <cell r="I104">
            <v>0</v>
          </cell>
        </row>
        <row r="105">
          <cell r="F105" t="str">
            <v>경비</v>
          </cell>
          <cell r="H105">
            <v>69780</v>
          </cell>
          <cell r="I105">
            <v>139560</v>
          </cell>
        </row>
        <row r="106">
          <cell r="F106" t="str">
            <v>계</v>
          </cell>
          <cell r="H106">
            <v>69780</v>
          </cell>
          <cell r="I106">
            <v>139560</v>
          </cell>
        </row>
        <row r="107">
          <cell r="B107">
            <v>28</v>
          </cell>
          <cell r="C107" t="str">
            <v>성토용 흙</v>
          </cell>
          <cell r="D107" t="str">
            <v>함수량</v>
          </cell>
          <cell r="E107" t="str">
            <v>회</v>
          </cell>
          <cell r="F107" t="str">
            <v>재료비</v>
          </cell>
          <cell r="G107">
            <v>1</v>
          </cell>
          <cell r="H107">
            <v>0</v>
          </cell>
          <cell r="I107">
            <v>0</v>
          </cell>
        </row>
        <row r="108">
          <cell r="F108" t="str">
            <v>노무비</v>
          </cell>
          <cell r="H108">
            <v>0</v>
          </cell>
          <cell r="I108">
            <v>0</v>
          </cell>
        </row>
        <row r="109">
          <cell r="F109" t="str">
            <v>경비</v>
          </cell>
          <cell r="H109">
            <v>8994</v>
          </cell>
          <cell r="I109">
            <v>8994</v>
          </cell>
        </row>
        <row r="110">
          <cell r="F110" t="str">
            <v>계</v>
          </cell>
          <cell r="H110">
            <v>8994</v>
          </cell>
          <cell r="I110">
            <v>8994</v>
          </cell>
        </row>
        <row r="111">
          <cell r="B111">
            <v>29</v>
          </cell>
          <cell r="C111" t="str">
            <v>성토용 흙</v>
          </cell>
          <cell r="D111" t="str">
            <v>입도</v>
          </cell>
          <cell r="E111" t="str">
            <v>회</v>
          </cell>
          <cell r="F111" t="str">
            <v>재료비</v>
          </cell>
          <cell r="G111">
            <v>1</v>
          </cell>
          <cell r="H111">
            <v>0</v>
          </cell>
          <cell r="I111">
            <v>0</v>
          </cell>
        </row>
        <row r="112">
          <cell r="F112" t="str">
            <v>노무비</v>
          </cell>
          <cell r="H112">
            <v>0</v>
          </cell>
          <cell r="I112">
            <v>0</v>
          </cell>
        </row>
        <row r="113">
          <cell r="F113" t="str">
            <v>경비</v>
          </cell>
          <cell r="H113">
            <v>99541</v>
          </cell>
          <cell r="I113">
            <v>99541</v>
          </cell>
        </row>
        <row r="114">
          <cell r="F114" t="str">
            <v>계</v>
          </cell>
          <cell r="H114">
            <v>99541</v>
          </cell>
          <cell r="I114">
            <v>99541</v>
          </cell>
        </row>
        <row r="115">
          <cell r="B115">
            <v>30</v>
          </cell>
          <cell r="C115" t="str">
            <v>성토용 흙</v>
          </cell>
          <cell r="D115" t="str">
            <v>0.08MM체 통과량</v>
          </cell>
          <cell r="E115" t="str">
            <v>회</v>
          </cell>
          <cell r="F115" t="str">
            <v>재료비</v>
          </cell>
          <cell r="G115">
            <v>1</v>
          </cell>
          <cell r="H115">
            <v>0</v>
          </cell>
          <cell r="I115">
            <v>0</v>
          </cell>
        </row>
        <row r="116">
          <cell r="F116" t="str">
            <v>노무비</v>
          </cell>
          <cell r="H116">
            <v>0</v>
          </cell>
          <cell r="I116">
            <v>0</v>
          </cell>
        </row>
        <row r="117">
          <cell r="F117" t="str">
            <v>경비</v>
          </cell>
          <cell r="H117">
            <v>17863</v>
          </cell>
          <cell r="I117">
            <v>17863</v>
          </cell>
        </row>
        <row r="118">
          <cell r="F118" t="str">
            <v>계</v>
          </cell>
          <cell r="H118">
            <v>17863</v>
          </cell>
          <cell r="I118">
            <v>17863</v>
          </cell>
        </row>
        <row r="119">
          <cell r="B119">
            <v>31</v>
          </cell>
          <cell r="C119" t="str">
            <v>성토용 흙</v>
          </cell>
          <cell r="D119" t="str">
            <v>비중</v>
          </cell>
          <cell r="E119" t="str">
            <v>회</v>
          </cell>
          <cell r="F119" t="str">
            <v>재료비</v>
          </cell>
          <cell r="G119">
            <v>1</v>
          </cell>
          <cell r="H119">
            <v>0</v>
          </cell>
          <cell r="I119">
            <v>0</v>
          </cell>
        </row>
        <row r="120">
          <cell r="F120" t="str">
            <v>노무비</v>
          </cell>
          <cell r="H120">
            <v>0</v>
          </cell>
          <cell r="I120">
            <v>0</v>
          </cell>
        </row>
        <row r="121">
          <cell r="F121" t="str">
            <v>경비</v>
          </cell>
          <cell r="H121">
            <v>19524</v>
          </cell>
          <cell r="I121">
            <v>19524</v>
          </cell>
        </row>
        <row r="122">
          <cell r="F122" t="str">
            <v>계</v>
          </cell>
          <cell r="H122">
            <v>19524</v>
          </cell>
          <cell r="I122">
            <v>19524</v>
          </cell>
        </row>
        <row r="123">
          <cell r="B123">
            <v>32</v>
          </cell>
          <cell r="C123" t="str">
            <v>성토용 흙</v>
          </cell>
          <cell r="D123" t="str">
            <v>현장밀도</v>
          </cell>
          <cell r="E123" t="str">
            <v>회</v>
          </cell>
          <cell r="F123" t="str">
            <v>재료비</v>
          </cell>
          <cell r="G123">
            <v>4</v>
          </cell>
          <cell r="H123">
            <v>0</v>
          </cell>
          <cell r="I123">
            <v>0</v>
          </cell>
        </row>
        <row r="124">
          <cell r="F124" t="str">
            <v>노무비</v>
          </cell>
          <cell r="H124">
            <v>0</v>
          </cell>
          <cell r="I124">
            <v>0</v>
          </cell>
        </row>
        <row r="125">
          <cell r="F125" t="str">
            <v>경비</v>
          </cell>
          <cell r="H125">
            <v>68377</v>
          </cell>
          <cell r="I125">
            <v>273508</v>
          </cell>
        </row>
        <row r="126">
          <cell r="F126" t="str">
            <v>계</v>
          </cell>
          <cell r="H126">
            <v>68377</v>
          </cell>
          <cell r="I126">
            <v>273508</v>
          </cell>
        </row>
        <row r="127">
          <cell r="B127">
            <v>33</v>
          </cell>
          <cell r="C127" t="str">
            <v>지질조사</v>
          </cell>
          <cell r="E127" t="str">
            <v>회</v>
          </cell>
          <cell r="F127" t="str">
            <v>재료비</v>
          </cell>
          <cell r="G127">
            <v>2</v>
          </cell>
          <cell r="H127">
            <v>0</v>
          </cell>
          <cell r="I127">
            <v>0</v>
          </cell>
        </row>
        <row r="128">
          <cell r="F128" t="str">
            <v>노무비</v>
          </cell>
          <cell r="H128">
            <v>0</v>
          </cell>
          <cell r="I128">
            <v>0</v>
          </cell>
        </row>
        <row r="129">
          <cell r="F129" t="str">
            <v>경비</v>
          </cell>
          <cell r="H129">
            <v>5756850</v>
          </cell>
          <cell r="I129">
            <v>11513700</v>
          </cell>
        </row>
        <row r="130">
          <cell r="F130" t="str">
            <v>계</v>
          </cell>
          <cell r="H130">
            <v>5756850</v>
          </cell>
          <cell r="I130">
            <v>11513700</v>
          </cell>
        </row>
        <row r="131">
          <cell r="C131" t="str">
            <v>소   계</v>
          </cell>
          <cell r="F131" t="str">
            <v>재료비계</v>
          </cell>
          <cell r="I131">
            <v>0</v>
          </cell>
        </row>
        <row r="132">
          <cell r="F132" t="str">
            <v>노무비계</v>
          </cell>
          <cell r="I132">
            <v>0</v>
          </cell>
        </row>
        <row r="133">
          <cell r="F133" t="str">
            <v>경비계</v>
          </cell>
          <cell r="I133">
            <v>36817549</v>
          </cell>
        </row>
        <row r="134">
          <cell r="F134" t="str">
            <v>합계</v>
          </cell>
          <cell r="I134">
            <v>36817549</v>
          </cell>
        </row>
        <row r="135">
          <cell r="B135">
            <v>34</v>
          </cell>
          <cell r="C135" t="str">
            <v>가설전기시설공사</v>
          </cell>
        </row>
        <row r="136">
          <cell r="B136">
            <v>35</v>
          </cell>
          <cell r="C136" t="str">
            <v>콘크리트전주</v>
          </cell>
          <cell r="D136" t="str">
            <v>16M</v>
          </cell>
          <cell r="E136" t="str">
            <v>본</v>
          </cell>
          <cell r="F136" t="str">
            <v>재료비</v>
          </cell>
          <cell r="G136">
            <v>5</v>
          </cell>
          <cell r="H136">
            <v>97192</v>
          </cell>
          <cell r="I136">
            <v>485960</v>
          </cell>
        </row>
        <row r="137">
          <cell r="F137" t="str">
            <v>노무비</v>
          </cell>
          <cell r="H137">
            <v>0</v>
          </cell>
          <cell r="I137">
            <v>0</v>
          </cell>
        </row>
        <row r="138">
          <cell r="F138" t="str">
            <v>경비</v>
          </cell>
          <cell r="H138">
            <v>0</v>
          </cell>
          <cell r="I138">
            <v>0</v>
          </cell>
        </row>
        <row r="139">
          <cell r="F139" t="str">
            <v>계</v>
          </cell>
          <cell r="H139">
            <v>97192</v>
          </cell>
          <cell r="I139">
            <v>485960</v>
          </cell>
        </row>
        <row r="140">
          <cell r="B140">
            <v>36</v>
          </cell>
          <cell r="C140" t="str">
            <v>근가</v>
          </cell>
          <cell r="D140" t="str">
            <v>1.2M-90KG</v>
          </cell>
          <cell r="E140" t="str">
            <v>본</v>
          </cell>
          <cell r="F140" t="str">
            <v>재료비</v>
          </cell>
          <cell r="G140">
            <v>5</v>
          </cell>
          <cell r="H140">
            <v>3428</v>
          </cell>
          <cell r="I140">
            <v>17140</v>
          </cell>
        </row>
        <row r="141">
          <cell r="F141" t="str">
            <v>노무비</v>
          </cell>
          <cell r="H141">
            <v>0</v>
          </cell>
          <cell r="I141">
            <v>0</v>
          </cell>
        </row>
        <row r="142">
          <cell r="F142" t="str">
            <v>경비</v>
          </cell>
          <cell r="H142">
            <v>0</v>
          </cell>
          <cell r="I142">
            <v>0</v>
          </cell>
        </row>
        <row r="143">
          <cell r="F143" t="str">
            <v>계</v>
          </cell>
          <cell r="H143">
            <v>3428</v>
          </cell>
          <cell r="I143">
            <v>17140</v>
          </cell>
        </row>
        <row r="144">
          <cell r="B144">
            <v>37</v>
          </cell>
          <cell r="C144" t="str">
            <v>근가U-BOLT</v>
          </cell>
          <cell r="D144" t="str">
            <v>360-590</v>
          </cell>
          <cell r="E144" t="str">
            <v>개</v>
          </cell>
          <cell r="F144" t="str">
            <v>재료비</v>
          </cell>
          <cell r="G144">
            <v>5</v>
          </cell>
          <cell r="H144">
            <v>3209</v>
          </cell>
          <cell r="I144">
            <v>16045</v>
          </cell>
        </row>
        <row r="145">
          <cell r="F145" t="str">
            <v>노무비</v>
          </cell>
          <cell r="H145">
            <v>0</v>
          </cell>
          <cell r="I145">
            <v>0</v>
          </cell>
        </row>
        <row r="146">
          <cell r="F146" t="str">
            <v>경비</v>
          </cell>
          <cell r="H146">
            <v>0</v>
          </cell>
          <cell r="I146">
            <v>0</v>
          </cell>
        </row>
        <row r="147">
          <cell r="F147" t="str">
            <v>계</v>
          </cell>
          <cell r="H147">
            <v>3209</v>
          </cell>
          <cell r="I147">
            <v>16045</v>
          </cell>
        </row>
        <row r="148">
          <cell r="B148">
            <v>38</v>
          </cell>
          <cell r="C148" t="str">
            <v>배전용완금</v>
          </cell>
          <cell r="D148" t="str">
            <v>90*90*7T*2400</v>
          </cell>
          <cell r="E148" t="str">
            <v>개</v>
          </cell>
          <cell r="F148" t="str">
            <v>재료비</v>
          </cell>
          <cell r="G148">
            <v>9</v>
          </cell>
          <cell r="H148">
            <v>20585</v>
          </cell>
          <cell r="I148">
            <v>185265</v>
          </cell>
        </row>
        <row r="149">
          <cell r="F149" t="str">
            <v>노무비</v>
          </cell>
          <cell r="H149">
            <v>0</v>
          </cell>
          <cell r="I149">
            <v>0</v>
          </cell>
        </row>
        <row r="150">
          <cell r="F150" t="str">
            <v>경비</v>
          </cell>
          <cell r="H150">
            <v>0</v>
          </cell>
          <cell r="I150">
            <v>0</v>
          </cell>
        </row>
        <row r="151">
          <cell r="F151" t="str">
            <v>계</v>
          </cell>
          <cell r="H151">
            <v>20585</v>
          </cell>
          <cell r="I151">
            <v>185265</v>
          </cell>
        </row>
        <row r="152">
          <cell r="B152">
            <v>39</v>
          </cell>
          <cell r="C152" t="str">
            <v>RACK</v>
          </cell>
          <cell r="D152" t="str">
            <v>1P 45*100*100</v>
          </cell>
          <cell r="E152" t="str">
            <v>개</v>
          </cell>
          <cell r="F152" t="str">
            <v>재료비</v>
          </cell>
          <cell r="G152">
            <v>7</v>
          </cell>
          <cell r="H152">
            <v>802</v>
          </cell>
          <cell r="I152">
            <v>5614</v>
          </cell>
        </row>
        <row r="153">
          <cell r="F153" t="str">
            <v>노무비</v>
          </cell>
          <cell r="H153">
            <v>0</v>
          </cell>
          <cell r="I153">
            <v>0</v>
          </cell>
        </row>
        <row r="154">
          <cell r="F154" t="str">
            <v>경비</v>
          </cell>
          <cell r="H154">
            <v>0</v>
          </cell>
          <cell r="I154">
            <v>0</v>
          </cell>
        </row>
        <row r="155">
          <cell r="F155" t="str">
            <v>계</v>
          </cell>
          <cell r="H155">
            <v>802</v>
          </cell>
          <cell r="I155">
            <v>5614</v>
          </cell>
        </row>
        <row r="156">
          <cell r="B156">
            <v>40</v>
          </cell>
          <cell r="C156" t="str">
            <v>COS</v>
          </cell>
          <cell r="D156" t="str">
            <v>23KV 100A</v>
          </cell>
          <cell r="E156" t="str">
            <v>개</v>
          </cell>
          <cell r="F156" t="str">
            <v>재료비</v>
          </cell>
          <cell r="G156">
            <v>3</v>
          </cell>
          <cell r="H156">
            <v>12351</v>
          </cell>
          <cell r="I156">
            <v>37053</v>
          </cell>
        </row>
        <row r="157">
          <cell r="F157" t="str">
            <v>노무비</v>
          </cell>
          <cell r="H157">
            <v>0</v>
          </cell>
          <cell r="I157">
            <v>0</v>
          </cell>
        </row>
        <row r="158">
          <cell r="F158" t="str">
            <v>경비</v>
          </cell>
          <cell r="H158">
            <v>0</v>
          </cell>
          <cell r="I158">
            <v>0</v>
          </cell>
        </row>
        <row r="159">
          <cell r="F159" t="str">
            <v>계</v>
          </cell>
          <cell r="H159">
            <v>12351</v>
          </cell>
          <cell r="I159">
            <v>37053</v>
          </cell>
        </row>
        <row r="160">
          <cell r="B160">
            <v>41</v>
          </cell>
          <cell r="C160" t="str">
            <v>COS 상부덮게</v>
          </cell>
          <cell r="D160" t="str">
            <v>23KV</v>
          </cell>
          <cell r="E160" t="str">
            <v>개</v>
          </cell>
          <cell r="F160" t="str">
            <v>재료비</v>
          </cell>
          <cell r="G160">
            <v>3</v>
          </cell>
          <cell r="H160">
            <v>1251</v>
          </cell>
          <cell r="I160">
            <v>3753</v>
          </cell>
        </row>
        <row r="161">
          <cell r="F161" t="str">
            <v>노무비</v>
          </cell>
          <cell r="H161">
            <v>0</v>
          </cell>
          <cell r="I161">
            <v>0</v>
          </cell>
        </row>
        <row r="162">
          <cell r="F162" t="str">
            <v>경비</v>
          </cell>
          <cell r="H162">
            <v>0</v>
          </cell>
          <cell r="I162">
            <v>0</v>
          </cell>
        </row>
        <row r="163">
          <cell r="F163" t="str">
            <v>계</v>
          </cell>
          <cell r="H163">
            <v>1251</v>
          </cell>
          <cell r="I163">
            <v>3753</v>
          </cell>
        </row>
        <row r="164">
          <cell r="B164">
            <v>42</v>
          </cell>
          <cell r="C164" t="str">
            <v>현수애자</v>
          </cell>
          <cell r="D164" t="str">
            <v>254MM*3련</v>
          </cell>
          <cell r="E164" t="str">
            <v>개</v>
          </cell>
          <cell r="F164" t="str">
            <v>재료비</v>
          </cell>
          <cell r="G164">
            <v>6</v>
          </cell>
          <cell r="H164">
            <v>28958</v>
          </cell>
          <cell r="I164">
            <v>173748</v>
          </cell>
        </row>
        <row r="165">
          <cell r="F165" t="str">
            <v>노무비</v>
          </cell>
          <cell r="H165">
            <v>0</v>
          </cell>
          <cell r="I165">
            <v>0</v>
          </cell>
        </row>
        <row r="166">
          <cell r="F166" t="str">
            <v>경비</v>
          </cell>
          <cell r="H166">
            <v>0</v>
          </cell>
          <cell r="I166">
            <v>0</v>
          </cell>
        </row>
        <row r="167">
          <cell r="F167" t="str">
            <v>계</v>
          </cell>
          <cell r="H167">
            <v>28958</v>
          </cell>
          <cell r="I167">
            <v>173748</v>
          </cell>
        </row>
        <row r="168">
          <cell r="B168">
            <v>43</v>
          </cell>
          <cell r="C168" t="str">
            <v>L.P애자</v>
          </cell>
          <cell r="D168" t="str">
            <v>24KV</v>
          </cell>
          <cell r="E168" t="str">
            <v>개</v>
          </cell>
          <cell r="F168" t="str">
            <v>재료비</v>
          </cell>
          <cell r="G168">
            <v>15</v>
          </cell>
          <cell r="H168">
            <v>5931</v>
          </cell>
          <cell r="I168">
            <v>88965</v>
          </cell>
        </row>
        <row r="169">
          <cell r="F169" t="str">
            <v>노무비</v>
          </cell>
          <cell r="H169">
            <v>0</v>
          </cell>
          <cell r="I169">
            <v>0</v>
          </cell>
        </row>
        <row r="170">
          <cell r="F170" t="str">
            <v>경비</v>
          </cell>
          <cell r="H170">
            <v>0</v>
          </cell>
          <cell r="I170">
            <v>0</v>
          </cell>
        </row>
        <row r="171">
          <cell r="F171" t="str">
            <v>계</v>
          </cell>
          <cell r="H171">
            <v>5931</v>
          </cell>
          <cell r="I171">
            <v>88965</v>
          </cell>
        </row>
        <row r="172">
          <cell r="B172">
            <v>44</v>
          </cell>
          <cell r="C172" t="str">
            <v>인류애자</v>
          </cell>
          <cell r="E172" t="str">
            <v>개</v>
          </cell>
          <cell r="F172" t="str">
            <v>재료비</v>
          </cell>
          <cell r="G172">
            <v>7</v>
          </cell>
          <cell r="H172">
            <v>460</v>
          </cell>
          <cell r="I172">
            <v>3220</v>
          </cell>
        </row>
        <row r="173">
          <cell r="F173" t="str">
            <v>노무비</v>
          </cell>
          <cell r="H173">
            <v>0</v>
          </cell>
          <cell r="I173">
            <v>0</v>
          </cell>
        </row>
        <row r="174">
          <cell r="F174" t="str">
            <v>경비</v>
          </cell>
          <cell r="H174">
            <v>0</v>
          </cell>
          <cell r="I174">
            <v>0</v>
          </cell>
        </row>
        <row r="175">
          <cell r="F175" t="str">
            <v>계</v>
          </cell>
          <cell r="H175">
            <v>460</v>
          </cell>
          <cell r="I175">
            <v>3220</v>
          </cell>
        </row>
        <row r="176">
          <cell r="B176">
            <v>45</v>
          </cell>
          <cell r="C176" t="str">
            <v>완금밴드</v>
          </cell>
          <cell r="D176" t="str">
            <v>1방3호</v>
          </cell>
          <cell r="E176" t="str">
            <v>개</v>
          </cell>
          <cell r="F176" t="str">
            <v>재료비</v>
          </cell>
          <cell r="G176">
            <v>5</v>
          </cell>
          <cell r="H176">
            <v>7292</v>
          </cell>
          <cell r="I176">
            <v>36460</v>
          </cell>
        </row>
        <row r="177">
          <cell r="F177" t="str">
            <v>노무비</v>
          </cell>
          <cell r="H177">
            <v>0</v>
          </cell>
          <cell r="I177">
            <v>0</v>
          </cell>
        </row>
        <row r="178">
          <cell r="F178" t="str">
            <v>경비</v>
          </cell>
          <cell r="H178">
            <v>0</v>
          </cell>
          <cell r="I178">
            <v>0</v>
          </cell>
        </row>
        <row r="179">
          <cell r="F179" t="str">
            <v>계</v>
          </cell>
          <cell r="H179">
            <v>7292</v>
          </cell>
          <cell r="I179">
            <v>36460</v>
          </cell>
        </row>
        <row r="180">
          <cell r="B180">
            <v>46</v>
          </cell>
          <cell r="C180" t="str">
            <v>완금밴드</v>
          </cell>
          <cell r="D180" t="str">
            <v>2방3호</v>
          </cell>
          <cell r="E180" t="str">
            <v>개</v>
          </cell>
          <cell r="F180" t="str">
            <v>재료비</v>
          </cell>
          <cell r="G180">
            <v>2</v>
          </cell>
          <cell r="H180">
            <v>11513</v>
          </cell>
          <cell r="I180">
            <v>23026</v>
          </cell>
        </row>
        <row r="181">
          <cell r="F181" t="str">
            <v>노무비</v>
          </cell>
          <cell r="H181">
            <v>0</v>
          </cell>
          <cell r="I181">
            <v>0</v>
          </cell>
        </row>
        <row r="182">
          <cell r="F182" t="str">
            <v>경비</v>
          </cell>
          <cell r="H182">
            <v>0</v>
          </cell>
          <cell r="I182">
            <v>0</v>
          </cell>
        </row>
        <row r="183">
          <cell r="F183" t="str">
            <v>계</v>
          </cell>
          <cell r="H183">
            <v>11513</v>
          </cell>
          <cell r="I183">
            <v>23026</v>
          </cell>
        </row>
        <row r="184">
          <cell r="B184">
            <v>47</v>
          </cell>
          <cell r="C184" t="str">
            <v>전선</v>
          </cell>
          <cell r="D184" t="str">
            <v>ACSR-OC 58MM²</v>
          </cell>
          <cell r="E184" t="str">
            <v>M</v>
          </cell>
          <cell r="F184" t="str">
            <v>재료비</v>
          </cell>
          <cell r="G184">
            <v>900</v>
          </cell>
          <cell r="H184">
            <v>526</v>
          </cell>
          <cell r="I184">
            <v>473400</v>
          </cell>
        </row>
        <row r="185">
          <cell r="F185" t="str">
            <v>노무비</v>
          </cell>
          <cell r="H185">
            <v>0</v>
          </cell>
          <cell r="I185">
            <v>0</v>
          </cell>
        </row>
        <row r="186">
          <cell r="F186" t="str">
            <v>경비</v>
          </cell>
          <cell r="H186">
            <v>0</v>
          </cell>
          <cell r="I186">
            <v>0</v>
          </cell>
        </row>
        <row r="187">
          <cell r="F187" t="str">
            <v>계</v>
          </cell>
          <cell r="H187">
            <v>526</v>
          </cell>
          <cell r="I187">
            <v>473400</v>
          </cell>
        </row>
        <row r="188">
          <cell r="B188">
            <v>48</v>
          </cell>
          <cell r="C188" t="str">
            <v>전선</v>
          </cell>
          <cell r="D188" t="str">
            <v>ACSR 58MM²</v>
          </cell>
          <cell r="E188" t="str">
            <v>M</v>
          </cell>
          <cell r="F188" t="str">
            <v>재료비</v>
          </cell>
          <cell r="G188">
            <v>300</v>
          </cell>
          <cell r="H188">
            <v>282</v>
          </cell>
          <cell r="I188">
            <v>84600</v>
          </cell>
        </row>
        <row r="189">
          <cell r="F189" t="str">
            <v>노무비</v>
          </cell>
          <cell r="H189">
            <v>0</v>
          </cell>
          <cell r="I189">
            <v>0</v>
          </cell>
        </row>
        <row r="190">
          <cell r="F190" t="str">
            <v>경비</v>
          </cell>
          <cell r="H190">
            <v>0</v>
          </cell>
          <cell r="I190">
            <v>0</v>
          </cell>
        </row>
        <row r="191">
          <cell r="F191" t="str">
            <v>계</v>
          </cell>
          <cell r="H191">
            <v>282</v>
          </cell>
          <cell r="I191">
            <v>84600</v>
          </cell>
        </row>
        <row r="192">
          <cell r="B192">
            <v>49</v>
          </cell>
          <cell r="C192" t="str">
            <v>경완금용볼쇄롤</v>
          </cell>
          <cell r="E192" t="str">
            <v>개</v>
          </cell>
          <cell r="F192" t="str">
            <v>재료비</v>
          </cell>
          <cell r="G192">
            <v>6</v>
          </cell>
          <cell r="H192">
            <v>1793</v>
          </cell>
          <cell r="I192">
            <v>10758</v>
          </cell>
        </row>
        <row r="193">
          <cell r="F193" t="str">
            <v>노무비</v>
          </cell>
          <cell r="H193">
            <v>0</v>
          </cell>
          <cell r="I193">
            <v>0</v>
          </cell>
        </row>
        <row r="194">
          <cell r="F194" t="str">
            <v>경비</v>
          </cell>
          <cell r="H194">
            <v>0</v>
          </cell>
          <cell r="I194">
            <v>0</v>
          </cell>
        </row>
        <row r="195">
          <cell r="F195" t="str">
            <v>계</v>
          </cell>
          <cell r="H195">
            <v>1793</v>
          </cell>
          <cell r="I195">
            <v>10758</v>
          </cell>
        </row>
        <row r="196">
          <cell r="B196">
            <v>50</v>
          </cell>
          <cell r="C196" t="str">
            <v>DEAD END CLAMP</v>
          </cell>
          <cell r="E196" t="str">
            <v>개</v>
          </cell>
          <cell r="F196" t="str">
            <v>재료비</v>
          </cell>
          <cell r="G196">
            <v>6</v>
          </cell>
          <cell r="H196">
            <v>2407</v>
          </cell>
          <cell r="I196">
            <v>14442</v>
          </cell>
        </row>
        <row r="197">
          <cell r="F197" t="str">
            <v>노무비</v>
          </cell>
          <cell r="H197">
            <v>0</v>
          </cell>
          <cell r="I197">
            <v>0</v>
          </cell>
        </row>
        <row r="198">
          <cell r="F198" t="str">
            <v>경비</v>
          </cell>
          <cell r="H198">
            <v>0</v>
          </cell>
          <cell r="I198">
            <v>0</v>
          </cell>
        </row>
        <row r="199">
          <cell r="F199" t="str">
            <v>계</v>
          </cell>
          <cell r="H199">
            <v>2407</v>
          </cell>
          <cell r="I199">
            <v>14442</v>
          </cell>
        </row>
        <row r="200">
          <cell r="B200">
            <v>51</v>
          </cell>
          <cell r="C200" t="str">
            <v>DEAD END COVER</v>
          </cell>
          <cell r="E200" t="str">
            <v>개</v>
          </cell>
          <cell r="F200" t="str">
            <v>재료비</v>
          </cell>
          <cell r="G200">
            <v>6</v>
          </cell>
          <cell r="H200">
            <v>2686</v>
          </cell>
          <cell r="I200">
            <v>16116</v>
          </cell>
        </row>
        <row r="201">
          <cell r="F201" t="str">
            <v>노무비</v>
          </cell>
          <cell r="H201">
            <v>0</v>
          </cell>
          <cell r="I201">
            <v>0</v>
          </cell>
        </row>
        <row r="202">
          <cell r="F202" t="str">
            <v>경비</v>
          </cell>
          <cell r="H202">
            <v>0</v>
          </cell>
          <cell r="I202">
            <v>0</v>
          </cell>
        </row>
        <row r="203">
          <cell r="F203" t="str">
            <v>계</v>
          </cell>
          <cell r="H203">
            <v>2686</v>
          </cell>
          <cell r="I203">
            <v>16116</v>
          </cell>
        </row>
        <row r="204">
          <cell r="B204">
            <v>52</v>
          </cell>
          <cell r="C204" t="str">
            <v>노무비</v>
          </cell>
          <cell r="D204" t="str">
            <v>보통인부</v>
          </cell>
          <cell r="E204" t="str">
            <v>인</v>
          </cell>
          <cell r="F204" t="str">
            <v>재료비</v>
          </cell>
          <cell r="G204">
            <v>6</v>
          </cell>
          <cell r="H204">
            <v>0</v>
          </cell>
          <cell r="I204">
            <v>0</v>
          </cell>
        </row>
        <row r="205">
          <cell r="F205" t="str">
            <v>노무비</v>
          </cell>
          <cell r="H205">
            <v>23554</v>
          </cell>
          <cell r="I205">
            <v>141324</v>
          </cell>
        </row>
        <row r="206">
          <cell r="F206" t="str">
            <v>경비</v>
          </cell>
          <cell r="H206">
            <v>0</v>
          </cell>
          <cell r="I206">
            <v>0</v>
          </cell>
        </row>
        <row r="207">
          <cell r="F207" t="str">
            <v>계</v>
          </cell>
          <cell r="H207">
            <v>23554</v>
          </cell>
          <cell r="I207">
            <v>141324</v>
          </cell>
        </row>
        <row r="208">
          <cell r="B208">
            <v>53</v>
          </cell>
          <cell r="C208" t="str">
            <v>노무비</v>
          </cell>
          <cell r="D208" t="str">
            <v>특별인부</v>
          </cell>
          <cell r="E208" t="str">
            <v>인</v>
          </cell>
          <cell r="F208" t="str">
            <v>재료비</v>
          </cell>
          <cell r="G208">
            <v>0.5</v>
          </cell>
          <cell r="H208">
            <v>0</v>
          </cell>
          <cell r="I208">
            <v>0</v>
          </cell>
        </row>
        <row r="209">
          <cell r="F209" t="str">
            <v>노무비</v>
          </cell>
          <cell r="H209">
            <v>16982</v>
          </cell>
          <cell r="I209">
            <v>8491</v>
          </cell>
        </row>
        <row r="210">
          <cell r="F210" t="str">
            <v>경비</v>
          </cell>
          <cell r="H210">
            <v>0</v>
          </cell>
          <cell r="I210">
            <v>0</v>
          </cell>
        </row>
        <row r="211">
          <cell r="F211" t="str">
            <v>계</v>
          </cell>
          <cell r="H211">
            <v>16982</v>
          </cell>
          <cell r="I211">
            <v>8491</v>
          </cell>
        </row>
        <row r="212">
          <cell r="B212">
            <v>54</v>
          </cell>
          <cell r="C212" t="str">
            <v>변압기</v>
          </cell>
          <cell r="D212" t="str">
            <v>3φ100KVA</v>
          </cell>
          <cell r="E212" t="str">
            <v>대</v>
          </cell>
          <cell r="F212" t="str">
            <v>재료비</v>
          </cell>
          <cell r="G212">
            <v>1</v>
          </cell>
          <cell r="H212">
            <v>1415975</v>
          </cell>
          <cell r="I212">
            <v>1415975</v>
          </cell>
        </row>
        <row r="213">
          <cell r="F213" t="str">
            <v>노무비</v>
          </cell>
          <cell r="H213">
            <v>0</v>
          </cell>
          <cell r="I213">
            <v>0</v>
          </cell>
        </row>
        <row r="214">
          <cell r="F214" t="str">
            <v>경비</v>
          </cell>
          <cell r="H214">
            <v>0</v>
          </cell>
          <cell r="I214">
            <v>0</v>
          </cell>
        </row>
        <row r="215">
          <cell r="F215" t="str">
            <v>계</v>
          </cell>
          <cell r="H215">
            <v>1415975</v>
          </cell>
          <cell r="I215">
            <v>1415975</v>
          </cell>
        </row>
        <row r="216">
          <cell r="B216">
            <v>55</v>
          </cell>
          <cell r="C216" t="str">
            <v>변압기</v>
          </cell>
          <cell r="D216" t="str">
            <v>3φ500KVA</v>
          </cell>
          <cell r="E216" t="str">
            <v>대</v>
          </cell>
          <cell r="F216" t="str">
            <v>재료비</v>
          </cell>
          <cell r="G216">
            <v>1</v>
          </cell>
          <cell r="H216">
            <v>3242257</v>
          </cell>
          <cell r="I216">
            <v>3242257</v>
          </cell>
        </row>
        <row r="217">
          <cell r="F217" t="str">
            <v>노무비</v>
          </cell>
          <cell r="H217">
            <v>0</v>
          </cell>
          <cell r="I217">
            <v>0</v>
          </cell>
        </row>
        <row r="218">
          <cell r="F218" t="str">
            <v>경비</v>
          </cell>
          <cell r="H218">
            <v>0</v>
          </cell>
          <cell r="I218">
            <v>0</v>
          </cell>
        </row>
        <row r="219">
          <cell r="F219" t="str">
            <v>계</v>
          </cell>
          <cell r="H219">
            <v>3242257</v>
          </cell>
          <cell r="I219">
            <v>3242257</v>
          </cell>
        </row>
        <row r="220">
          <cell r="B220">
            <v>56</v>
          </cell>
          <cell r="C220" t="str">
            <v>ASS</v>
          </cell>
          <cell r="D220" t="str">
            <v>25.8KV 200A</v>
          </cell>
          <cell r="E220" t="str">
            <v>SET</v>
          </cell>
          <cell r="F220" t="str">
            <v>재료비</v>
          </cell>
          <cell r="G220">
            <v>1</v>
          </cell>
          <cell r="H220">
            <v>837360</v>
          </cell>
          <cell r="I220">
            <v>837360</v>
          </cell>
        </row>
        <row r="221">
          <cell r="F221" t="str">
            <v>노무비</v>
          </cell>
          <cell r="H221">
            <v>0</v>
          </cell>
          <cell r="I221">
            <v>0</v>
          </cell>
        </row>
        <row r="222">
          <cell r="F222" t="str">
            <v>경비</v>
          </cell>
          <cell r="H222">
            <v>0</v>
          </cell>
          <cell r="I222">
            <v>0</v>
          </cell>
        </row>
        <row r="223">
          <cell r="F223" t="str">
            <v>계</v>
          </cell>
          <cell r="H223">
            <v>837360</v>
          </cell>
          <cell r="I223">
            <v>837360</v>
          </cell>
        </row>
        <row r="224">
          <cell r="B224">
            <v>57</v>
          </cell>
          <cell r="C224" t="str">
            <v>LA</v>
          </cell>
          <cell r="D224" t="str">
            <v>18KV/2.5KA</v>
          </cell>
          <cell r="E224" t="str">
            <v>SET</v>
          </cell>
          <cell r="F224" t="str">
            <v>재료비</v>
          </cell>
          <cell r="G224">
            <v>1</v>
          </cell>
          <cell r="H224">
            <v>87922</v>
          </cell>
          <cell r="I224">
            <v>87922</v>
          </cell>
        </row>
        <row r="225">
          <cell r="F225" t="str">
            <v>노무비</v>
          </cell>
          <cell r="H225">
            <v>0</v>
          </cell>
          <cell r="I225">
            <v>0</v>
          </cell>
        </row>
        <row r="226">
          <cell r="F226" t="str">
            <v>경비</v>
          </cell>
          <cell r="H226">
            <v>0</v>
          </cell>
          <cell r="I226">
            <v>0</v>
          </cell>
        </row>
        <row r="227">
          <cell r="F227" t="str">
            <v>계</v>
          </cell>
          <cell r="H227">
            <v>87922</v>
          </cell>
          <cell r="I227">
            <v>87922</v>
          </cell>
        </row>
        <row r="228">
          <cell r="B228">
            <v>58</v>
          </cell>
          <cell r="C228" t="str">
            <v>PF</v>
          </cell>
          <cell r="D228" t="str">
            <v>25.8KV 30AT</v>
          </cell>
          <cell r="E228" t="str">
            <v>SET</v>
          </cell>
          <cell r="F228" t="str">
            <v>재료비</v>
          </cell>
          <cell r="G228">
            <v>3</v>
          </cell>
          <cell r="H228">
            <v>27214</v>
          </cell>
          <cell r="I228">
            <v>81642</v>
          </cell>
        </row>
        <row r="229">
          <cell r="F229" t="str">
            <v>노무비</v>
          </cell>
          <cell r="H229">
            <v>0</v>
          </cell>
          <cell r="I229">
            <v>0</v>
          </cell>
        </row>
        <row r="230">
          <cell r="F230" t="str">
            <v>경비</v>
          </cell>
          <cell r="H230">
            <v>0</v>
          </cell>
          <cell r="I230">
            <v>0</v>
          </cell>
        </row>
        <row r="231">
          <cell r="F231" t="str">
            <v>계</v>
          </cell>
          <cell r="H231">
            <v>27214</v>
          </cell>
          <cell r="I231">
            <v>81642</v>
          </cell>
        </row>
        <row r="232">
          <cell r="B232">
            <v>59</v>
          </cell>
          <cell r="C232" t="str">
            <v>MOP</v>
          </cell>
          <cell r="D232" t="str">
            <v>13.2KV/110V,30</v>
          </cell>
          <cell r="E232" t="str">
            <v>SET</v>
          </cell>
          <cell r="F232" t="str">
            <v>재료비</v>
          </cell>
          <cell r="G232">
            <v>1</v>
          </cell>
          <cell r="H232">
            <v>376812</v>
          </cell>
          <cell r="I232">
            <v>376812</v>
          </cell>
        </row>
        <row r="233">
          <cell r="F233" t="str">
            <v>노무비</v>
          </cell>
          <cell r="H233">
            <v>0</v>
          </cell>
          <cell r="I233">
            <v>0</v>
          </cell>
        </row>
        <row r="234">
          <cell r="F234" t="str">
            <v>경비</v>
          </cell>
          <cell r="H234">
            <v>0</v>
          </cell>
          <cell r="I234">
            <v>0</v>
          </cell>
        </row>
        <row r="235">
          <cell r="F235" t="str">
            <v>계</v>
          </cell>
          <cell r="H235">
            <v>376812</v>
          </cell>
          <cell r="I235">
            <v>376812</v>
          </cell>
        </row>
        <row r="236">
          <cell r="B236">
            <v>60</v>
          </cell>
          <cell r="C236" t="str">
            <v>케이블</v>
          </cell>
          <cell r="D236" t="str">
            <v>CV100MM²/4C</v>
          </cell>
          <cell r="E236" t="str">
            <v>M</v>
          </cell>
          <cell r="F236" t="str">
            <v>재료비</v>
          </cell>
          <cell r="G236">
            <v>370</v>
          </cell>
          <cell r="H236">
            <v>6271</v>
          </cell>
          <cell r="I236">
            <v>2320270</v>
          </cell>
        </row>
        <row r="237">
          <cell r="F237" t="str">
            <v>노무비</v>
          </cell>
          <cell r="H237">
            <v>0</v>
          </cell>
          <cell r="I237">
            <v>0</v>
          </cell>
        </row>
        <row r="238">
          <cell r="F238" t="str">
            <v>경비</v>
          </cell>
          <cell r="H238">
            <v>0</v>
          </cell>
          <cell r="I238">
            <v>0</v>
          </cell>
        </row>
        <row r="239">
          <cell r="F239" t="str">
            <v>계</v>
          </cell>
          <cell r="H239">
            <v>6271</v>
          </cell>
          <cell r="I239">
            <v>2320270</v>
          </cell>
        </row>
        <row r="240">
          <cell r="B240">
            <v>61</v>
          </cell>
          <cell r="C240" t="str">
            <v>케이블</v>
          </cell>
          <cell r="D240" t="str">
            <v>CV150MM²/1C</v>
          </cell>
          <cell r="E240" t="str">
            <v>M</v>
          </cell>
          <cell r="F240" t="str">
            <v>재료비</v>
          </cell>
          <cell r="G240">
            <v>1200</v>
          </cell>
          <cell r="H240">
            <v>2149</v>
          </cell>
          <cell r="I240">
            <v>2578800</v>
          </cell>
        </row>
        <row r="241">
          <cell r="F241" t="str">
            <v>노무비</v>
          </cell>
          <cell r="H241">
            <v>0</v>
          </cell>
          <cell r="I241">
            <v>0</v>
          </cell>
        </row>
        <row r="242">
          <cell r="F242" t="str">
            <v>경비</v>
          </cell>
          <cell r="H242">
            <v>0</v>
          </cell>
          <cell r="I242">
            <v>0</v>
          </cell>
        </row>
        <row r="243">
          <cell r="F243" t="str">
            <v>계</v>
          </cell>
          <cell r="H243">
            <v>2149</v>
          </cell>
          <cell r="I243">
            <v>2578800</v>
          </cell>
        </row>
        <row r="244">
          <cell r="B244">
            <v>62</v>
          </cell>
          <cell r="C244" t="str">
            <v>케이블</v>
          </cell>
          <cell r="D244" t="str">
            <v>CV200MM²/1C</v>
          </cell>
          <cell r="E244" t="str">
            <v>M</v>
          </cell>
          <cell r="F244" t="str">
            <v>재료비</v>
          </cell>
          <cell r="G244">
            <v>1320</v>
          </cell>
          <cell r="H244">
            <v>3379</v>
          </cell>
          <cell r="I244">
            <v>4460280</v>
          </cell>
        </row>
        <row r="245">
          <cell r="F245" t="str">
            <v>노무비</v>
          </cell>
          <cell r="H245">
            <v>0</v>
          </cell>
          <cell r="I245">
            <v>0</v>
          </cell>
        </row>
        <row r="246">
          <cell r="F246" t="str">
            <v>경비</v>
          </cell>
          <cell r="H246">
            <v>0</v>
          </cell>
          <cell r="I246">
            <v>0</v>
          </cell>
        </row>
        <row r="247">
          <cell r="F247" t="str">
            <v>계</v>
          </cell>
          <cell r="H247">
            <v>3379</v>
          </cell>
          <cell r="I247">
            <v>4460280</v>
          </cell>
        </row>
        <row r="248">
          <cell r="B248">
            <v>63</v>
          </cell>
          <cell r="C248" t="str">
            <v>분전반</v>
          </cell>
          <cell r="D248" t="str">
            <v>P-1~4</v>
          </cell>
          <cell r="E248" t="str">
            <v>면</v>
          </cell>
          <cell r="F248" t="str">
            <v>재료비</v>
          </cell>
          <cell r="G248">
            <v>4</v>
          </cell>
          <cell r="H248">
            <v>1129738</v>
          </cell>
          <cell r="I248">
            <v>4518952</v>
          </cell>
        </row>
        <row r="249">
          <cell r="F249" t="str">
            <v>노무비</v>
          </cell>
          <cell r="H249">
            <v>0</v>
          </cell>
          <cell r="I249">
            <v>0</v>
          </cell>
        </row>
        <row r="250">
          <cell r="F250" t="str">
            <v>경비</v>
          </cell>
          <cell r="H250">
            <v>0</v>
          </cell>
          <cell r="I250">
            <v>0</v>
          </cell>
        </row>
        <row r="251">
          <cell r="F251" t="str">
            <v>계</v>
          </cell>
          <cell r="H251">
            <v>1129738</v>
          </cell>
          <cell r="I251">
            <v>4518952</v>
          </cell>
        </row>
        <row r="252">
          <cell r="B252">
            <v>64</v>
          </cell>
          <cell r="C252" t="str">
            <v>분전반</v>
          </cell>
          <cell r="D252" t="str">
            <v>P-5</v>
          </cell>
          <cell r="E252" t="str">
            <v>면</v>
          </cell>
          <cell r="F252" t="str">
            <v>재료비</v>
          </cell>
          <cell r="G252">
            <v>1</v>
          </cell>
          <cell r="H252">
            <v>450150</v>
          </cell>
          <cell r="I252">
            <v>450150</v>
          </cell>
        </row>
        <row r="253">
          <cell r="F253" t="str">
            <v>노무비</v>
          </cell>
          <cell r="H253">
            <v>0</v>
          </cell>
          <cell r="I253">
            <v>0</v>
          </cell>
        </row>
        <row r="254">
          <cell r="F254" t="str">
            <v>경비</v>
          </cell>
          <cell r="H254">
            <v>0</v>
          </cell>
          <cell r="I254">
            <v>0</v>
          </cell>
        </row>
        <row r="255">
          <cell r="F255" t="str">
            <v>계</v>
          </cell>
          <cell r="H255">
            <v>450150</v>
          </cell>
          <cell r="I255">
            <v>450150</v>
          </cell>
        </row>
        <row r="256">
          <cell r="B256">
            <v>65</v>
          </cell>
          <cell r="C256" t="str">
            <v>접지봉</v>
          </cell>
          <cell r="D256" t="str">
            <v>16φ*1800MM</v>
          </cell>
          <cell r="E256" t="str">
            <v>개</v>
          </cell>
          <cell r="F256" t="str">
            <v>재료비</v>
          </cell>
          <cell r="G256">
            <v>15</v>
          </cell>
          <cell r="H256">
            <v>3140</v>
          </cell>
          <cell r="I256">
            <v>47100</v>
          </cell>
        </row>
        <row r="257">
          <cell r="F257" t="str">
            <v>노무비</v>
          </cell>
          <cell r="H257">
            <v>0</v>
          </cell>
          <cell r="I257">
            <v>0</v>
          </cell>
        </row>
        <row r="258">
          <cell r="F258" t="str">
            <v>경비</v>
          </cell>
          <cell r="H258">
            <v>0</v>
          </cell>
          <cell r="I258">
            <v>0</v>
          </cell>
        </row>
        <row r="259">
          <cell r="F259" t="str">
            <v>계</v>
          </cell>
          <cell r="H259">
            <v>3140</v>
          </cell>
          <cell r="I259">
            <v>47100</v>
          </cell>
        </row>
        <row r="260">
          <cell r="B260">
            <v>66</v>
          </cell>
          <cell r="C260" t="str">
            <v>철연선</v>
          </cell>
          <cell r="D260" t="str">
            <v>22MM</v>
          </cell>
          <cell r="E260" t="str">
            <v>M</v>
          </cell>
          <cell r="F260" t="str">
            <v>재료비</v>
          </cell>
          <cell r="G260">
            <v>3899</v>
          </cell>
          <cell r="H260">
            <v>129</v>
          </cell>
          <cell r="I260">
            <v>502971</v>
          </cell>
        </row>
        <row r="261">
          <cell r="F261" t="str">
            <v>노무비</v>
          </cell>
          <cell r="H261">
            <v>0</v>
          </cell>
          <cell r="I261">
            <v>0</v>
          </cell>
        </row>
        <row r="262">
          <cell r="F262" t="str">
            <v>경비</v>
          </cell>
          <cell r="H262">
            <v>0</v>
          </cell>
          <cell r="I262">
            <v>0</v>
          </cell>
        </row>
        <row r="263">
          <cell r="F263" t="str">
            <v>계</v>
          </cell>
          <cell r="H263">
            <v>129</v>
          </cell>
          <cell r="I263">
            <v>502971</v>
          </cell>
        </row>
        <row r="264">
          <cell r="B264">
            <v>67</v>
          </cell>
          <cell r="C264" t="str">
            <v>지선밴드</v>
          </cell>
          <cell r="D264" t="str">
            <v>2방</v>
          </cell>
          <cell r="E264" t="str">
            <v>개</v>
          </cell>
          <cell r="F264" t="str">
            <v>재료비</v>
          </cell>
          <cell r="G264">
            <v>50</v>
          </cell>
          <cell r="H264">
            <v>3140</v>
          </cell>
          <cell r="I264">
            <v>157000</v>
          </cell>
        </row>
        <row r="265">
          <cell r="F265" t="str">
            <v>노무비</v>
          </cell>
          <cell r="H265">
            <v>0</v>
          </cell>
          <cell r="I265">
            <v>0</v>
          </cell>
        </row>
        <row r="266">
          <cell r="F266" t="str">
            <v>경비</v>
          </cell>
          <cell r="H266">
            <v>0</v>
          </cell>
          <cell r="I266">
            <v>0</v>
          </cell>
        </row>
        <row r="267">
          <cell r="F267" t="str">
            <v>계</v>
          </cell>
          <cell r="H267">
            <v>3140</v>
          </cell>
          <cell r="I267">
            <v>157000</v>
          </cell>
        </row>
        <row r="268">
          <cell r="B268">
            <v>68</v>
          </cell>
          <cell r="C268" t="str">
            <v>클램프</v>
          </cell>
          <cell r="E268" t="str">
            <v>개</v>
          </cell>
          <cell r="F268" t="str">
            <v>재료비</v>
          </cell>
          <cell r="G268">
            <v>102</v>
          </cell>
          <cell r="H268">
            <v>1116</v>
          </cell>
          <cell r="I268">
            <v>113832</v>
          </cell>
        </row>
        <row r="269">
          <cell r="F269" t="str">
            <v>노무비</v>
          </cell>
          <cell r="H269">
            <v>0</v>
          </cell>
          <cell r="I269">
            <v>0</v>
          </cell>
        </row>
        <row r="270">
          <cell r="F270" t="str">
            <v>경비</v>
          </cell>
          <cell r="H270">
            <v>0</v>
          </cell>
          <cell r="I270">
            <v>0</v>
          </cell>
        </row>
        <row r="271">
          <cell r="F271" t="str">
            <v>계</v>
          </cell>
          <cell r="H271">
            <v>1116</v>
          </cell>
          <cell r="I271">
            <v>113832</v>
          </cell>
        </row>
        <row r="272">
          <cell r="B272">
            <v>69</v>
          </cell>
          <cell r="C272" t="str">
            <v>압착터미날</v>
          </cell>
          <cell r="D272" t="str">
            <v>22MM²</v>
          </cell>
          <cell r="E272" t="str">
            <v>개</v>
          </cell>
          <cell r="F272" t="str">
            <v>재료비</v>
          </cell>
          <cell r="G272">
            <v>8</v>
          </cell>
          <cell r="H272">
            <v>5</v>
          </cell>
          <cell r="I272">
            <v>40</v>
          </cell>
        </row>
        <row r="273">
          <cell r="F273" t="str">
            <v>노무비</v>
          </cell>
          <cell r="H273">
            <v>0</v>
          </cell>
          <cell r="I273">
            <v>0</v>
          </cell>
        </row>
        <row r="274">
          <cell r="F274" t="str">
            <v>경비</v>
          </cell>
          <cell r="H274">
            <v>0</v>
          </cell>
          <cell r="I274">
            <v>0</v>
          </cell>
        </row>
        <row r="275">
          <cell r="F275" t="str">
            <v>계</v>
          </cell>
          <cell r="H275">
            <v>5</v>
          </cell>
          <cell r="I275">
            <v>40</v>
          </cell>
        </row>
        <row r="276">
          <cell r="B276">
            <v>70</v>
          </cell>
          <cell r="C276" t="str">
            <v>압착터미날</v>
          </cell>
          <cell r="D276" t="str">
            <v>38MM²</v>
          </cell>
          <cell r="E276" t="str">
            <v>개</v>
          </cell>
          <cell r="F276" t="str">
            <v>재료비</v>
          </cell>
          <cell r="G276">
            <v>8</v>
          </cell>
          <cell r="H276">
            <v>27</v>
          </cell>
          <cell r="I276">
            <v>216</v>
          </cell>
        </row>
        <row r="277">
          <cell r="F277" t="str">
            <v>노무비</v>
          </cell>
          <cell r="H277">
            <v>0</v>
          </cell>
          <cell r="I277">
            <v>0</v>
          </cell>
        </row>
        <row r="278">
          <cell r="F278" t="str">
            <v>경비</v>
          </cell>
          <cell r="H278">
            <v>0</v>
          </cell>
          <cell r="I278">
            <v>0</v>
          </cell>
        </row>
        <row r="279">
          <cell r="F279" t="str">
            <v>계</v>
          </cell>
          <cell r="H279">
            <v>27</v>
          </cell>
          <cell r="I279">
            <v>216</v>
          </cell>
        </row>
        <row r="280">
          <cell r="B280">
            <v>71</v>
          </cell>
          <cell r="C280" t="str">
            <v>압착터미날</v>
          </cell>
          <cell r="D280" t="str">
            <v>60MM²</v>
          </cell>
          <cell r="E280" t="str">
            <v>개</v>
          </cell>
          <cell r="F280" t="str">
            <v>재료비</v>
          </cell>
          <cell r="G280">
            <v>8</v>
          </cell>
          <cell r="H280">
            <v>5</v>
          </cell>
          <cell r="I280">
            <v>40</v>
          </cell>
        </row>
        <row r="281">
          <cell r="F281" t="str">
            <v>노무비</v>
          </cell>
          <cell r="H281">
            <v>0</v>
          </cell>
          <cell r="I281">
            <v>0</v>
          </cell>
        </row>
        <row r="282">
          <cell r="F282" t="str">
            <v>경비</v>
          </cell>
          <cell r="H282">
            <v>0</v>
          </cell>
          <cell r="I282">
            <v>0</v>
          </cell>
        </row>
        <row r="283">
          <cell r="F283" t="str">
            <v>계</v>
          </cell>
          <cell r="H283">
            <v>5</v>
          </cell>
          <cell r="I283">
            <v>40</v>
          </cell>
        </row>
        <row r="284">
          <cell r="B284">
            <v>72</v>
          </cell>
          <cell r="C284" t="str">
            <v>압착터미날</v>
          </cell>
          <cell r="D284" t="str">
            <v>100MM²</v>
          </cell>
          <cell r="E284" t="str">
            <v>개</v>
          </cell>
          <cell r="F284" t="str">
            <v>재료비</v>
          </cell>
          <cell r="G284">
            <v>8</v>
          </cell>
          <cell r="H284">
            <v>44</v>
          </cell>
          <cell r="I284">
            <v>352</v>
          </cell>
        </row>
        <row r="285">
          <cell r="F285" t="str">
            <v>노무비</v>
          </cell>
          <cell r="H285">
            <v>0</v>
          </cell>
          <cell r="I285">
            <v>0</v>
          </cell>
        </row>
        <row r="286">
          <cell r="F286" t="str">
            <v>경비</v>
          </cell>
          <cell r="H286">
            <v>0</v>
          </cell>
          <cell r="I286">
            <v>0</v>
          </cell>
        </row>
        <row r="287">
          <cell r="F287" t="str">
            <v>계</v>
          </cell>
          <cell r="H287">
            <v>44</v>
          </cell>
          <cell r="I287">
            <v>352</v>
          </cell>
        </row>
        <row r="288">
          <cell r="B288">
            <v>73</v>
          </cell>
          <cell r="C288" t="str">
            <v>발판볼트</v>
          </cell>
          <cell r="D288" t="str">
            <v>16*160</v>
          </cell>
          <cell r="E288" t="str">
            <v>개</v>
          </cell>
          <cell r="F288" t="str">
            <v>재료비</v>
          </cell>
          <cell r="G288">
            <v>210</v>
          </cell>
          <cell r="H288">
            <v>383</v>
          </cell>
          <cell r="I288">
            <v>80430</v>
          </cell>
        </row>
        <row r="289">
          <cell r="F289" t="str">
            <v>노무비</v>
          </cell>
          <cell r="H289">
            <v>0</v>
          </cell>
          <cell r="I289">
            <v>0</v>
          </cell>
        </row>
        <row r="290">
          <cell r="F290" t="str">
            <v>경비</v>
          </cell>
          <cell r="H290">
            <v>0</v>
          </cell>
          <cell r="I290">
            <v>0</v>
          </cell>
        </row>
        <row r="291">
          <cell r="F291" t="str">
            <v>계</v>
          </cell>
          <cell r="H291">
            <v>383</v>
          </cell>
          <cell r="I291">
            <v>80430</v>
          </cell>
        </row>
        <row r="292">
          <cell r="B292">
            <v>74</v>
          </cell>
          <cell r="C292" t="str">
            <v>부속품비</v>
          </cell>
          <cell r="D292" t="str">
            <v>배관의15%</v>
          </cell>
          <cell r="E292" t="str">
            <v>식</v>
          </cell>
          <cell r="F292" t="str">
            <v>재료비</v>
          </cell>
          <cell r="G292">
            <v>1</v>
          </cell>
          <cell r="H292">
            <v>26939</v>
          </cell>
          <cell r="I292">
            <v>26939</v>
          </cell>
        </row>
        <row r="293">
          <cell r="F293" t="str">
            <v>노무비</v>
          </cell>
          <cell r="H293">
            <v>0</v>
          </cell>
          <cell r="I293">
            <v>0</v>
          </cell>
        </row>
        <row r="294">
          <cell r="F294" t="str">
            <v>경비</v>
          </cell>
          <cell r="H294">
            <v>0</v>
          </cell>
          <cell r="I294">
            <v>0</v>
          </cell>
        </row>
        <row r="295">
          <cell r="F295" t="str">
            <v>계</v>
          </cell>
          <cell r="H295">
            <v>26939</v>
          </cell>
          <cell r="I295">
            <v>26939</v>
          </cell>
        </row>
        <row r="296">
          <cell r="B296">
            <v>75</v>
          </cell>
          <cell r="C296" t="str">
            <v>잡자재비</v>
          </cell>
          <cell r="D296" t="str">
            <v>배관,배선의2%</v>
          </cell>
          <cell r="E296" t="str">
            <v>식</v>
          </cell>
          <cell r="F296" t="str">
            <v>재료비</v>
          </cell>
          <cell r="G296">
            <v>1</v>
          </cell>
          <cell r="H296">
            <v>215595</v>
          </cell>
          <cell r="I296">
            <v>215595</v>
          </cell>
        </row>
        <row r="297">
          <cell r="F297" t="str">
            <v>노무비</v>
          </cell>
          <cell r="H297">
            <v>0</v>
          </cell>
          <cell r="I297">
            <v>0</v>
          </cell>
        </row>
        <row r="298">
          <cell r="F298" t="str">
            <v>경비</v>
          </cell>
          <cell r="H298">
            <v>0</v>
          </cell>
          <cell r="I298">
            <v>0</v>
          </cell>
        </row>
        <row r="299">
          <cell r="F299" t="str">
            <v>계</v>
          </cell>
          <cell r="H299">
            <v>215595</v>
          </cell>
          <cell r="I299">
            <v>215595</v>
          </cell>
        </row>
        <row r="300">
          <cell r="B300">
            <v>76</v>
          </cell>
          <cell r="C300" t="str">
            <v>노무비</v>
          </cell>
          <cell r="D300" t="str">
            <v>내선전공</v>
          </cell>
          <cell r="E300" t="str">
            <v>인</v>
          </cell>
          <cell r="F300" t="str">
            <v>재료비</v>
          </cell>
          <cell r="G300">
            <v>22.8</v>
          </cell>
          <cell r="H300">
            <v>0</v>
          </cell>
          <cell r="I300">
            <v>0</v>
          </cell>
        </row>
        <row r="301">
          <cell r="F301" t="str">
            <v>노무비</v>
          </cell>
          <cell r="H301">
            <v>33432</v>
          </cell>
          <cell r="I301">
            <v>762249.6</v>
          </cell>
        </row>
        <row r="302">
          <cell r="F302" t="str">
            <v>경비</v>
          </cell>
          <cell r="H302">
            <v>0</v>
          </cell>
          <cell r="I302">
            <v>0</v>
          </cell>
        </row>
        <row r="303">
          <cell r="F303" t="str">
            <v>계</v>
          </cell>
          <cell r="H303">
            <v>33432</v>
          </cell>
          <cell r="I303">
            <v>762249.6</v>
          </cell>
        </row>
        <row r="304">
          <cell r="B304">
            <v>77</v>
          </cell>
          <cell r="C304" t="str">
            <v>노무비</v>
          </cell>
          <cell r="D304" t="str">
            <v>배전전공</v>
          </cell>
          <cell r="E304" t="str">
            <v>인</v>
          </cell>
          <cell r="F304" t="str">
            <v>재료비</v>
          </cell>
          <cell r="G304">
            <v>14.1</v>
          </cell>
          <cell r="H304">
            <v>0</v>
          </cell>
          <cell r="I304">
            <v>0</v>
          </cell>
        </row>
        <row r="305">
          <cell r="F305" t="str">
            <v>노무비</v>
          </cell>
          <cell r="H305">
            <v>123241</v>
          </cell>
          <cell r="I305">
            <v>1737698.0999999999</v>
          </cell>
        </row>
        <row r="306">
          <cell r="F306" t="str">
            <v>경비</v>
          </cell>
          <cell r="H306">
            <v>0</v>
          </cell>
          <cell r="I306">
            <v>0</v>
          </cell>
        </row>
        <row r="307">
          <cell r="F307" t="str">
            <v>계</v>
          </cell>
          <cell r="H307">
            <v>123241</v>
          </cell>
          <cell r="I307">
            <v>1737698.0999999999</v>
          </cell>
        </row>
        <row r="308">
          <cell r="B308">
            <v>78</v>
          </cell>
          <cell r="C308" t="str">
            <v>노무비</v>
          </cell>
          <cell r="D308" t="str">
            <v>저압케이블공</v>
          </cell>
          <cell r="E308" t="str">
            <v>인</v>
          </cell>
          <cell r="F308" t="str">
            <v>재료비</v>
          </cell>
          <cell r="G308">
            <v>81.7</v>
          </cell>
          <cell r="H308">
            <v>0</v>
          </cell>
          <cell r="I308">
            <v>0</v>
          </cell>
        </row>
        <row r="309">
          <cell r="F309" t="str">
            <v>노무비</v>
          </cell>
          <cell r="H309">
            <v>41272</v>
          </cell>
          <cell r="I309">
            <v>3371922.4</v>
          </cell>
        </row>
        <row r="310">
          <cell r="F310" t="str">
            <v>경비</v>
          </cell>
          <cell r="H310">
            <v>0</v>
          </cell>
          <cell r="I310">
            <v>0</v>
          </cell>
        </row>
        <row r="311">
          <cell r="F311" t="str">
            <v>계</v>
          </cell>
          <cell r="H311">
            <v>41272</v>
          </cell>
          <cell r="I311">
            <v>3371922.4</v>
          </cell>
        </row>
        <row r="312">
          <cell r="B312">
            <v>79</v>
          </cell>
          <cell r="C312" t="str">
            <v>노무비</v>
          </cell>
          <cell r="D312" t="str">
            <v>보통인부</v>
          </cell>
          <cell r="E312" t="str">
            <v>인</v>
          </cell>
          <cell r="F312" t="str">
            <v>재료비</v>
          </cell>
          <cell r="G312">
            <v>91.4</v>
          </cell>
          <cell r="H312">
            <v>0</v>
          </cell>
          <cell r="I312">
            <v>0</v>
          </cell>
        </row>
        <row r="313">
          <cell r="F313" t="str">
            <v>노무비</v>
          </cell>
          <cell r="H313">
            <v>23554</v>
          </cell>
          <cell r="I313">
            <v>2152835.6</v>
          </cell>
        </row>
        <row r="314">
          <cell r="F314" t="str">
            <v>경비</v>
          </cell>
          <cell r="H314">
            <v>0</v>
          </cell>
          <cell r="I314">
            <v>0</v>
          </cell>
        </row>
        <row r="315">
          <cell r="F315" t="str">
            <v>계</v>
          </cell>
          <cell r="H315">
            <v>23554</v>
          </cell>
          <cell r="I315">
            <v>2152835.6</v>
          </cell>
        </row>
        <row r="316">
          <cell r="B316">
            <v>80</v>
          </cell>
          <cell r="C316" t="str">
            <v>공구손료</v>
          </cell>
          <cell r="D316" t="str">
            <v>노무비의3%</v>
          </cell>
          <cell r="E316" t="str">
            <v>인</v>
          </cell>
          <cell r="F316" t="str">
            <v>재료비</v>
          </cell>
          <cell r="G316">
            <v>1</v>
          </cell>
          <cell r="H316">
            <v>0</v>
          </cell>
          <cell r="I316">
            <v>0</v>
          </cell>
        </row>
        <row r="317">
          <cell r="F317" t="str">
            <v>노무비</v>
          </cell>
          <cell r="H317">
            <v>240742</v>
          </cell>
          <cell r="I317">
            <v>240742</v>
          </cell>
        </row>
        <row r="318">
          <cell r="F318" t="str">
            <v>경비</v>
          </cell>
          <cell r="H318">
            <v>0</v>
          </cell>
          <cell r="I318">
            <v>0</v>
          </cell>
        </row>
        <row r="319">
          <cell r="F319" t="str">
            <v>계</v>
          </cell>
          <cell r="H319">
            <v>240742</v>
          </cell>
          <cell r="I319">
            <v>240742</v>
          </cell>
        </row>
        <row r="320">
          <cell r="B320">
            <v>81</v>
          </cell>
          <cell r="C320" t="str">
            <v>노무비</v>
          </cell>
          <cell r="D320" t="str">
            <v>내선전공</v>
          </cell>
          <cell r="E320" t="str">
            <v>인</v>
          </cell>
          <cell r="F320" t="str">
            <v>재료비</v>
          </cell>
          <cell r="G320">
            <v>11</v>
          </cell>
          <cell r="H320">
            <v>0</v>
          </cell>
          <cell r="I320">
            <v>0</v>
          </cell>
        </row>
        <row r="321">
          <cell r="F321" t="str">
            <v>노무비</v>
          </cell>
          <cell r="H321">
            <v>33432</v>
          </cell>
          <cell r="I321">
            <v>367752</v>
          </cell>
        </row>
        <row r="322">
          <cell r="F322" t="str">
            <v>경비</v>
          </cell>
          <cell r="H322">
            <v>0</v>
          </cell>
          <cell r="I322">
            <v>0</v>
          </cell>
        </row>
        <row r="323">
          <cell r="F323" t="str">
            <v>계</v>
          </cell>
          <cell r="H323">
            <v>33432</v>
          </cell>
          <cell r="I323">
            <v>367752</v>
          </cell>
        </row>
        <row r="324">
          <cell r="B324">
            <v>82</v>
          </cell>
          <cell r="C324" t="str">
            <v>노무비</v>
          </cell>
          <cell r="D324" t="str">
            <v>배선전공</v>
          </cell>
          <cell r="E324" t="str">
            <v>인</v>
          </cell>
          <cell r="F324" t="str">
            <v>재료비</v>
          </cell>
          <cell r="G324">
            <v>7</v>
          </cell>
          <cell r="H324">
            <v>0</v>
          </cell>
          <cell r="I324">
            <v>0</v>
          </cell>
        </row>
        <row r="325">
          <cell r="F325" t="str">
            <v>노무비</v>
          </cell>
          <cell r="H325">
            <v>123241</v>
          </cell>
          <cell r="I325">
            <v>862687</v>
          </cell>
        </row>
        <row r="326">
          <cell r="F326" t="str">
            <v>경비</v>
          </cell>
          <cell r="H326">
            <v>0</v>
          </cell>
          <cell r="I326">
            <v>0</v>
          </cell>
        </row>
        <row r="327">
          <cell r="F327" t="str">
            <v>계</v>
          </cell>
          <cell r="H327">
            <v>123241</v>
          </cell>
          <cell r="I327">
            <v>862687</v>
          </cell>
        </row>
        <row r="328">
          <cell r="B328">
            <v>83</v>
          </cell>
          <cell r="C328" t="str">
            <v>노무비</v>
          </cell>
          <cell r="D328" t="str">
            <v>저압케이블공</v>
          </cell>
          <cell r="E328" t="str">
            <v>인</v>
          </cell>
          <cell r="F328" t="str">
            <v>재료비</v>
          </cell>
          <cell r="G328">
            <v>40</v>
          </cell>
          <cell r="H328">
            <v>0</v>
          </cell>
          <cell r="I328">
            <v>0</v>
          </cell>
        </row>
        <row r="329">
          <cell r="F329" t="str">
            <v>노무비</v>
          </cell>
          <cell r="H329">
            <v>41272</v>
          </cell>
          <cell r="I329">
            <v>1650880</v>
          </cell>
        </row>
        <row r="330">
          <cell r="F330" t="str">
            <v>경비</v>
          </cell>
          <cell r="H330">
            <v>0</v>
          </cell>
          <cell r="I330">
            <v>0</v>
          </cell>
        </row>
        <row r="331">
          <cell r="F331" t="str">
            <v>계</v>
          </cell>
          <cell r="H331">
            <v>41272</v>
          </cell>
          <cell r="I331">
            <v>1650880</v>
          </cell>
        </row>
        <row r="332">
          <cell r="B332">
            <v>84</v>
          </cell>
          <cell r="C332" t="str">
            <v>노무비</v>
          </cell>
          <cell r="D332" t="str">
            <v>보통인부</v>
          </cell>
          <cell r="E332" t="str">
            <v>인</v>
          </cell>
          <cell r="F332" t="str">
            <v>재료비</v>
          </cell>
          <cell r="G332">
            <v>45</v>
          </cell>
          <cell r="H332">
            <v>0</v>
          </cell>
          <cell r="I332">
            <v>0</v>
          </cell>
        </row>
        <row r="333">
          <cell r="F333" t="str">
            <v>노무비</v>
          </cell>
          <cell r="H333">
            <v>23554</v>
          </cell>
          <cell r="I333">
            <v>1059930</v>
          </cell>
        </row>
        <row r="334">
          <cell r="F334" t="str">
            <v>경비</v>
          </cell>
          <cell r="H334">
            <v>0</v>
          </cell>
          <cell r="I334">
            <v>0</v>
          </cell>
        </row>
        <row r="335">
          <cell r="F335" t="str">
            <v>계</v>
          </cell>
          <cell r="H335">
            <v>23554</v>
          </cell>
          <cell r="I335">
            <v>1059930</v>
          </cell>
        </row>
        <row r="336">
          <cell r="B336">
            <v>85</v>
          </cell>
          <cell r="C336" t="str">
            <v>VAR-M</v>
          </cell>
          <cell r="D336" t="str">
            <v>3φ4W13.2</v>
          </cell>
          <cell r="E336" t="str">
            <v>SET</v>
          </cell>
          <cell r="F336" t="str">
            <v>재료비</v>
          </cell>
          <cell r="G336">
            <v>1</v>
          </cell>
          <cell r="H336">
            <v>90714</v>
          </cell>
          <cell r="I336">
            <v>90714</v>
          </cell>
        </row>
        <row r="337">
          <cell r="F337" t="str">
            <v>노무비</v>
          </cell>
          <cell r="H337">
            <v>0</v>
          </cell>
          <cell r="I337">
            <v>0</v>
          </cell>
        </row>
        <row r="338">
          <cell r="F338" t="str">
            <v>경비</v>
          </cell>
          <cell r="H338">
            <v>0</v>
          </cell>
          <cell r="I338">
            <v>0</v>
          </cell>
        </row>
        <row r="339">
          <cell r="F339" t="str">
            <v>계</v>
          </cell>
          <cell r="H339">
            <v>90714</v>
          </cell>
          <cell r="I339">
            <v>90714</v>
          </cell>
        </row>
        <row r="340">
          <cell r="B340">
            <v>86</v>
          </cell>
          <cell r="C340" t="str">
            <v>콘덴서</v>
          </cell>
          <cell r="D340" t="str">
            <v>3φ10KVA</v>
          </cell>
          <cell r="E340" t="str">
            <v>개</v>
          </cell>
          <cell r="F340" t="str">
            <v>재료비</v>
          </cell>
          <cell r="G340">
            <v>1</v>
          </cell>
          <cell r="H340">
            <v>30144</v>
          </cell>
          <cell r="I340">
            <v>30144</v>
          </cell>
        </row>
        <row r="341">
          <cell r="F341" t="str">
            <v>노무비</v>
          </cell>
          <cell r="H341">
            <v>0</v>
          </cell>
          <cell r="I341">
            <v>0</v>
          </cell>
        </row>
        <row r="342">
          <cell r="F342" t="str">
            <v>경비</v>
          </cell>
          <cell r="H342">
            <v>0</v>
          </cell>
          <cell r="I342">
            <v>0</v>
          </cell>
        </row>
        <row r="343">
          <cell r="F343" t="str">
            <v>계</v>
          </cell>
          <cell r="H343">
            <v>30144</v>
          </cell>
          <cell r="I343">
            <v>30144</v>
          </cell>
        </row>
        <row r="344">
          <cell r="B344">
            <v>87</v>
          </cell>
          <cell r="C344" t="str">
            <v>콘덴서</v>
          </cell>
          <cell r="D344" t="str">
            <v>3φ25KVA</v>
          </cell>
          <cell r="E344" t="str">
            <v>개</v>
          </cell>
          <cell r="F344" t="str">
            <v>재료비</v>
          </cell>
          <cell r="G344">
            <v>1</v>
          </cell>
          <cell r="H344">
            <v>70756</v>
          </cell>
          <cell r="I344">
            <v>70756</v>
          </cell>
        </row>
        <row r="345">
          <cell r="F345" t="str">
            <v>노무비</v>
          </cell>
          <cell r="H345">
            <v>0</v>
          </cell>
          <cell r="I345">
            <v>0</v>
          </cell>
        </row>
        <row r="346">
          <cell r="F346" t="str">
            <v>경비</v>
          </cell>
          <cell r="H346">
            <v>0</v>
          </cell>
          <cell r="I346">
            <v>0</v>
          </cell>
        </row>
        <row r="347">
          <cell r="F347" t="str">
            <v>계</v>
          </cell>
          <cell r="H347">
            <v>70756</v>
          </cell>
          <cell r="I347">
            <v>70756</v>
          </cell>
        </row>
        <row r="348">
          <cell r="B348">
            <v>88</v>
          </cell>
          <cell r="C348" t="str">
            <v>배전용완금</v>
          </cell>
          <cell r="D348" t="str">
            <v>90*90*9T*5400</v>
          </cell>
          <cell r="E348" t="str">
            <v>개</v>
          </cell>
          <cell r="F348" t="str">
            <v>재료비</v>
          </cell>
          <cell r="G348">
            <v>10</v>
          </cell>
          <cell r="H348">
            <v>20585</v>
          </cell>
          <cell r="I348">
            <v>205850</v>
          </cell>
        </row>
        <row r="349">
          <cell r="F349" t="str">
            <v>노무비</v>
          </cell>
          <cell r="H349">
            <v>0</v>
          </cell>
          <cell r="I349">
            <v>0</v>
          </cell>
        </row>
        <row r="350">
          <cell r="F350" t="str">
            <v>경비</v>
          </cell>
          <cell r="H350">
            <v>0</v>
          </cell>
          <cell r="I350">
            <v>0</v>
          </cell>
        </row>
        <row r="351">
          <cell r="F351" t="str">
            <v>계</v>
          </cell>
          <cell r="H351">
            <v>20585</v>
          </cell>
          <cell r="I351">
            <v>205850</v>
          </cell>
        </row>
        <row r="352">
          <cell r="B352">
            <v>89</v>
          </cell>
          <cell r="C352" t="str">
            <v>배전용완금</v>
          </cell>
          <cell r="D352" t="str">
            <v>90*90*9T*2400</v>
          </cell>
          <cell r="E352" t="str">
            <v>개</v>
          </cell>
          <cell r="F352" t="str">
            <v>재료비</v>
          </cell>
          <cell r="G352">
            <v>12</v>
          </cell>
          <cell r="H352">
            <v>20585</v>
          </cell>
          <cell r="I352">
            <v>247020</v>
          </cell>
        </row>
        <row r="353">
          <cell r="F353" t="str">
            <v>노무비</v>
          </cell>
          <cell r="H353">
            <v>0</v>
          </cell>
          <cell r="I353">
            <v>0</v>
          </cell>
        </row>
        <row r="354">
          <cell r="F354" t="str">
            <v>경비</v>
          </cell>
          <cell r="H354">
            <v>0</v>
          </cell>
          <cell r="I354">
            <v>0</v>
          </cell>
        </row>
        <row r="355">
          <cell r="F355" t="str">
            <v>계</v>
          </cell>
          <cell r="H355">
            <v>20585</v>
          </cell>
          <cell r="I355">
            <v>247020</v>
          </cell>
        </row>
        <row r="356">
          <cell r="B356">
            <v>90</v>
          </cell>
          <cell r="C356" t="str">
            <v>배전용완금</v>
          </cell>
          <cell r="D356" t="str">
            <v>90*90*9T*2400</v>
          </cell>
          <cell r="E356" t="str">
            <v>개</v>
          </cell>
          <cell r="F356" t="str">
            <v>재료비</v>
          </cell>
          <cell r="G356">
            <v>16</v>
          </cell>
          <cell r="H356">
            <v>20585</v>
          </cell>
          <cell r="I356">
            <v>329360</v>
          </cell>
        </row>
        <row r="357">
          <cell r="F357" t="str">
            <v>노무비</v>
          </cell>
          <cell r="H357">
            <v>0</v>
          </cell>
          <cell r="I357">
            <v>0</v>
          </cell>
        </row>
        <row r="358">
          <cell r="F358" t="str">
            <v>경비</v>
          </cell>
          <cell r="H358">
            <v>0</v>
          </cell>
          <cell r="I358">
            <v>0</v>
          </cell>
        </row>
        <row r="359">
          <cell r="F359" t="str">
            <v>계</v>
          </cell>
          <cell r="H359">
            <v>20585</v>
          </cell>
          <cell r="I359">
            <v>329360</v>
          </cell>
        </row>
        <row r="360">
          <cell r="B360">
            <v>91</v>
          </cell>
          <cell r="C360" t="str">
            <v>배전용완금</v>
          </cell>
          <cell r="D360" t="str">
            <v>75*75*9T*1800</v>
          </cell>
          <cell r="E360" t="str">
            <v>개</v>
          </cell>
          <cell r="F360" t="str">
            <v>재료비</v>
          </cell>
          <cell r="G360">
            <v>4</v>
          </cell>
          <cell r="H360">
            <v>20585</v>
          </cell>
          <cell r="I360">
            <v>82340</v>
          </cell>
        </row>
        <row r="361">
          <cell r="F361" t="str">
            <v>노무비</v>
          </cell>
          <cell r="H361">
            <v>0</v>
          </cell>
          <cell r="I361">
            <v>0</v>
          </cell>
        </row>
        <row r="362">
          <cell r="F362" t="str">
            <v>경비</v>
          </cell>
          <cell r="H362">
            <v>0</v>
          </cell>
          <cell r="I362">
            <v>0</v>
          </cell>
        </row>
        <row r="363">
          <cell r="F363" t="str">
            <v>계</v>
          </cell>
          <cell r="H363">
            <v>20585</v>
          </cell>
          <cell r="I363">
            <v>82340</v>
          </cell>
        </row>
        <row r="364">
          <cell r="B364">
            <v>92</v>
          </cell>
          <cell r="C364" t="str">
            <v>완금밴드</v>
          </cell>
          <cell r="D364" t="str">
            <v>1방 3호</v>
          </cell>
          <cell r="E364" t="str">
            <v>개</v>
          </cell>
          <cell r="F364" t="str">
            <v>재료비</v>
          </cell>
          <cell r="G364">
            <v>5</v>
          </cell>
          <cell r="H364">
            <v>7292</v>
          </cell>
          <cell r="I364">
            <v>36460</v>
          </cell>
        </row>
        <row r="365">
          <cell r="F365" t="str">
            <v>노무비</v>
          </cell>
          <cell r="H365">
            <v>0</v>
          </cell>
          <cell r="I365">
            <v>0</v>
          </cell>
        </row>
        <row r="366">
          <cell r="F366" t="str">
            <v>경비</v>
          </cell>
          <cell r="H366">
            <v>0</v>
          </cell>
          <cell r="I366">
            <v>0</v>
          </cell>
        </row>
        <row r="367">
          <cell r="F367" t="str">
            <v>계</v>
          </cell>
          <cell r="H367">
            <v>7292</v>
          </cell>
          <cell r="I367">
            <v>36460</v>
          </cell>
        </row>
        <row r="368">
          <cell r="B368">
            <v>93</v>
          </cell>
          <cell r="C368" t="str">
            <v>완금밴드</v>
          </cell>
          <cell r="D368" t="str">
            <v>2방 2호</v>
          </cell>
          <cell r="E368" t="str">
            <v>개</v>
          </cell>
          <cell r="F368" t="str">
            <v>재료비</v>
          </cell>
          <cell r="G368">
            <v>5</v>
          </cell>
          <cell r="H368">
            <v>11513</v>
          </cell>
          <cell r="I368">
            <v>57565</v>
          </cell>
        </row>
        <row r="369">
          <cell r="F369" t="str">
            <v>노무비</v>
          </cell>
          <cell r="H369">
            <v>0</v>
          </cell>
          <cell r="I369">
            <v>0</v>
          </cell>
        </row>
        <row r="370">
          <cell r="F370" t="str">
            <v>경비</v>
          </cell>
          <cell r="H370">
            <v>0</v>
          </cell>
          <cell r="I370">
            <v>0</v>
          </cell>
        </row>
        <row r="371">
          <cell r="F371" t="str">
            <v>계</v>
          </cell>
          <cell r="H371">
            <v>11513</v>
          </cell>
          <cell r="I371">
            <v>57565</v>
          </cell>
        </row>
        <row r="372">
          <cell r="B372">
            <v>94</v>
          </cell>
          <cell r="C372" t="str">
            <v>완금밴드</v>
          </cell>
          <cell r="D372" t="str">
            <v>2방 3호</v>
          </cell>
          <cell r="E372" t="str">
            <v>개</v>
          </cell>
          <cell r="F372" t="str">
            <v>재료비</v>
          </cell>
          <cell r="G372">
            <v>5</v>
          </cell>
          <cell r="H372">
            <v>11862</v>
          </cell>
          <cell r="I372">
            <v>59310</v>
          </cell>
        </row>
        <row r="373">
          <cell r="F373" t="str">
            <v>노무비</v>
          </cell>
          <cell r="H373">
            <v>0</v>
          </cell>
          <cell r="I373">
            <v>0</v>
          </cell>
        </row>
        <row r="374">
          <cell r="F374" t="str">
            <v>경비</v>
          </cell>
          <cell r="H374">
            <v>0</v>
          </cell>
          <cell r="I374">
            <v>0</v>
          </cell>
        </row>
        <row r="375">
          <cell r="F375" t="str">
            <v>계</v>
          </cell>
          <cell r="H375">
            <v>11862</v>
          </cell>
          <cell r="I375">
            <v>59310</v>
          </cell>
        </row>
        <row r="376">
          <cell r="B376">
            <v>95</v>
          </cell>
          <cell r="C376" t="str">
            <v>각암타이</v>
          </cell>
          <cell r="D376" t="str">
            <v>40*40*6T*1410</v>
          </cell>
          <cell r="E376" t="str">
            <v>개</v>
          </cell>
          <cell r="F376" t="str">
            <v>재료비</v>
          </cell>
          <cell r="G376">
            <v>34</v>
          </cell>
          <cell r="H376">
            <v>4256</v>
          </cell>
          <cell r="I376">
            <v>144704</v>
          </cell>
        </row>
        <row r="377">
          <cell r="F377" t="str">
            <v>노무비</v>
          </cell>
          <cell r="H377">
            <v>0</v>
          </cell>
          <cell r="I377">
            <v>0</v>
          </cell>
        </row>
        <row r="378">
          <cell r="F378" t="str">
            <v>경비</v>
          </cell>
          <cell r="H378">
            <v>0</v>
          </cell>
          <cell r="I378">
            <v>0</v>
          </cell>
        </row>
        <row r="379">
          <cell r="F379" t="str">
            <v>계</v>
          </cell>
          <cell r="H379">
            <v>4256</v>
          </cell>
          <cell r="I379">
            <v>144704</v>
          </cell>
        </row>
        <row r="380">
          <cell r="B380">
            <v>96</v>
          </cell>
          <cell r="C380" t="str">
            <v>암타이밴드</v>
          </cell>
          <cell r="D380" t="str">
            <v>2방 3호</v>
          </cell>
          <cell r="E380" t="str">
            <v>개</v>
          </cell>
          <cell r="F380" t="str">
            <v>재료비</v>
          </cell>
          <cell r="G380">
            <v>17</v>
          </cell>
          <cell r="H380">
            <v>2023</v>
          </cell>
          <cell r="I380">
            <v>34391</v>
          </cell>
        </row>
        <row r="381">
          <cell r="F381" t="str">
            <v>노무비</v>
          </cell>
          <cell r="H381">
            <v>0</v>
          </cell>
          <cell r="I381">
            <v>0</v>
          </cell>
        </row>
        <row r="382">
          <cell r="F382" t="str">
            <v>경비</v>
          </cell>
          <cell r="H382">
            <v>0</v>
          </cell>
          <cell r="I382">
            <v>0</v>
          </cell>
        </row>
        <row r="383">
          <cell r="F383" t="str">
            <v>계</v>
          </cell>
          <cell r="H383">
            <v>2023</v>
          </cell>
          <cell r="I383">
            <v>34391</v>
          </cell>
        </row>
        <row r="384">
          <cell r="B384">
            <v>97</v>
          </cell>
          <cell r="C384" t="str">
            <v>L.P 애자</v>
          </cell>
          <cell r="D384" t="str">
            <v>24KV</v>
          </cell>
          <cell r="E384" t="str">
            <v>개</v>
          </cell>
          <cell r="F384" t="str">
            <v>재료비</v>
          </cell>
          <cell r="G384">
            <v>6</v>
          </cell>
          <cell r="H384">
            <v>5931</v>
          </cell>
          <cell r="I384">
            <v>35586</v>
          </cell>
        </row>
        <row r="385">
          <cell r="F385" t="str">
            <v>노무비</v>
          </cell>
          <cell r="H385">
            <v>0</v>
          </cell>
          <cell r="I385">
            <v>0</v>
          </cell>
        </row>
        <row r="386">
          <cell r="F386" t="str">
            <v>경비</v>
          </cell>
          <cell r="H386">
            <v>0</v>
          </cell>
          <cell r="I386">
            <v>0</v>
          </cell>
        </row>
        <row r="387">
          <cell r="F387" t="str">
            <v>계</v>
          </cell>
          <cell r="H387">
            <v>5931</v>
          </cell>
          <cell r="I387">
            <v>35586</v>
          </cell>
        </row>
        <row r="388">
          <cell r="B388">
            <v>98</v>
          </cell>
          <cell r="C388" t="str">
            <v>COS</v>
          </cell>
          <cell r="D388" t="str">
            <v>25.8KV200AF</v>
          </cell>
          <cell r="E388" t="str">
            <v>개</v>
          </cell>
          <cell r="F388" t="str">
            <v>재료비</v>
          </cell>
          <cell r="G388">
            <v>6</v>
          </cell>
          <cell r="H388">
            <v>23027</v>
          </cell>
          <cell r="I388">
            <v>138162</v>
          </cell>
        </row>
        <row r="389">
          <cell r="F389" t="str">
            <v>노무비</v>
          </cell>
          <cell r="H389">
            <v>0</v>
          </cell>
          <cell r="I389">
            <v>0</v>
          </cell>
        </row>
        <row r="390">
          <cell r="F390" t="str">
            <v>경비</v>
          </cell>
          <cell r="H390">
            <v>0</v>
          </cell>
          <cell r="I390">
            <v>0</v>
          </cell>
        </row>
        <row r="391">
          <cell r="F391" t="str">
            <v>계</v>
          </cell>
          <cell r="H391">
            <v>23027</v>
          </cell>
          <cell r="I391">
            <v>138162</v>
          </cell>
        </row>
        <row r="392">
          <cell r="B392">
            <v>99</v>
          </cell>
          <cell r="C392" t="str">
            <v>COS상부덮게</v>
          </cell>
          <cell r="D392" t="str">
            <v>23KV</v>
          </cell>
          <cell r="E392" t="str">
            <v>개</v>
          </cell>
          <cell r="F392" t="str">
            <v>재료비</v>
          </cell>
          <cell r="G392">
            <v>3</v>
          </cell>
          <cell r="H392">
            <v>1251</v>
          </cell>
          <cell r="I392">
            <v>3753</v>
          </cell>
        </row>
        <row r="393">
          <cell r="F393" t="str">
            <v>노무비</v>
          </cell>
          <cell r="H393">
            <v>0</v>
          </cell>
          <cell r="I393">
            <v>0</v>
          </cell>
        </row>
        <row r="394">
          <cell r="F394" t="str">
            <v>경비</v>
          </cell>
          <cell r="H394">
            <v>0</v>
          </cell>
          <cell r="I394">
            <v>0</v>
          </cell>
        </row>
        <row r="395">
          <cell r="F395" t="str">
            <v>계</v>
          </cell>
          <cell r="H395">
            <v>1251</v>
          </cell>
          <cell r="I395">
            <v>3753</v>
          </cell>
        </row>
        <row r="396">
          <cell r="B396">
            <v>100</v>
          </cell>
          <cell r="C396" t="str">
            <v>머신볼트</v>
          </cell>
          <cell r="D396" t="str">
            <v>16φ*160</v>
          </cell>
          <cell r="E396" t="str">
            <v>개</v>
          </cell>
          <cell r="F396" t="str">
            <v>재료비</v>
          </cell>
          <cell r="G396">
            <v>20</v>
          </cell>
          <cell r="H396">
            <v>1109</v>
          </cell>
          <cell r="I396">
            <v>22180</v>
          </cell>
        </row>
        <row r="397">
          <cell r="F397" t="str">
            <v>노무비</v>
          </cell>
          <cell r="H397">
            <v>0</v>
          </cell>
          <cell r="I397">
            <v>0</v>
          </cell>
        </row>
        <row r="398">
          <cell r="F398" t="str">
            <v>경비</v>
          </cell>
          <cell r="H398">
            <v>0</v>
          </cell>
          <cell r="I398">
            <v>0</v>
          </cell>
        </row>
        <row r="399">
          <cell r="F399" t="str">
            <v>계</v>
          </cell>
          <cell r="H399">
            <v>1109</v>
          </cell>
          <cell r="I399">
            <v>22180</v>
          </cell>
        </row>
        <row r="400">
          <cell r="B400">
            <v>101</v>
          </cell>
          <cell r="C400" t="str">
            <v>콘크리트전주</v>
          </cell>
          <cell r="D400" t="str">
            <v>16M</v>
          </cell>
          <cell r="E400" t="str">
            <v>본</v>
          </cell>
          <cell r="F400" t="str">
            <v>재료비</v>
          </cell>
          <cell r="G400">
            <v>2</v>
          </cell>
          <cell r="H400">
            <v>97192</v>
          </cell>
          <cell r="I400">
            <v>194384</v>
          </cell>
        </row>
        <row r="401">
          <cell r="F401" t="str">
            <v>노무비</v>
          </cell>
          <cell r="H401">
            <v>0</v>
          </cell>
          <cell r="I401">
            <v>0</v>
          </cell>
        </row>
        <row r="402">
          <cell r="F402" t="str">
            <v>경비</v>
          </cell>
          <cell r="H402">
            <v>0</v>
          </cell>
          <cell r="I402">
            <v>0</v>
          </cell>
        </row>
        <row r="403">
          <cell r="F403" t="str">
            <v>계</v>
          </cell>
          <cell r="H403">
            <v>97192</v>
          </cell>
          <cell r="I403">
            <v>194384</v>
          </cell>
        </row>
        <row r="404">
          <cell r="B404">
            <v>102</v>
          </cell>
          <cell r="C404" t="str">
            <v>콘크리트전주</v>
          </cell>
          <cell r="D404" t="str">
            <v>10-190-300</v>
          </cell>
          <cell r="E404" t="str">
            <v>본</v>
          </cell>
          <cell r="F404" t="str">
            <v>재료비</v>
          </cell>
          <cell r="G404">
            <v>1</v>
          </cell>
          <cell r="H404">
            <v>42166</v>
          </cell>
          <cell r="I404">
            <v>42166</v>
          </cell>
        </row>
        <row r="405">
          <cell r="F405" t="str">
            <v>노무비</v>
          </cell>
          <cell r="H405">
            <v>0</v>
          </cell>
          <cell r="I405">
            <v>0</v>
          </cell>
        </row>
        <row r="406">
          <cell r="F406" t="str">
            <v>경비</v>
          </cell>
          <cell r="H406">
            <v>0</v>
          </cell>
          <cell r="I406">
            <v>0</v>
          </cell>
        </row>
        <row r="407">
          <cell r="F407" t="str">
            <v>계</v>
          </cell>
          <cell r="H407">
            <v>42166</v>
          </cell>
          <cell r="I407">
            <v>42166</v>
          </cell>
        </row>
        <row r="408">
          <cell r="B408">
            <v>103</v>
          </cell>
          <cell r="C408" t="str">
            <v>변압기</v>
          </cell>
          <cell r="D408" t="str">
            <v>3φ100KVA</v>
          </cell>
          <cell r="E408" t="str">
            <v>대</v>
          </cell>
          <cell r="F408" t="str">
            <v>재료비</v>
          </cell>
          <cell r="G408">
            <v>1</v>
          </cell>
          <cell r="H408">
            <v>0</v>
          </cell>
          <cell r="I408">
            <v>0</v>
          </cell>
        </row>
        <row r="409">
          <cell r="F409" t="str">
            <v>노무비</v>
          </cell>
          <cell r="H409">
            <v>0</v>
          </cell>
          <cell r="I409">
            <v>0</v>
          </cell>
        </row>
        <row r="410">
          <cell r="F410" t="str">
            <v>경비</v>
          </cell>
          <cell r="H410">
            <v>0</v>
          </cell>
          <cell r="I410">
            <v>0</v>
          </cell>
        </row>
        <row r="411">
          <cell r="F411" t="str">
            <v>계</v>
          </cell>
          <cell r="H411">
            <v>0</v>
          </cell>
          <cell r="I411">
            <v>0</v>
          </cell>
        </row>
        <row r="412">
          <cell r="B412">
            <v>104</v>
          </cell>
          <cell r="C412" t="str">
            <v>변압기</v>
          </cell>
          <cell r="D412" t="str">
            <v>3φ500KVA</v>
          </cell>
          <cell r="E412" t="str">
            <v>대</v>
          </cell>
          <cell r="F412" t="str">
            <v>재료비</v>
          </cell>
          <cell r="G412">
            <v>1</v>
          </cell>
          <cell r="H412">
            <v>0</v>
          </cell>
          <cell r="I412">
            <v>0</v>
          </cell>
        </row>
        <row r="413">
          <cell r="F413" t="str">
            <v>노무비</v>
          </cell>
          <cell r="H413">
            <v>0</v>
          </cell>
          <cell r="I413">
            <v>0</v>
          </cell>
        </row>
        <row r="414">
          <cell r="F414" t="str">
            <v>경비</v>
          </cell>
          <cell r="H414">
            <v>0</v>
          </cell>
          <cell r="I414">
            <v>0</v>
          </cell>
        </row>
        <row r="415">
          <cell r="F415" t="str">
            <v>계</v>
          </cell>
          <cell r="H415">
            <v>0</v>
          </cell>
          <cell r="I415">
            <v>0</v>
          </cell>
        </row>
        <row r="416">
          <cell r="B416">
            <v>105</v>
          </cell>
          <cell r="C416" t="str">
            <v>근가</v>
          </cell>
          <cell r="D416" t="str">
            <v>1.2M-90KG</v>
          </cell>
          <cell r="E416" t="str">
            <v>본</v>
          </cell>
          <cell r="F416" t="str">
            <v>재료비</v>
          </cell>
          <cell r="G416">
            <v>3</v>
          </cell>
          <cell r="H416">
            <v>3428</v>
          </cell>
          <cell r="I416">
            <v>10284</v>
          </cell>
        </row>
        <row r="417">
          <cell r="F417" t="str">
            <v>노무비</v>
          </cell>
          <cell r="H417">
            <v>0</v>
          </cell>
          <cell r="I417">
            <v>0</v>
          </cell>
        </row>
        <row r="418">
          <cell r="F418" t="str">
            <v>경비</v>
          </cell>
          <cell r="H418">
            <v>0</v>
          </cell>
          <cell r="I418">
            <v>0</v>
          </cell>
        </row>
        <row r="419">
          <cell r="F419" t="str">
            <v>계</v>
          </cell>
          <cell r="H419">
            <v>3428</v>
          </cell>
          <cell r="I419">
            <v>10284</v>
          </cell>
        </row>
        <row r="420">
          <cell r="B420">
            <v>106</v>
          </cell>
          <cell r="C420" t="str">
            <v>근가U-BOLT</v>
          </cell>
          <cell r="D420" t="str">
            <v>360-590</v>
          </cell>
          <cell r="E420" t="str">
            <v>개</v>
          </cell>
          <cell r="F420" t="str">
            <v>재료비</v>
          </cell>
          <cell r="G420">
            <v>3</v>
          </cell>
          <cell r="H420">
            <v>3209</v>
          </cell>
          <cell r="I420">
            <v>9627</v>
          </cell>
        </row>
        <row r="421">
          <cell r="F421" t="str">
            <v>노무비</v>
          </cell>
          <cell r="H421">
            <v>0</v>
          </cell>
          <cell r="I421">
            <v>0</v>
          </cell>
        </row>
        <row r="422">
          <cell r="F422" t="str">
            <v>경비</v>
          </cell>
          <cell r="H422">
            <v>0</v>
          </cell>
          <cell r="I422">
            <v>0</v>
          </cell>
        </row>
        <row r="423">
          <cell r="F423" t="str">
            <v>계</v>
          </cell>
          <cell r="H423">
            <v>3209</v>
          </cell>
          <cell r="I423">
            <v>9627</v>
          </cell>
        </row>
        <row r="424">
          <cell r="B424">
            <v>107</v>
          </cell>
          <cell r="C424" t="str">
            <v>CE</v>
          </cell>
          <cell r="D424" t="str">
            <v>8#농형망</v>
          </cell>
          <cell r="E424" t="str">
            <v>식</v>
          </cell>
          <cell r="F424" t="str">
            <v>재료비</v>
          </cell>
          <cell r="G424">
            <v>1</v>
          </cell>
          <cell r="H424">
            <v>348900</v>
          </cell>
          <cell r="I424">
            <v>348900</v>
          </cell>
        </row>
        <row r="425">
          <cell r="F425" t="str">
            <v>노무비</v>
          </cell>
          <cell r="H425">
            <v>0</v>
          </cell>
          <cell r="I425">
            <v>0</v>
          </cell>
        </row>
        <row r="426">
          <cell r="F426" t="str">
            <v>경비</v>
          </cell>
          <cell r="H426">
            <v>0</v>
          </cell>
          <cell r="I426">
            <v>0</v>
          </cell>
        </row>
        <row r="427">
          <cell r="F427" t="str">
            <v>계</v>
          </cell>
          <cell r="H427">
            <v>348900</v>
          </cell>
          <cell r="I427">
            <v>348900</v>
          </cell>
        </row>
        <row r="428">
          <cell r="B428">
            <v>108</v>
          </cell>
          <cell r="C428" t="str">
            <v>접지봉</v>
          </cell>
          <cell r="D428" t="str">
            <v>16φ*1800MM</v>
          </cell>
          <cell r="E428" t="str">
            <v>개</v>
          </cell>
          <cell r="F428" t="str">
            <v>재료비</v>
          </cell>
          <cell r="G428">
            <v>70</v>
          </cell>
          <cell r="H428">
            <v>3140</v>
          </cell>
          <cell r="I428">
            <v>219800</v>
          </cell>
        </row>
        <row r="429">
          <cell r="F429" t="str">
            <v>노무비</v>
          </cell>
          <cell r="H429">
            <v>0</v>
          </cell>
          <cell r="I429">
            <v>0</v>
          </cell>
        </row>
        <row r="430">
          <cell r="F430" t="str">
            <v>경비</v>
          </cell>
          <cell r="H430">
            <v>0</v>
          </cell>
          <cell r="I430">
            <v>0</v>
          </cell>
        </row>
        <row r="431">
          <cell r="F431" t="str">
            <v>계</v>
          </cell>
          <cell r="H431">
            <v>3140</v>
          </cell>
          <cell r="I431">
            <v>219800</v>
          </cell>
        </row>
        <row r="432">
          <cell r="B432">
            <v>109</v>
          </cell>
          <cell r="C432" t="str">
            <v>투광등기구</v>
          </cell>
          <cell r="D432" t="str">
            <v>MH175W</v>
          </cell>
          <cell r="E432" t="str">
            <v>개</v>
          </cell>
          <cell r="F432" t="str">
            <v>재료비</v>
          </cell>
          <cell r="G432">
            <v>2</v>
          </cell>
          <cell r="H432">
            <v>36983</v>
          </cell>
          <cell r="I432">
            <v>73966</v>
          </cell>
        </row>
        <row r="433">
          <cell r="F433" t="str">
            <v>노무비</v>
          </cell>
          <cell r="H433">
            <v>0</v>
          </cell>
          <cell r="I433">
            <v>0</v>
          </cell>
        </row>
        <row r="434">
          <cell r="F434" t="str">
            <v>경비</v>
          </cell>
          <cell r="H434">
            <v>0</v>
          </cell>
          <cell r="I434">
            <v>0</v>
          </cell>
        </row>
        <row r="435">
          <cell r="F435" t="str">
            <v>계</v>
          </cell>
          <cell r="H435">
            <v>36983</v>
          </cell>
          <cell r="I435">
            <v>73966</v>
          </cell>
        </row>
        <row r="436">
          <cell r="B436">
            <v>110</v>
          </cell>
          <cell r="C436" t="str">
            <v>전선</v>
          </cell>
          <cell r="D436" t="str">
            <v>GV 38MM²</v>
          </cell>
          <cell r="E436" t="str">
            <v>M</v>
          </cell>
          <cell r="F436" t="str">
            <v>재료비</v>
          </cell>
          <cell r="G436">
            <v>50</v>
          </cell>
          <cell r="H436">
            <v>708</v>
          </cell>
          <cell r="I436">
            <v>35400</v>
          </cell>
        </row>
        <row r="437">
          <cell r="F437" t="str">
            <v>노무비</v>
          </cell>
          <cell r="H437">
            <v>0</v>
          </cell>
          <cell r="I437">
            <v>0</v>
          </cell>
        </row>
        <row r="438">
          <cell r="F438" t="str">
            <v>경비</v>
          </cell>
          <cell r="H438">
            <v>0</v>
          </cell>
          <cell r="I438">
            <v>0</v>
          </cell>
        </row>
        <row r="439">
          <cell r="F439" t="str">
            <v>계</v>
          </cell>
          <cell r="H439">
            <v>708</v>
          </cell>
          <cell r="I439">
            <v>35400</v>
          </cell>
        </row>
        <row r="440">
          <cell r="B440">
            <v>111</v>
          </cell>
          <cell r="C440" t="str">
            <v>전선관</v>
          </cell>
          <cell r="D440" t="str">
            <v>HI-PVC 104C</v>
          </cell>
          <cell r="E440" t="str">
            <v>M</v>
          </cell>
          <cell r="F440" t="str">
            <v>재료비</v>
          </cell>
          <cell r="G440">
            <v>30</v>
          </cell>
          <cell r="H440">
            <v>1708</v>
          </cell>
          <cell r="I440">
            <v>51240</v>
          </cell>
        </row>
        <row r="441">
          <cell r="F441" t="str">
            <v>노무비</v>
          </cell>
          <cell r="H441">
            <v>0</v>
          </cell>
          <cell r="I441">
            <v>0</v>
          </cell>
        </row>
        <row r="442">
          <cell r="F442" t="str">
            <v>경비</v>
          </cell>
          <cell r="H442">
            <v>0</v>
          </cell>
          <cell r="I442">
            <v>0</v>
          </cell>
        </row>
        <row r="443">
          <cell r="F443" t="str">
            <v>계</v>
          </cell>
          <cell r="H443">
            <v>1708</v>
          </cell>
          <cell r="I443">
            <v>51240</v>
          </cell>
        </row>
        <row r="444">
          <cell r="B444">
            <v>112</v>
          </cell>
          <cell r="C444" t="str">
            <v>전선관</v>
          </cell>
          <cell r="D444" t="str">
            <v>HI-PVC 28C</v>
          </cell>
          <cell r="E444" t="str">
            <v>M</v>
          </cell>
          <cell r="F444" t="str">
            <v>재료비</v>
          </cell>
          <cell r="G444">
            <v>15</v>
          </cell>
          <cell r="H444">
            <v>279</v>
          </cell>
          <cell r="I444">
            <v>4185</v>
          </cell>
        </row>
        <row r="445">
          <cell r="F445" t="str">
            <v>노무비</v>
          </cell>
          <cell r="H445">
            <v>0</v>
          </cell>
          <cell r="I445">
            <v>0</v>
          </cell>
        </row>
        <row r="446">
          <cell r="F446" t="str">
            <v>경비</v>
          </cell>
          <cell r="H446">
            <v>0</v>
          </cell>
          <cell r="I446">
            <v>0</v>
          </cell>
        </row>
        <row r="447">
          <cell r="F447" t="str">
            <v>계</v>
          </cell>
          <cell r="H447">
            <v>279</v>
          </cell>
          <cell r="I447">
            <v>4185</v>
          </cell>
        </row>
        <row r="448">
          <cell r="B448">
            <v>113</v>
          </cell>
          <cell r="C448" t="str">
            <v>케이블</v>
          </cell>
          <cell r="D448" t="str">
            <v>CVV 5.5MM²/7C</v>
          </cell>
          <cell r="E448" t="str">
            <v>M</v>
          </cell>
          <cell r="F448" t="str">
            <v>재료비</v>
          </cell>
          <cell r="G448">
            <v>15</v>
          </cell>
          <cell r="H448">
            <v>745</v>
          </cell>
          <cell r="I448">
            <v>11175</v>
          </cell>
        </row>
        <row r="449">
          <cell r="F449" t="str">
            <v>노무비</v>
          </cell>
          <cell r="H449">
            <v>0</v>
          </cell>
          <cell r="I449">
            <v>0</v>
          </cell>
        </row>
        <row r="450">
          <cell r="F450" t="str">
            <v>경비</v>
          </cell>
          <cell r="H450">
            <v>0</v>
          </cell>
          <cell r="I450">
            <v>0</v>
          </cell>
        </row>
        <row r="451">
          <cell r="F451" t="str">
            <v>계</v>
          </cell>
          <cell r="H451">
            <v>745</v>
          </cell>
          <cell r="I451">
            <v>11175</v>
          </cell>
        </row>
        <row r="452">
          <cell r="B452">
            <v>114</v>
          </cell>
          <cell r="C452" t="str">
            <v>케이블</v>
          </cell>
          <cell r="D452" t="str">
            <v>CV 100MM²/1C</v>
          </cell>
          <cell r="E452" t="str">
            <v>M</v>
          </cell>
          <cell r="F452" t="str">
            <v>재료비</v>
          </cell>
          <cell r="G452">
            <v>60</v>
          </cell>
          <cell r="H452">
            <v>1520</v>
          </cell>
          <cell r="I452">
            <v>91200</v>
          </cell>
        </row>
        <row r="453">
          <cell r="F453" t="str">
            <v>노무비</v>
          </cell>
          <cell r="H453">
            <v>0</v>
          </cell>
          <cell r="I453">
            <v>0</v>
          </cell>
        </row>
        <row r="454">
          <cell r="F454" t="str">
            <v>경비</v>
          </cell>
          <cell r="H454">
            <v>0</v>
          </cell>
          <cell r="I454">
            <v>0</v>
          </cell>
        </row>
        <row r="455">
          <cell r="F455" t="str">
            <v>계</v>
          </cell>
          <cell r="H455">
            <v>1520</v>
          </cell>
          <cell r="I455">
            <v>91200</v>
          </cell>
        </row>
        <row r="456">
          <cell r="B456">
            <v>115</v>
          </cell>
          <cell r="C456" t="str">
            <v>케이블</v>
          </cell>
          <cell r="D456" t="str">
            <v>CV 250MM²/1C</v>
          </cell>
          <cell r="E456" t="str">
            <v>M</v>
          </cell>
          <cell r="F456" t="str">
            <v>재료비</v>
          </cell>
          <cell r="G456">
            <v>120</v>
          </cell>
          <cell r="H456">
            <v>4043</v>
          </cell>
          <cell r="I456">
            <v>485160</v>
          </cell>
        </row>
        <row r="457">
          <cell r="F457" t="str">
            <v>노무비</v>
          </cell>
          <cell r="H457">
            <v>0</v>
          </cell>
          <cell r="I457">
            <v>0</v>
          </cell>
        </row>
        <row r="458">
          <cell r="F458" t="str">
            <v>경비</v>
          </cell>
          <cell r="H458">
            <v>0</v>
          </cell>
          <cell r="I458">
            <v>0</v>
          </cell>
        </row>
        <row r="459">
          <cell r="F459" t="str">
            <v>계</v>
          </cell>
          <cell r="H459">
            <v>4043</v>
          </cell>
          <cell r="I459">
            <v>485160</v>
          </cell>
        </row>
        <row r="460">
          <cell r="B460">
            <v>116</v>
          </cell>
          <cell r="C460" t="str">
            <v>OC WIRE</v>
          </cell>
          <cell r="D460" t="str">
            <v>5MM</v>
          </cell>
          <cell r="E460" t="str">
            <v>M</v>
          </cell>
          <cell r="F460" t="str">
            <v>재료비</v>
          </cell>
          <cell r="G460">
            <v>70</v>
          </cell>
          <cell r="H460">
            <v>1046</v>
          </cell>
          <cell r="I460">
            <v>73220</v>
          </cell>
        </row>
        <row r="461">
          <cell r="F461" t="str">
            <v>노무비</v>
          </cell>
          <cell r="H461">
            <v>0</v>
          </cell>
          <cell r="I461">
            <v>0</v>
          </cell>
        </row>
        <row r="462">
          <cell r="F462" t="str">
            <v>경비</v>
          </cell>
          <cell r="H462">
            <v>0</v>
          </cell>
          <cell r="I462">
            <v>0</v>
          </cell>
        </row>
        <row r="463">
          <cell r="F463" t="str">
            <v>계</v>
          </cell>
          <cell r="H463">
            <v>1046</v>
          </cell>
          <cell r="I463">
            <v>73220</v>
          </cell>
        </row>
        <row r="464">
          <cell r="B464">
            <v>117</v>
          </cell>
          <cell r="C464" t="str">
            <v>계량가함</v>
          </cell>
          <cell r="E464" t="str">
            <v>면</v>
          </cell>
          <cell r="F464" t="str">
            <v>재료비</v>
          </cell>
          <cell r="G464">
            <v>1</v>
          </cell>
          <cell r="H464">
            <v>16049</v>
          </cell>
          <cell r="I464">
            <v>16049</v>
          </cell>
        </row>
        <row r="465">
          <cell r="F465" t="str">
            <v>노무비</v>
          </cell>
          <cell r="H465">
            <v>0</v>
          </cell>
          <cell r="I465">
            <v>0</v>
          </cell>
        </row>
        <row r="466">
          <cell r="F466" t="str">
            <v>경비</v>
          </cell>
          <cell r="H466">
            <v>0</v>
          </cell>
          <cell r="I466">
            <v>0</v>
          </cell>
        </row>
        <row r="467">
          <cell r="F467" t="str">
            <v>계</v>
          </cell>
          <cell r="H467">
            <v>16049</v>
          </cell>
          <cell r="I467">
            <v>16049</v>
          </cell>
        </row>
        <row r="468">
          <cell r="B468">
            <v>118</v>
          </cell>
          <cell r="C468" t="str">
            <v>옥외형저압반</v>
          </cell>
          <cell r="D468" t="str">
            <v>방우형(P-100)</v>
          </cell>
          <cell r="E468" t="str">
            <v>면</v>
          </cell>
          <cell r="F468" t="str">
            <v>재료비</v>
          </cell>
          <cell r="G468">
            <v>1</v>
          </cell>
          <cell r="H468">
            <v>1009018</v>
          </cell>
          <cell r="I468">
            <v>1009018</v>
          </cell>
        </row>
        <row r="469">
          <cell r="F469" t="str">
            <v>노무비</v>
          </cell>
          <cell r="H469">
            <v>0</v>
          </cell>
          <cell r="I469">
            <v>0</v>
          </cell>
        </row>
        <row r="470">
          <cell r="F470" t="str">
            <v>경비</v>
          </cell>
          <cell r="H470">
            <v>0</v>
          </cell>
          <cell r="I470">
            <v>0</v>
          </cell>
        </row>
        <row r="471">
          <cell r="F471" t="str">
            <v>계</v>
          </cell>
          <cell r="H471">
            <v>1009018</v>
          </cell>
          <cell r="I471">
            <v>1009018</v>
          </cell>
        </row>
        <row r="472">
          <cell r="B472">
            <v>119</v>
          </cell>
          <cell r="C472" t="str">
            <v>옥외형저압반</v>
          </cell>
          <cell r="D472" t="str">
            <v>방우형(P-500)</v>
          </cell>
          <cell r="E472" t="str">
            <v>면</v>
          </cell>
          <cell r="F472" t="str">
            <v>재료비</v>
          </cell>
          <cell r="G472">
            <v>1</v>
          </cell>
          <cell r="H472">
            <v>2937458</v>
          </cell>
          <cell r="I472">
            <v>2937458</v>
          </cell>
        </row>
        <row r="473">
          <cell r="F473" t="str">
            <v>노무비</v>
          </cell>
          <cell r="H473">
            <v>0</v>
          </cell>
          <cell r="I473">
            <v>0</v>
          </cell>
        </row>
        <row r="474">
          <cell r="F474" t="str">
            <v>경비</v>
          </cell>
          <cell r="H474">
            <v>0</v>
          </cell>
          <cell r="I474">
            <v>0</v>
          </cell>
        </row>
        <row r="475">
          <cell r="F475" t="str">
            <v>계</v>
          </cell>
          <cell r="H475">
            <v>2937458</v>
          </cell>
          <cell r="I475">
            <v>2937458</v>
          </cell>
        </row>
        <row r="476">
          <cell r="B476">
            <v>120</v>
          </cell>
          <cell r="C476" t="str">
            <v>별첨볼트</v>
          </cell>
          <cell r="D476" t="str">
            <v>16*160</v>
          </cell>
          <cell r="E476" t="str">
            <v>개</v>
          </cell>
          <cell r="F476" t="str">
            <v>재료비</v>
          </cell>
          <cell r="G476">
            <v>75</v>
          </cell>
          <cell r="H476">
            <v>383</v>
          </cell>
          <cell r="I476">
            <v>28725</v>
          </cell>
        </row>
        <row r="477">
          <cell r="F477" t="str">
            <v>노무비</v>
          </cell>
          <cell r="H477">
            <v>0</v>
          </cell>
          <cell r="I477">
            <v>0</v>
          </cell>
        </row>
        <row r="478">
          <cell r="F478" t="str">
            <v>경비</v>
          </cell>
          <cell r="H478">
            <v>0</v>
          </cell>
          <cell r="I478">
            <v>0</v>
          </cell>
        </row>
        <row r="479">
          <cell r="F479" t="str">
            <v>계</v>
          </cell>
          <cell r="H479">
            <v>383</v>
          </cell>
          <cell r="I479">
            <v>28725</v>
          </cell>
        </row>
        <row r="480">
          <cell r="B480">
            <v>121</v>
          </cell>
          <cell r="C480" t="str">
            <v>압착터미날</v>
          </cell>
          <cell r="D480" t="str">
            <v>10MM²</v>
          </cell>
          <cell r="E480" t="str">
            <v>개</v>
          </cell>
          <cell r="F480" t="str">
            <v>재료비</v>
          </cell>
          <cell r="G480">
            <v>8</v>
          </cell>
          <cell r="H480">
            <v>244</v>
          </cell>
          <cell r="I480">
            <v>1952</v>
          </cell>
        </row>
        <row r="481">
          <cell r="F481" t="str">
            <v>노무비</v>
          </cell>
          <cell r="H481">
            <v>0</v>
          </cell>
          <cell r="I481">
            <v>0</v>
          </cell>
        </row>
        <row r="482">
          <cell r="F482" t="str">
            <v>경비</v>
          </cell>
          <cell r="H482">
            <v>0</v>
          </cell>
          <cell r="I482">
            <v>0</v>
          </cell>
        </row>
        <row r="483">
          <cell r="F483" t="str">
            <v>계</v>
          </cell>
          <cell r="H483">
            <v>244</v>
          </cell>
          <cell r="I483">
            <v>1952</v>
          </cell>
        </row>
        <row r="484">
          <cell r="B484">
            <v>122</v>
          </cell>
          <cell r="C484" t="str">
            <v>압착터미날</v>
          </cell>
          <cell r="D484" t="str">
            <v>250MM²</v>
          </cell>
          <cell r="E484" t="str">
            <v>개</v>
          </cell>
          <cell r="F484" t="str">
            <v>재료비</v>
          </cell>
          <cell r="G484">
            <v>16</v>
          </cell>
          <cell r="H484">
            <v>942</v>
          </cell>
          <cell r="I484">
            <v>15072</v>
          </cell>
        </row>
        <row r="485">
          <cell r="F485" t="str">
            <v>노무비</v>
          </cell>
          <cell r="H485">
            <v>0</v>
          </cell>
          <cell r="I485">
            <v>0</v>
          </cell>
        </row>
        <row r="486">
          <cell r="F486" t="str">
            <v>경비</v>
          </cell>
          <cell r="H486">
            <v>0</v>
          </cell>
          <cell r="I486">
            <v>0</v>
          </cell>
        </row>
        <row r="487">
          <cell r="F487" t="str">
            <v>계</v>
          </cell>
          <cell r="H487">
            <v>942</v>
          </cell>
          <cell r="I487">
            <v>15072</v>
          </cell>
        </row>
        <row r="488">
          <cell r="B488">
            <v>123</v>
          </cell>
          <cell r="C488" t="str">
            <v>분기슬리브</v>
          </cell>
          <cell r="D488" t="str">
            <v>58-58</v>
          </cell>
          <cell r="E488" t="str">
            <v>개</v>
          </cell>
          <cell r="F488" t="str">
            <v>재료비</v>
          </cell>
          <cell r="G488">
            <v>3</v>
          </cell>
          <cell r="H488">
            <v>662</v>
          </cell>
          <cell r="I488">
            <v>1986</v>
          </cell>
        </row>
        <row r="489">
          <cell r="F489" t="str">
            <v>노무비</v>
          </cell>
          <cell r="H489">
            <v>0</v>
          </cell>
          <cell r="I489">
            <v>0</v>
          </cell>
        </row>
        <row r="490">
          <cell r="F490" t="str">
            <v>경비</v>
          </cell>
          <cell r="H490">
            <v>0</v>
          </cell>
          <cell r="I490">
            <v>0</v>
          </cell>
        </row>
        <row r="491">
          <cell r="F491" t="str">
            <v>계</v>
          </cell>
          <cell r="H491">
            <v>662</v>
          </cell>
          <cell r="I491">
            <v>1986</v>
          </cell>
        </row>
        <row r="492">
          <cell r="B492">
            <v>124</v>
          </cell>
          <cell r="C492" t="str">
            <v>분기슬리브</v>
          </cell>
          <cell r="D492" t="str">
            <v>32-58</v>
          </cell>
          <cell r="E492" t="str">
            <v>개</v>
          </cell>
          <cell r="F492" t="str">
            <v>재료비</v>
          </cell>
          <cell r="G492">
            <v>9</v>
          </cell>
          <cell r="H492">
            <v>481</v>
          </cell>
          <cell r="I492">
            <v>4329</v>
          </cell>
        </row>
        <row r="493">
          <cell r="F493" t="str">
            <v>노무비</v>
          </cell>
          <cell r="H493">
            <v>0</v>
          </cell>
          <cell r="I493">
            <v>0</v>
          </cell>
        </row>
        <row r="494">
          <cell r="F494" t="str">
            <v>경비</v>
          </cell>
          <cell r="H494">
            <v>0</v>
          </cell>
          <cell r="I494">
            <v>0</v>
          </cell>
        </row>
        <row r="495">
          <cell r="F495" t="str">
            <v>계</v>
          </cell>
          <cell r="H495">
            <v>481</v>
          </cell>
          <cell r="I495">
            <v>4329</v>
          </cell>
        </row>
        <row r="496">
          <cell r="B496">
            <v>125</v>
          </cell>
          <cell r="C496" t="str">
            <v>안전표지판</v>
          </cell>
          <cell r="E496" t="str">
            <v>개</v>
          </cell>
          <cell r="F496" t="str">
            <v>재료비</v>
          </cell>
          <cell r="G496">
            <v>5</v>
          </cell>
          <cell r="H496">
            <v>2093</v>
          </cell>
          <cell r="I496">
            <v>10465</v>
          </cell>
        </row>
        <row r="497">
          <cell r="F497" t="str">
            <v>노무비</v>
          </cell>
          <cell r="H497">
            <v>0</v>
          </cell>
          <cell r="I497">
            <v>0</v>
          </cell>
        </row>
        <row r="498">
          <cell r="F498" t="str">
            <v>경비</v>
          </cell>
          <cell r="H498">
            <v>0</v>
          </cell>
          <cell r="I498">
            <v>0</v>
          </cell>
        </row>
        <row r="499">
          <cell r="F499" t="str">
            <v>계</v>
          </cell>
          <cell r="H499">
            <v>2093</v>
          </cell>
          <cell r="I499">
            <v>10465</v>
          </cell>
        </row>
        <row r="500">
          <cell r="B500">
            <v>126</v>
          </cell>
          <cell r="C500" t="str">
            <v>부속품비</v>
          </cell>
          <cell r="D500" t="str">
            <v>배관의15%</v>
          </cell>
          <cell r="E500" t="str">
            <v>식</v>
          </cell>
          <cell r="F500" t="str">
            <v>재료비</v>
          </cell>
          <cell r="G500">
            <v>1</v>
          </cell>
          <cell r="H500">
            <v>8319</v>
          </cell>
          <cell r="I500">
            <v>8319</v>
          </cell>
        </row>
        <row r="501">
          <cell r="F501" t="str">
            <v>노무비</v>
          </cell>
          <cell r="H501">
            <v>0</v>
          </cell>
          <cell r="I501">
            <v>0</v>
          </cell>
        </row>
        <row r="502">
          <cell r="F502" t="str">
            <v>경비</v>
          </cell>
          <cell r="H502">
            <v>0</v>
          </cell>
          <cell r="I502">
            <v>0</v>
          </cell>
        </row>
        <row r="503">
          <cell r="F503" t="str">
            <v>계</v>
          </cell>
          <cell r="H503">
            <v>8319</v>
          </cell>
          <cell r="I503">
            <v>8319</v>
          </cell>
        </row>
        <row r="504">
          <cell r="B504">
            <v>127</v>
          </cell>
          <cell r="C504" t="str">
            <v>잡자재비</v>
          </cell>
          <cell r="D504" t="str">
            <v>배관,배선의2%</v>
          </cell>
          <cell r="E504" t="str">
            <v>식</v>
          </cell>
          <cell r="F504" t="str">
            <v>재료비</v>
          </cell>
          <cell r="G504">
            <v>1</v>
          </cell>
          <cell r="H504">
            <v>12860</v>
          </cell>
          <cell r="I504">
            <v>12860</v>
          </cell>
        </row>
        <row r="505">
          <cell r="F505" t="str">
            <v>노무비</v>
          </cell>
          <cell r="H505">
            <v>0</v>
          </cell>
          <cell r="I505">
            <v>0</v>
          </cell>
        </row>
        <row r="506">
          <cell r="F506" t="str">
            <v>경비</v>
          </cell>
          <cell r="H506">
            <v>0</v>
          </cell>
          <cell r="I506">
            <v>0</v>
          </cell>
        </row>
        <row r="507">
          <cell r="F507" t="str">
            <v>계</v>
          </cell>
          <cell r="H507">
            <v>12860</v>
          </cell>
          <cell r="I507">
            <v>12860</v>
          </cell>
        </row>
        <row r="508">
          <cell r="B508">
            <v>128</v>
          </cell>
          <cell r="C508" t="str">
            <v>노무비</v>
          </cell>
          <cell r="D508" t="str">
            <v>배전전공</v>
          </cell>
          <cell r="E508" t="str">
            <v>인</v>
          </cell>
          <cell r="F508" t="str">
            <v>재료비</v>
          </cell>
          <cell r="G508">
            <v>22.3</v>
          </cell>
          <cell r="H508">
            <v>0</v>
          </cell>
          <cell r="I508">
            <v>0</v>
          </cell>
        </row>
        <row r="509">
          <cell r="F509" t="str">
            <v>노무비</v>
          </cell>
          <cell r="H509">
            <v>123241</v>
          </cell>
          <cell r="I509">
            <v>2748274.3000000003</v>
          </cell>
        </row>
        <row r="510">
          <cell r="F510" t="str">
            <v>경비</v>
          </cell>
          <cell r="H510">
            <v>0</v>
          </cell>
          <cell r="I510">
            <v>0</v>
          </cell>
        </row>
        <row r="511">
          <cell r="F511" t="str">
            <v>계</v>
          </cell>
          <cell r="H511">
            <v>123241</v>
          </cell>
          <cell r="I511">
            <v>2748274.3000000003</v>
          </cell>
        </row>
        <row r="512">
          <cell r="B512">
            <v>129</v>
          </cell>
          <cell r="C512" t="str">
            <v>노무비</v>
          </cell>
          <cell r="D512" t="str">
            <v>내선전공</v>
          </cell>
          <cell r="E512" t="str">
            <v>인</v>
          </cell>
          <cell r="F512" t="str">
            <v>재료비</v>
          </cell>
          <cell r="G512">
            <v>43.2</v>
          </cell>
          <cell r="H512">
            <v>0</v>
          </cell>
          <cell r="I512">
            <v>0</v>
          </cell>
        </row>
        <row r="513">
          <cell r="F513" t="str">
            <v>노무비</v>
          </cell>
          <cell r="H513">
            <v>33432</v>
          </cell>
          <cell r="I513">
            <v>1444262.4000000001</v>
          </cell>
        </row>
        <row r="514">
          <cell r="F514" t="str">
            <v>경비</v>
          </cell>
          <cell r="H514">
            <v>0</v>
          </cell>
          <cell r="I514">
            <v>0</v>
          </cell>
        </row>
        <row r="515">
          <cell r="F515" t="str">
            <v>계</v>
          </cell>
          <cell r="H515">
            <v>33432</v>
          </cell>
          <cell r="I515">
            <v>1444262.4000000001</v>
          </cell>
        </row>
        <row r="516">
          <cell r="B516">
            <v>130</v>
          </cell>
          <cell r="C516" t="str">
            <v>노무비</v>
          </cell>
          <cell r="D516" t="str">
            <v>저압캐이블공</v>
          </cell>
          <cell r="E516" t="str">
            <v>인</v>
          </cell>
          <cell r="F516" t="str">
            <v>재료비</v>
          </cell>
          <cell r="G516">
            <v>27.2</v>
          </cell>
          <cell r="H516">
            <v>0</v>
          </cell>
          <cell r="I516">
            <v>0</v>
          </cell>
        </row>
        <row r="517">
          <cell r="F517" t="str">
            <v>노무비</v>
          </cell>
          <cell r="H517">
            <v>41272</v>
          </cell>
          <cell r="I517">
            <v>1122598.3999999999</v>
          </cell>
        </row>
        <row r="518">
          <cell r="F518" t="str">
            <v>경비</v>
          </cell>
          <cell r="H518">
            <v>0</v>
          </cell>
          <cell r="I518">
            <v>0</v>
          </cell>
        </row>
        <row r="519">
          <cell r="F519" t="str">
            <v>계</v>
          </cell>
          <cell r="H519">
            <v>41272</v>
          </cell>
          <cell r="I519">
            <v>1122598.3999999999</v>
          </cell>
        </row>
        <row r="520">
          <cell r="B520">
            <v>131</v>
          </cell>
          <cell r="C520" t="str">
            <v>노무비</v>
          </cell>
          <cell r="D520" t="str">
            <v>보통인부</v>
          </cell>
          <cell r="E520" t="str">
            <v>인</v>
          </cell>
          <cell r="F520" t="str">
            <v>재료비</v>
          </cell>
          <cell r="G520">
            <v>26.8</v>
          </cell>
          <cell r="H520">
            <v>0</v>
          </cell>
          <cell r="I520">
            <v>0</v>
          </cell>
        </row>
        <row r="521">
          <cell r="F521" t="str">
            <v>노무비</v>
          </cell>
          <cell r="H521">
            <v>23554</v>
          </cell>
          <cell r="I521">
            <v>631247.20000000007</v>
          </cell>
        </row>
        <row r="522">
          <cell r="F522" t="str">
            <v>경비</v>
          </cell>
          <cell r="H522">
            <v>0</v>
          </cell>
          <cell r="I522">
            <v>0</v>
          </cell>
        </row>
        <row r="523">
          <cell r="F523" t="str">
            <v>계</v>
          </cell>
          <cell r="H523">
            <v>23554</v>
          </cell>
          <cell r="I523">
            <v>631247.20000000007</v>
          </cell>
        </row>
        <row r="524">
          <cell r="B524">
            <v>132</v>
          </cell>
          <cell r="C524" t="str">
            <v>노무비</v>
          </cell>
          <cell r="D524" t="str">
            <v>특별인부</v>
          </cell>
          <cell r="E524" t="str">
            <v>인</v>
          </cell>
          <cell r="F524" t="str">
            <v>재료비</v>
          </cell>
          <cell r="G524">
            <v>1.2</v>
          </cell>
          <cell r="H524">
            <v>0</v>
          </cell>
          <cell r="I524">
            <v>0</v>
          </cell>
        </row>
        <row r="525">
          <cell r="F525" t="str">
            <v>노무비</v>
          </cell>
          <cell r="H525">
            <v>33964</v>
          </cell>
          <cell r="I525">
            <v>40756.799999999996</v>
          </cell>
        </row>
        <row r="526">
          <cell r="F526" t="str">
            <v>경비</v>
          </cell>
          <cell r="H526">
            <v>0</v>
          </cell>
          <cell r="I526">
            <v>0</v>
          </cell>
        </row>
        <row r="527">
          <cell r="F527" t="str">
            <v>계</v>
          </cell>
          <cell r="H527">
            <v>33964</v>
          </cell>
          <cell r="I527">
            <v>40756.799999999996</v>
          </cell>
        </row>
        <row r="528">
          <cell r="B528">
            <v>133</v>
          </cell>
          <cell r="C528" t="str">
            <v>공구손료</v>
          </cell>
          <cell r="D528" t="str">
            <v>노무비의3%</v>
          </cell>
          <cell r="E528" t="str">
            <v>식</v>
          </cell>
          <cell r="F528" t="str">
            <v>재료비</v>
          </cell>
          <cell r="G528">
            <v>1</v>
          </cell>
          <cell r="H528">
            <v>0</v>
          </cell>
          <cell r="I528">
            <v>0</v>
          </cell>
        </row>
        <row r="529">
          <cell r="F529" t="str">
            <v>노무비</v>
          </cell>
          <cell r="H529">
            <v>179615</v>
          </cell>
          <cell r="I529">
            <v>179615</v>
          </cell>
        </row>
        <row r="530">
          <cell r="F530" t="str">
            <v>경비</v>
          </cell>
          <cell r="H530">
            <v>0</v>
          </cell>
          <cell r="I530">
            <v>0</v>
          </cell>
        </row>
        <row r="531">
          <cell r="F531" t="str">
            <v>계</v>
          </cell>
          <cell r="H531">
            <v>179615</v>
          </cell>
          <cell r="I531">
            <v>179615</v>
          </cell>
        </row>
        <row r="532">
          <cell r="B532">
            <v>134</v>
          </cell>
          <cell r="C532" t="str">
            <v>노무비</v>
          </cell>
          <cell r="D532" t="str">
            <v>배전전공</v>
          </cell>
          <cell r="E532" t="str">
            <v>인</v>
          </cell>
          <cell r="F532" t="str">
            <v>재료비</v>
          </cell>
          <cell r="G532">
            <v>11</v>
          </cell>
          <cell r="H532">
            <v>0</v>
          </cell>
          <cell r="I532">
            <v>0</v>
          </cell>
        </row>
        <row r="533">
          <cell r="F533" t="str">
            <v>노무비</v>
          </cell>
          <cell r="H533">
            <v>123241</v>
          </cell>
          <cell r="I533">
            <v>1355651</v>
          </cell>
        </row>
        <row r="534">
          <cell r="F534" t="str">
            <v>경비</v>
          </cell>
          <cell r="H534">
            <v>0</v>
          </cell>
          <cell r="I534">
            <v>0</v>
          </cell>
        </row>
        <row r="535">
          <cell r="F535" t="str">
            <v>계</v>
          </cell>
          <cell r="H535">
            <v>123241</v>
          </cell>
          <cell r="I535">
            <v>1355651</v>
          </cell>
        </row>
        <row r="536">
          <cell r="B536">
            <v>135</v>
          </cell>
          <cell r="C536" t="str">
            <v>노무비</v>
          </cell>
          <cell r="D536" t="str">
            <v>내선전공</v>
          </cell>
          <cell r="E536" t="str">
            <v>인</v>
          </cell>
          <cell r="F536" t="str">
            <v>재료비</v>
          </cell>
          <cell r="G536">
            <v>21</v>
          </cell>
          <cell r="H536">
            <v>0</v>
          </cell>
          <cell r="I536">
            <v>0</v>
          </cell>
        </row>
        <row r="537">
          <cell r="F537" t="str">
            <v>노무비</v>
          </cell>
          <cell r="H537">
            <v>33432</v>
          </cell>
          <cell r="I537">
            <v>702072</v>
          </cell>
        </row>
        <row r="538">
          <cell r="F538" t="str">
            <v>경비</v>
          </cell>
          <cell r="H538">
            <v>0</v>
          </cell>
          <cell r="I538">
            <v>0</v>
          </cell>
        </row>
        <row r="539">
          <cell r="F539" t="str">
            <v>계</v>
          </cell>
          <cell r="H539">
            <v>33432</v>
          </cell>
          <cell r="I539">
            <v>702072</v>
          </cell>
        </row>
        <row r="540">
          <cell r="B540">
            <v>136</v>
          </cell>
          <cell r="C540" t="str">
            <v>노무비</v>
          </cell>
          <cell r="D540" t="str">
            <v>저압케이블공</v>
          </cell>
          <cell r="E540" t="str">
            <v>인</v>
          </cell>
          <cell r="F540" t="str">
            <v>재료비</v>
          </cell>
          <cell r="G540">
            <v>13</v>
          </cell>
          <cell r="H540">
            <v>0</v>
          </cell>
          <cell r="I540">
            <v>0</v>
          </cell>
        </row>
        <row r="541">
          <cell r="F541" t="str">
            <v>노무비</v>
          </cell>
          <cell r="H541">
            <v>41272</v>
          </cell>
          <cell r="I541">
            <v>536536</v>
          </cell>
        </row>
        <row r="542">
          <cell r="F542" t="str">
            <v>경비</v>
          </cell>
          <cell r="H542">
            <v>0</v>
          </cell>
          <cell r="I542">
            <v>0</v>
          </cell>
        </row>
        <row r="543">
          <cell r="F543" t="str">
            <v>계</v>
          </cell>
          <cell r="H543">
            <v>41272</v>
          </cell>
          <cell r="I543">
            <v>536536</v>
          </cell>
        </row>
        <row r="544">
          <cell r="B544">
            <v>137</v>
          </cell>
          <cell r="C544" t="str">
            <v>노무비</v>
          </cell>
          <cell r="D544" t="str">
            <v>보통인부</v>
          </cell>
          <cell r="E544" t="str">
            <v>인</v>
          </cell>
          <cell r="F544" t="str">
            <v>재료비</v>
          </cell>
          <cell r="G544">
            <v>13</v>
          </cell>
          <cell r="H544">
            <v>0</v>
          </cell>
          <cell r="I544">
            <v>0</v>
          </cell>
        </row>
        <row r="545">
          <cell r="F545" t="str">
            <v>노무비</v>
          </cell>
          <cell r="H545">
            <v>23554</v>
          </cell>
          <cell r="I545">
            <v>306202</v>
          </cell>
        </row>
        <row r="546">
          <cell r="F546" t="str">
            <v>경비</v>
          </cell>
          <cell r="H546">
            <v>0</v>
          </cell>
          <cell r="I546">
            <v>0</v>
          </cell>
        </row>
        <row r="547">
          <cell r="F547" t="str">
            <v>계</v>
          </cell>
          <cell r="H547">
            <v>23554</v>
          </cell>
          <cell r="I547">
            <v>306202</v>
          </cell>
        </row>
        <row r="548">
          <cell r="B548">
            <v>138</v>
          </cell>
          <cell r="C548" t="str">
            <v>노무비</v>
          </cell>
          <cell r="D548" t="str">
            <v>특별인부</v>
          </cell>
          <cell r="E548" t="str">
            <v>인</v>
          </cell>
          <cell r="F548" t="str">
            <v>재료비</v>
          </cell>
          <cell r="G548">
            <v>0.5</v>
          </cell>
          <cell r="H548">
            <v>0</v>
          </cell>
          <cell r="I548">
            <v>0</v>
          </cell>
        </row>
        <row r="549">
          <cell r="F549" t="str">
            <v>노무비</v>
          </cell>
          <cell r="H549">
            <v>33964</v>
          </cell>
          <cell r="I549">
            <v>16982</v>
          </cell>
        </row>
        <row r="550">
          <cell r="F550" t="str">
            <v>경비</v>
          </cell>
          <cell r="H550">
            <v>0</v>
          </cell>
          <cell r="I550">
            <v>0</v>
          </cell>
        </row>
        <row r="551">
          <cell r="F551" t="str">
            <v>계</v>
          </cell>
          <cell r="H551">
            <v>33964</v>
          </cell>
          <cell r="I551">
            <v>16982</v>
          </cell>
        </row>
        <row r="552">
          <cell r="B552">
            <v>139</v>
          </cell>
          <cell r="C552" t="str">
            <v>콘크리트전주</v>
          </cell>
          <cell r="D552" t="str">
            <v>12M</v>
          </cell>
          <cell r="E552" t="str">
            <v>본</v>
          </cell>
          <cell r="F552" t="str">
            <v>재료비</v>
          </cell>
          <cell r="G552">
            <v>8</v>
          </cell>
          <cell r="H552">
            <v>42152</v>
          </cell>
          <cell r="I552">
            <v>337216</v>
          </cell>
        </row>
        <row r="553">
          <cell r="F553" t="str">
            <v>노무비</v>
          </cell>
          <cell r="H553">
            <v>0</v>
          </cell>
          <cell r="I553">
            <v>0</v>
          </cell>
        </row>
        <row r="554">
          <cell r="F554" t="str">
            <v>경비</v>
          </cell>
          <cell r="H554">
            <v>0</v>
          </cell>
          <cell r="I554">
            <v>0</v>
          </cell>
        </row>
        <row r="555">
          <cell r="F555" t="str">
            <v>계</v>
          </cell>
          <cell r="H555">
            <v>42152</v>
          </cell>
          <cell r="I555">
            <v>337216</v>
          </cell>
        </row>
        <row r="556">
          <cell r="B556">
            <v>140</v>
          </cell>
          <cell r="C556" t="str">
            <v>콘크리트전주</v>
          </cell>
          <cell r="D556" t="str">
            <v>16M</v>
          </cell>
          <cell r="E556" t="str">
            <v>본</v>
          </cell>
          <cell r="F556" t="str">
            <v>재료비</v>
          </cell>
          <cell r="G556">
            <v>2</v>
          </cell>
          <cell r="H556">
            <v>97192</v>
          </cell>
          <cell r="I556">
            <v>194384</v>
          </cell>
        </row>
        <row r="557">
          <cell r="F557" t="str">
            <v>노무비</v>
          </cell>
          <cell r="H557">
            <v>0</v>
          </cell>
          <cell r="I557">
            <v>0</v>
          </cell>
        </row>
        <row r="558">
          <cell r="F558" t="str">
            <v>경비</v>
          </cell>
          <cell r="H558">
            <v>0</v>
          </cell>
          <cell r="I558">
            <v>0</v>
          </cell>
        </row>
        <row r="559">
          <cell r="F559" t="str">
            <v>계</v>
          </cell>
          <cell r="H559">
            <v>97192</v>
          </cell>
          <cell r="I559">
            <v>194384</v>
          </cell>
        </row>
        <row r="560">
          <cell r="B560">
            <v>141</v>
          </cell>
          <cell r="C560" t="str">
            <v>근가</v>
          </cell>
          <cell r="D560" t="str">
            <v>1.2M-90KG</v>
          </cell>
          <cell r="E560" t="str">
            <v>본</v>
          </cell>
          <cell r="F560" t="str">
            <v>재료비</v>
          </cell>
          <cell r="G560">
            <v>16</v>
          </cell>
          <cell r="H560">
            <v>2057</v>
          </cell>
          <cell r="I560">
            <v>32912</v>
          </cell>
        </row>
        <row r="561">
          <cell r="F561" t="str">
            <v>노무비</v>
          </cell>
          <cell r="H561">
            <v>0</v>
          </cell>
          <cell r="I561">
            <v>0</v>
          </cell>
        </row>
        <row r="562">
          <cell r="F562" t="str">
            <v>경비</v>
          </cell>
          <cell r="H562">
            <v>0</v>
          </cell>
          <cell r="I562">
            <v>0</v>
          </cell>
        </row>
        <row r="563">
          <cell r="F563" t="str">
            <v>계</v>
          </cell>
          <cell r="H563">
            <v>2057</v>
          </cell>
          <cell r="I563">
            <v>32912</v>
          </cell>
        </row>
        <row r="564">
          <cell r="B564">
            <v>142</v>
          </cell>
          <cell r="C564" t="str">
            <v>근가U-BOLT</v>
          </cell>
          <cell r="D564" t="str">
            <v>360-590</v>
          </cell>
          <cell r="E564" t="str">
            <v>개</v>
          </cell>
          <cell r="F564" t="str">
            <v>재료비</v>
          </cell>
          <cell r="G564">
            <v>16</v>
          </cell>
          <cell r="H564">
            <v>3209</v>
          </cell>
          <cell r="I564">
            <v>51344</v>
          </cell>
        </row>
        <row r="565">
          <cell r="F565" t="str">
            <v>노무비</v>
          </cell>
          <cell r="H565">
            <v>0</v>
          </cell>
          <cell r="I565">
            <v>0</v>
          </cell>
        </row>
        <row r="566">
          <cell r="F566" t="str">
            <v>경비</v>
          </cell>
          <cell r="H566">
            <v>0</v>
          </cell>
          <cell r="I566">
            <v>0</v>
          </cell>
        </row>
        <row r="567">
          <cell r="F567" t="str">
            <v>계</v>
          </cell>
          <cell r="H567">
            <v>3209</v>
          </cell>
          <cell r="I567">
            <v>51344</v>
          </cell>
        </row>
        <row r="568">
          <cell r="B568">
            <v>143</v>
          </cell>
          <cell r="C568" t="str">
            <v>전선관</v>
          </cell>
          <cell r="D568" t="str">
            <v>ELP40MM</v>
          </cell>
          <cell r="E568" t="str">
            <v>M</v>
          </cell>
          <cell r="F568" t="str">
            <v>재료비</v>
          </cell>
          <cell r="G568">
            <v>16</v>
          </cell>
          <cell r="H568">
            <v>240</v>
          </cell>
          <cell r="I568">
            <v>3840</v>
          </cell>
        </row>
        <row r="569">
          <cell r="F569" t="str">
            <v>노무비</v>
          </cell>
          <cell r="H569">
            <v>0</v>
          </cell>
          <cell r="I569">
            <v>0</v>
          </cell>
        </row>
        <row r="570">
          <cell r="F570" t="str">
            <v>경비</v>
          </cell>
          <cell r="H570">
            <v>0</v>
          </cell>
          <cell r="I570">
            <v>0</v>
          </cell>
        </row>
        <row r="571">
          <cell r="F571" t="str">
            <v>계</v>
          </cell>
          <cell r="H571">
            <v>240</v>
          </cell>
          <cell r="I571">
            <v>3840</v>
          </cell>
        </row>
        <row r="572">
          <cell r="B572">
            <v>144</v>
          </cell>
          <cell r="C572" t="str">
            <v>전선관</v>
          </cell>
          <cell r="D572" t="str">
            <v>ELP50MM</v>
          </cell>
          <cell r="E572" t="str">
            <v>M</v>
          </cell>
          <cell r="F572" t="str">
            <v>재료비</v>
          </cell>
          <cell r="G572">
            <v>103</v>
          </cell>
          <cell r="H572">
            <v>300</v>
          </cell>
          <cell r="I572">
            <v>30900</v>
          </cell>
        </row>
        <row r="573">
          <cell r="F573" t="str">
            <v>노무비</v>
          </cell>
          <cell r="H573">
            <v>0</v>
          </cell>
          <cell r="I573">
            <v>0</v>
          </cell>
        </row>
        <row r="574">
          <cell r="F574" t="str">
            <v>경비</v>
          </cell>
          <cell r="H574">
            <v>0</v>
          </cell>
          <cell r="I574">
            <v>0</v>
          </cell>
        </row>
        <row r="575">
          <cell r="F575" t="str">
            <v>계</v>
          </cell>
          <cell r="H575">
            <v>300</v>
          </cell>
          <cell r="I575">
            <v>30900</v>
          </cell>
        </row>
        <row r="576">
          <cell r="B576">
            <v>145</v>
          </cell>
          <cell r="C576" t="str">
            <v>전선관</v>
          </cell>
          <cell r="D576" t="str">
            <v>ELP80MM</v>
          </cell>
          <cell r="E576" t="str">
            <v>M</v>
          </cell>
          <cell r="F576" t="str">
            <v>재료비</v>
          </cell>
          <cell r="G576">
            <v>186</v>
          </cell>
          <cell r="H576">
            <v>778</v>
          </cell>
          <cell r="I576">
            <v>144708</v>
          </cell>
        </row>
        <row r="577">
          <cell r="F577" t="str">
            <v>노무비</v>
          </cell>
          <cell r="H577">
            <v>0</v>
          </cell>
          <cell r="I577">
            <v>0</v>
          </cell>
        </row>
        <row r="578">
          <cell r="F578" t="str">
            <v>경비</v>
          </cell>
          <cell r="H578">
            <v>0</v>
          </cell>
          <cell r="I578">
            <v>0</v>
          </cell>
        </row>
        <row r="579">
          <cell r="F579" t="str">
            <v>계</v>
          </cell>
          <cell r="H579">
            <v>778</v>
          </cell>
          <cell r="I579">
            <v>144708</v>
          </cell>
        </row>
        <row r="580">
          <cell r="B580">
            <v>146</v>
          </cell>
          <cell r="C580" t="str">
            <v>케이블</v>
          </cell>
          <cell r="D580" t="str">
            <v>CV22MM²/4C</v>
          </cell>
          <cell r="E580" t="str">
            <v>M</v>
          </cell>
          <cell r="F580" t="str">
            <v>재료비</v>
          </cell>
          <cell r="G580">
            <v>145</v>
          </cell>
          <cell r="H580">
            <v>1510</v>
          </cell>
          <cell r="I580">
            <v>218950</v>
          </cell>
        </row>
        <row r="581">
          <cell r="F581" t="str">
            <v>노무비</v>
          </cell>
          <cell r="H581">
            <v>0</v>
          </cell>
          <cell r="I581">
            <v>0</v>
          </cell>
        </row>
        <row r="582">
          <cell r="F582" t="str">
            <v>경비</v>
          </cell>
          <cell r="H582">
            <v>0</v>
          </cell>
          <cell r="I582">
            <v>0</v>
          </cell>
        </row>
        <row r="583">
          <cell r="F583" t="str">
            <v>계</v>
          </cell>
          <cell r="H583">
            <v>1510</v>
          </cell>
          <cell r="I583">
            <v>218950</v>
          </cell>
        </row>
        <row r="584">
          <cell r="B584">
            <v>147</v>
          </cell>
          <cell r="C584" t="str">
            <v>케이블</v>
          </cell>
          <cell r="D584" t="str">
            <v>CV38MM²/4C</v>
          </cell>
          <cell r="E584" t="str">
            <v>M</v>
          </cell>
          <cell r="F584" t="str">
            <v>재료비</v>
          </cell>
          <cell r="G584">
            <v>415</v>
          </cell>
          <cell r="H584">
            <v>2458</v>
          </cell>
          <cell r="I584">
            <v>1020070</v>
          </cell>
        </row>
        <row r="585">
          <cell r="F585" t="str">
            <v>노무비</v>
          </cell>
          <cell r="H585">
            <v>0</v>
          </cell>
          <cell r="I585">
            <v>0</v>
          </cell>
        </row>
        <row r="586">
          <cell r="F586" t="str">
            <v>경비</v>
          </cell>
          <cell r="H586">
            <v>0</v>
          </cell>
          <cell r="I586">
            <v>0</v>
          </cell>
        </row>
        <row r="587">
          <cell r="F587" t="str">
            <v>계</v>
          </cell>
          <cell r="H587">
            <v>2458</v>
          </cell>
          <cell r="I587">
            <v>1020070</v>
          </cell>
        </row>
        <row r="588">
          <cell r="B588">
            <v>148</v>
          </cell>
          <cell r="C588" t="str">
            <v>SOCKET EYE</v>
          </cell>
          <cell r="D588" t="str">
            <v>SE-12</v>
          </cell>
          <cell r="E588" t="str">
            <v>개</v>
          </cell>
          <cell r="F588" t="str">
            <v>재료비</v>
          </cell>
          <cell r="G588">
            <v>6</v>
          </cell>
          <cell r="H588">
            <v>4256</v>
          </cell>
          <cell r="I588">
            <v>25536</v>
          </cell>
        </row>
        <row r="589">
          <cell r="F589" t="str">
            <v>노무비</v>
          </cell>
          <cell r="H589">
            <v>0</v>
          </cell>
          <cell r="I589">
            <v>0</v>
          </cell>
        </row>
        <row r="590">
          <cell r="F590" t="str">
            <v>경비</v>
          </cell>
          <cell r="H590">
            <v>0</v>
          </cell>
          <cell r="I590">
            <v>0</v>
          </cell>
        </row>
        <row r="591">
          <cell r="F591" t="str">
            <v>계</v>
          </cell>
          <cell r="H591">
            <v>4256</v>
          </cell>
          <cell r="I591">
            <v>25536</v>
          </cell>
        </row>
        <row r="592">
          <cell r="B592">
            <v>149</v>
          </cell>
          <cell r="C592" t="str">
            <v>분기고리</v>
          </cell>
          <cell r="D592" t="str">
            <v>T-2</v>
          </cell>
          <cell r="E592" t="str">
            <v>개</v>
          </cell>
          <cell r="F592" t="str">
            <v>재료비</v>
          </cell>
          <cell r="G592">
            <v>3</v>
          </cell>
          <cell r="H592">
            <v>1570</v>
          </cell>
          <cell r="I592">
            <v>4710</v>
          </cell>
        </row>
        <row r="593">
          <cell r="F593" t="str">
            <v>노무비</v>
          </cell>
          <cell r="H593">
            <v>0</v>
          </cell>
          <cell r="I593">
            <v>0</v>
          </cell>
        </row>
        <row r="594">
          <cell r="F594" t="str">
            <v>경비</v>
          </cell>
          <cell r="H594">
            <v>0</v>
          </cell>
          <cell r="I594">
            <v>0</v>
          </cell>
        </row>
        <row r="595">
          <cell r="F595" t="str">
            <v>계</v>
          </cell>
          <cell r="H595">
            <v>1570</v>
          </cell>
          <cell r="I595">
            <v>4710</v>
          </cell>
        </row>
        <row r="596">
          <cell r="B596">
            <v>150</v>
          </cell>
          <cell r="C596" t="str">
            <v>활선콘넥타</v>
          </cell>
          <cell r="E596" t="str">
            <v>개</v>
          </cell>
          <cell r="F596" t="str">
            <v>재료비</v>
          </cell>
          <cell r="G596">
            <v>3</v>
          </cell>
          <cell r="H596">
            <v>2407</v>
          </cell>
          <cell r="I596">
            <v>7221</v>
          </cell>
        </row>
        <row r="597">
          <cell r="F597" t="str">
            <v>노무비</v>
          </cell>
          <cell r="H597">
            <v>0</v>
          </cell>
          <cell r="I597">
            <v>0</v>
          </cell>
        </row>
        <row r="598">
          <cell r="F598" t="str">
            <v>경비</v>
          </cell>
          <cell r="H598">
            <v>0</v>
          </cell>
          <cell r="I598">
            <v>0</v>
          </cell>
        </row>
        <row r="599">
          <cell r="F599" t="str">
            <v>계</v>
          </cell>
          <cell r="H599">
            <v>2407</v>
          </cell>
          <cell r="I599">
            <v>7221</v>
          </cell>
        </row>
        <row r="600">
          <cell r="B600">
            <v>151</v>
          </cell>
          <cell r="C600" t="str">
            <v>가공지선</v>
          </cell>
          <cell r="D600" t="str">
            <v>22MM²</v>
          </cell>
          <cell r="E600" t="str">
            <v>M</v>
          </cell>
          <cell r="F600" t="str">
            <v>재료비</v>
          </cell>
          <cell r="G600">
            <v>300</v>
          </cell>
          <cell r="H600">
            <v>64</v>
          </cell>
          <cell r="I600">
            <v>19200</v>
          </cell>
        </row>
        <row r="601">
          <cell r="F601" t="str">
            <v>노무비</v>
          </cell>
          <cell r="H601">
            <v>0</v>
          </cell>
          <cell r="I601">
            <v>0</v>
          </cell>
        </row>
        <row r="602">
          <cell r="F602" t="str">
            <v>경비</v>
          </cell>
          <cell r="H602">
            <v>0</v>
          </cell>
          <cell r="I602">
            <v>0</v>
          </cell>
        </row>
        <row r="603">
          <cell r="F603" t="str">
            <v>계</v>
          </cell>
          <cell r="H603">
            <v>64</v>
          </cell>
          <cell r="I603">
            <v>19200</v>
          </cell>
        </row>
        <row r="604">
          <cell r="B604">
            <v>152</v>
          </cell>
          <cell r="C604" t="str">
            <v>가공지지대</v>
          </cell>
          <cell r="E604" t="str">
            <v>개</v>
          </cell>
          <cell r="F604" t="str">
            <v>재료비</v>
          </cell>
          <cell r="G604">
            <v>5</v>
          </cell>
          <cell r="H604">
            <v>21631</v>
          </cell>
          <cell r="I604">
            <v>108155</v>
          </cell>
        </row>
        <row r="605">
          <cell r="F605" t="str">
            <v>노무비</v>
          </cell>
          <cell r="H605">
            <v>0</v>
          </cell>
          <cell r="I605">
            <v>0</v>
          </cell>
        </row>
        <row r="606">
          <cell r="F606" t="str">
            <v>경비</v>
          </cell>
          <cell r="H606">
            <v>0</v>
          </cell>
          <cell r="I606">
            <v>0</v>
          </cell>
        </row>
        <row r="607">
          <cell r="F607" t="str">
            <v>계</v>
          </cell>
          <cell r="H607">
            <v>21631</v>
          </cell>
          <cell r="I607">
            <v>108155</v>
          </cell>
        </row>
        <row r="608">
          <cell r="B608">
            <v>153</v>
          </cell>
          <cell r="C608" t="str">
            <v>가공지지대</v>
          </cell>
          <cell r="E608" t="str">
            <v>개</v>
          </cell>
          <cell r="F608" t="str">
            <v>재료비</v>
          </cell>
          <cell r="G608">
            <v>1</v>
          </cell>
          <cell r="H608">
            <v>21631</v>
          </cell>
          <cell r="I608">
            <v>21631</v>
          </cell>
        </row>
        <row r="609">
          <cell r="F609" t="str">
            <v>노무비</v>
          </cell>
          <cell r="H609">
            <v>0</v>
          </cell>
          <cell r="I609">
            <v>0</v>
          </cell>
        </row>
        <row r="610">
          <cell r="F610" t="str">
            <v>경비</v>
          </cell>
          <cell r="H610">
            <v>0</v>
          </cell>
          <cell r="I610">
            <v>0</v>
          </cell>
        </row>
        <row r="611">
          <cell r="F611" t="str">
            <v>계</v>
          </cell>
          <cell r="H611">
            <v>21631</v>
          </cell>
          <cell r="I611">
            <v>21631</v>
          </cell>
        </row>
        <row r="612">
          <cell r="B612">
            <v>154</v>
          </cell>
          <cell r="C612" t="str">
            <v>발판볼트</v>
          </cell>
          <cell r="D612" t="str">
            <v>16*160</v>
          </cell>
          <cell r="E612" t="str">
            <v>개</v>
          </cell>
          <cell r="F612" t="str">
            <v>재료비</v>
          </cell>
          <cell r="G612">
            <v>75</v>
          </cell>
          <cell r="H612">
            <v>383</v>
          </cell>
          <cell r="I612">
            <v>28725</v>
          </cell>
        </row>
        <row r="613">
          <cell r="F613" t="str">
            <v>노무비</v>
          </cell>
          <cell r="H613">
            <v>0</v>
          </cell>
          <cell r="I613">
            <v>0</v>
          </cell>
        </row>
        <row r="614">
          <cell r="F614" t="str">
            <v>경비</v>
          </cell>
          <cell r="H614">
            <v>0</v>
          </cell>
          <cell r="I614">
            <v>0</v>
          </cell>
        </row>
        <row r="615">
          <cell r="F615" t="str">
            <v>계</v>
          </cell>
          <cell r="H615">
            <v>383</v>
          </cell>
          <cell r="I615">
            <v>28725</v>
          </cell>
        </row>
        <row r="616">
          <cell r="B616">
            <v>155</v>
          </cell>
          <cell r="C616" t="str">
            <v>잡자재비</v>
          </cell>
          <cell r="D616" t="str">
            <v>배관,배선의20%</v>
          </cell>
          <cell r="E616" t="str">
            <v>식</v>
          </cell>
          <cell r="F616" t="str">
            <v>재료비</v>
          </cell>
          <cell r="G616">
            <v>1</v>
          </cell>
          <cell r="H616">
            <v>11178</v>
          </cell>
          <cell r="I616">
            <v>11178</v>
          </cell>
        </row>
        <row r="617">
          <cell r="F617" t="str">
            <v>노무비</v>
          </cell>
          <cell r="H617">
            <v>0</v>
          </cell>
          <cell r="I617">
            <v>0</v>
          </cell>
        </row>
        <row r="618">
          <cell r="F618" t="str">
            <v>경비</v>
          </cell>
          <cell r="H618">
            <v>0</v>
          </cell>
          <cell r="I618">
            <v>0</v>
          </cell>
        </row>
        <row r="619">
          <cell r="F619" t="str">
            <v>계</v>
          </cell>
          <cell r="H619">
            <v>11178</v>
          </cell>
          <cell r="I619">
            <v>11178</v>
          </cell>
        </row>
        <row r="620">
          <cell r="B620">
            <v>156</v>
          </cell>
          <cell r="C620" t="str">
            <v>노무비</v>
          </cell>
          <cell r="D620" t="str">
            <v>배전전공</v>
          </cell>
          <cell r="E620" t="str">
            <v>인</v>
          </cell>
          <cell r="F620" t="str">
            <v>재료비</v>
          </cell>
          <cell r="G620">
            <v>25.1</v>
          </cell>
          <cell r="H620">
            <v>0</v>
          </cell>
          <cell r="I620">
            <v>0</v>
          </cell>
        </row>
        <row r="621">
          <cell r="F621" t="str">
            <v>노무비</v>
          </cell>
          <cell r="H621">
            <v>123241</v>
          </cell>
          <cell r="I621">
            <v>3093349.1</v>
          </cell>
        </row>
        <row r="622">
          <cell r="F622" t="str">
            <v>경비</v>
          </cell>
          <cell r="H622">
            <v>0</v>
          </cell>
          <cell r="I622">
            <v>0</v>
          </cell>
        </row>
        <row r="623">
          <cell r="F623" t="str">
            <v>계</v>
          </cell>
          <cell r="H623">
            <v>123241</v>
          </cell>
          <cell r="I623">
            <v>3093349.1</v>
          </cell>
        </row>
        <row r="624">
          <cell r="B624">
            <v>157</v>
          </cell>
          <cell r="C624" t="str">
            <v>노무비</v>
          </cell>
          <cell r="D624" t="str">
            <v>보통인부</v>
          </cell>
          <cell r="E624" t="str">
            <v>인</v>
          </cell>
          <cell r="F624" t="str">
            <v>재료비</v>
          </cell>
          <cell r="G624">
            <v>12.8</v>
          </cell>
          <cell r="H624">
            <v>0</v>
          </cell>
          <cell r="I624">
            <v>0</v>
          </cell>
        </row>
        <row r="625">
          <cell r="F625" t="str">
            <v>노무비</v>
          </cell>
          <cell r="H625">
            <v>23554</v>
          </cell>
          <cell r="I625">
            <v>301491.20000000001</v>
          </cell>
        </row>
        <row r="626">
          <cell r="F626" t="str">
            <v>경비</v>
          </cell>
          <cell r="H626">
            <v>0</v>
          </cell>
          <cell r="I626">
            <v>0</v>
          </cell>
        </row>
        <row r="627">
          <cell r="F627" t="str">
            <v>계</v>
          </cell>
          <cell r="H627">
            <v>23554</v>
          </cell>
          <cell r="I627">
            <v>301491.20000000001</v>
          </cell>
        </row>
        <row r="628">
          <cell r="B628">
            <v>158</v>
          </cell>
          <cell r="C628" t="str">
            <v>노무비</v>
          </cell>
          <cell r="D628" t="str">
            <v>특별인부</v>
          </cell>
          <cell r="E628" t="str">
            <v>인</v>
          </cell>
          <cell r="F628" t="str">
            <v>재료비</v>
          </cell>
          <cell r="G628">
            <v>1.1000000000000001</v>
          </cell>
          <cell r="H628">
            <v>0</v>
          </cell>
          <cell r="I628">
            <v>0</v>
          </cell>
        </row>
        <row r="629">
          <cell r="F629" t="str">
            <v>노무비</v>
          </cell>
          <cell r="H629">
            <v>33964</v>
          </cell>
          <cell r="I629">
            <v>37360.400000000001</v>
          </cell>
        </row>
        <row r="630">
          <cell r="F630" t="str">
            <v>경비</v>
          </cell>
          <cell r="H630">
            <v>0</v>
          </cell>
          <cell r="I630">
            <v>0</v>
          </cell>
        </row>
        <row r="631">
          <cell r="F631" t="str">
            <v>계</v>
          </cell>
          <cell r="H631">
            <v>33964</v>
          </cell>
          <cell r="I631">
            <v>37360.400000000001</v>
          </cell>
        </row>
        <row r="632">
          <cell r="B632">
            <v>159</v>
          </cell>
          <cell r="C632" t="str">
            <v>공구손료</v>
          </cell>
          <cell r="D632" t="str">
            <v>노무비의3%</v>
          </cell>
          <cell r="E632" t="str">
            <v>식</v>
          </cell>
          <cell r="F632" t="str">
            <v>재료비</v>
          </cell>
          <cell r="G632">
            <v>1</v>
          </cell>
          <cell r="H632">
            <v>0</v>
          </cell>
          <cell r="I632">
            <v>0</v>
          </cell>
        </row>
        <row r="633">
          <cell r="F633" t="str">
            <v>노무비</v>
          </cell>
          <cell r="H633">
            <v>102946</v>
          </cell>
          <cell r="I633">
            <v>102946</v>
          </cell>
        </row>
        <row r="634">
          <cell r="F634" t="str">
            <v>경비</v>
          </cell>
          <cell r="H634">
            <v>0</v>
          </cell>
          <cell r="I634">
            <v>0</v>
          </cell>
        </row>
        <row r="635">
          <cell r="F635" t="str">
            <v>계</v>
          </cell>
          <cell r="H635">
            <v>102946</v>
          </cell>
          <cell r="I635">
            <v>102946</v>
          </cell>
        </row>
        <row r="636">
          <cell r="B636">
            <v>160</v>
          </cell>
          <cell r="C636" t="str">
            <v>노무비</v>
          </cell>
          <cell r="D636" t="str">
            <v>배전전공</v>
          </cell>
          <cell r="E636" t="str">
            <v>인</v>
          </cell>
          <cell r="F636" t="str">
            <v>재료비</v>
          </cell>
          <cell r="G636">
            <v>12</v>
          </cell>
          <cell r="H636">
            <v>0</v>
          </cell>
          <cell r="I636">
            <v>0</v>
          </cell>
        </row>
        <row r="637">
          <cell r="F637" t="str">
            <v>노무비</v>
          </cell>
          <cell r="H637">
            <v>123241</v>
          </cell>
          <cell r="I637">
            <v>1478892</v>
          </cell>
        </row>
        <row r="638">
          <cell r="F638" t="str">
            <v>경비</v>
          </cell>
          <cell r="H638">
            <v>0</v>
          </cell>
          <cell r="I638">
            <v>0</v>
          </cell>
        </row>
        <row r="639">
          <cell r="F639" t="str">
            <v>계</v>
          </cell>
          <cell r="H639">
            <v>123241</v>
          </cell>
          <cell r="I639">
            <v>1478892</v>
          </cell>
        </row>
        <row r="640">
          <cell r="C640" t="str">
            <v>소   계</v>
          </cell>
          <cell r="F640" t="str">
            <v>재료비계</v>
          </cell>
          <cell r="I640">
            <v>32736415</v>
          </cell>
        </row>
        <row r="641">
          <cell r="F641" t="str">
            <v>노무비계</v>
          </cell>
          <cell r="I641">
            <v>26454747.5</v>
          </cell>
        </row>
        <row r="642">
          <cell r="F642" t="str">
            <v>경비계</v>
          </cell>
          <cell r="I642">
            <v>0</v>
          </cell>
        </row>
        <row r="643">
          <cell r="F643" t="str">
            <v>합계</v>
          </cell>
          <cell r="I643">
            <v>59191162.5</v>
          </cell>
        </row>
        <row r="644">
          <cell r="B644">
            <v>161</v>
          </cell>
          <cell r="C644" t="str">
            <v>가설급수시설공사</v>
          </cell>
        </row>
        <row r="645">
          <cell r="B645">
            <v>162</v>
          </cell>
          <cell r="C645" t="str">
            <v>급수가압펌프</v>
          </cell>
          <cell r="D645" t="str">
            <v>65L*37M*2HP</v>
          </cell>
          <cell r="E645" t="str">
            <v>EA</v>
          </cell>
          <cell r="F645" t="str">
            <v>재료비</v>
          </cell>
          <cell r="G645">
            <v>1</v>
          </cell>
          <cell r="H645">
            <v>488460</v>
          </cell>
          <cell r="I645">
            <v>488460</v>
          </cell>
        </row>
        <row r="646">
          <cell r="F646" t="str">
            <v>노무비</v>
          </cell>
          <cell r="H646">
            <v>0</v>
          </cell>
          <cell r="I646">
            <v>0</v>
          </cell>
        </row>
        <row r="647">
          <cell r="F647" t="str">
            <v>경비</v>
          </cell>
          <cell r="H647">
            <v>0</v>
          </cell>
          <cell r="I647">
            <v>0</v>
          </cell>
        </row>
        <row r="648">
          <cell r="F648" t="str">
            <v>계</v>
          </cell>
          <cell r="H648">
            <v>488460</v>
          </cell>
          <cell r="I648">
            <v>488460</v>
          </cell>
        </row>
        <row r="649">
          <cell r="B649">
            <v>163</v>
          </cell>
          <cell r="C649" t="str">
            <v>급수가압펌프</v>
          </cell>
          <cell r="D649" t="str">
            <v>50L*27M*1HP</v>
          </cell>
          <cell r="E649" t="str">
            <v>EA</v>
          </cell>
          <cell r="F649" t="str">
            <v>재료비</v>
          </cell>
          <cell r="G649">
            <v>1</v>
          </cell>
          <cell r="H649">
            <v>474504</v>
          </cell>
          <cell r="I649">
            <v>474504</v>
          </cell>
        </row>
        <row r="650">
          <cell r="F650" t="str">
            <v>노무비</v>
          </cell>
          <cell r="H650">
            <v>0</v>
          </cell>
          <cell r="I650">
            <v>0</v>
          </cell>
        </row>
        <row r="651">
          <cell r="F651" t="str">
            <v>경비</v>
          </cell>
          <cell r="H651">
            <v>0</v>
          </cell>
          <cell r="I651">
            <v>0</v>
          </cell>
        </row>
        <row r="652">
          <cell r="F652" t="str">
            <v>계</v>
          </cell>
          <cell r="H652">
            <v>474504</v>
          </cell>
          <cell r="I652">
            <v>474504</v>
          </cell>
        </row>
        <row r="653">
          <cell r="B653">
            <v>164</v>
          </cell>
          <cell r="C653" t="str">
            <v>급수가압펌프</v>
          </cell>
          <cell r="D653" t="str">
            <v>45L*27M*1HP</v>
          </cell>
          <cell r="E653" t="str">
            <v>EA</v>
          </cell>
          <cell r="F653" t="str">
            <v>재료비</v>
          </cell>
          <cell r="G653">
            <v>1</v>
          </cell>
          <cell r="H653">
            <v>460548</v>
          </cell>
          <cell r="I653">
            <v>460548</v>
          </cell>
        </row>
        <row r="654">
          <cell r="F654" t="str">
            <v>노무비</v>
          </cell>
          <cell r="H654">
            <v>0</v>
          </cell>
          <cell r="I654">
            <v>0</v>
          </cell>
        </row>
        <row r="655">
          <cell r="F655" t="str">
            <v>경비</v>
          </cell>
          <cell r="H655">
            <v>0</v>
          </cell>
          <cell r="I655">
            <v>0</v>
          </cell>
        </row>
        <row r="656">
          <cell r="F656" t="str">
            <v>계</v>
          </cell>
          <cell r="H656">
            <v>460548</v>
          </cell>
          <cell r="I656">
            <v>460548</v>
          </cell>
        </row>
        <row r="657">
          <cell r="B657">
            <v>165</v>
          </cell>
          <cell r="C657" t="str">
            <v>급수가압펌프</v>
          </cell>
          <cell r="D657" t="str">
            <v>40L*27M*1HP</v>
          </cell>
          <cell r="E657" t="str">
            <v>EA</v>
          </cell>
          <cell r="F657" t="str">
            <v>재료비</v>
          </cell>
          <cell r="G657">
            <v>1</v>
          </cell>
          <cell r="H657">
            <v>446592</v>
          </cell>
          <cell r="I657">
            <v>446592</v>
          </cell>
        </row>
        <row r="658">
          <cell r="F658" t="str">
            <v>노무비</v>
          </cell>
          <cell r="H658">
            <v>0</v>
          </cell>
          <cell r="I658">
            <v>0</v>
          </cell>
        </row>
        <row r="659">
          <cell r="F659" t="str">
            <v>경비</v>
          </cell>
          <cell r="H659">
            <v>0</v>
          </cell>
          <cell r="I659">
            <v>0</v>
          </cell>
        </row>
        <row r="660">
          <cell r="F660" t="str">
            <v>계</v>
          </cell>
          <cell r="H660">
            <v>446592</v>
          </cell>
          <cell r="I660">
            <v>446592</v>
          </cell>
        </row>
        <row r="661">
          <cell r="B661">
            <v>166</v>
          </cell>
          <cell r="C661" t="str">
            <v>저수조</v>
          </cell>
          <cell r="D661" t="str">
            <v>20T</v>
          </cell>
          <cell r="E661" t="str">
            <v>EA</v>
          </cell>
          <cell r="F661" t="str">
            <v>재료비</v>
          </cell>
          <cell r="G661">
            <v>2</v>
          </cell>
          <cell r="H661">
            <v>1674720</v>
          </cell>
          <cell r="I661">
            <v>3349440</v>
          </cell>
        </row>
        <row r="662">
          <cell r="F662" t="str">
            <v>노무비</v>
          </cell>
          <cell r="H662">
            <v>0</v>
          </cell>
          <cell r="I662">
            <v>0</v>
          </cell>
        </row>
        <row r="663">
          <cell r="F663" t="str">
            <v>경비</v>
          </cell>
          <cell r="H663">
            <v>0</v>
          </cell>
          <cell r="I663">
            <v>0</v>
          </cell>
        </row>
        <row r="664">
          <cell r="F664" t="str">
            <v>계</v>
          </cell>
          <cell r="H664">
            <v>1674720</v>
          </cell>
          <cell r="I664">
            <v>3349440</v>
          </cell>
        </row>
        <row r="665">
          <cell r="B665">
            <v>167</v>
          </cell>
          <cell r="C665" t="str">
            <v>백관(KSD3507)</v>
          </cell>
          <cell r="D665" t="str">
            <v>D15</v>
          </cell>
          <cell r="E665" t="str">
            <v>M</v>
          </cell>
          <cell r="F665" t="str">
            <v>재료비</v>
          </cell>
          <cell r="G665">
            <v>9</v>
          </cell>
          <cell r="H665">
            <v>688</v>
          </cell>
          <cell r="I665">
            <v>6192</v>
          </cell>
        </row>
        <row r="666">
          <cell r="F666" t="str">
            <v>노무비</v>
          </cell>
          <cell r="H666">
            <v>0</v>
          </cell>
          <cell r="I666">
            <v>0</v>
          </cell>
        </row>
        <row r="667">
          <cell r="F667" t="str">
            <v>경비</v>
          </cell>
          <cell r="H667">
            <v>0</v>
          </cell>
          <cell r="I667">
            <v>0</v>
          </cell>
        </row>
        <row r="668">
          <cell r="F668" t="str">
            <v>계</v>
          </cell>
          <cell r="H668">
            <v>688</v>
          </cell>
          <cell r="I668">
            <v>6192</v>
          </cell>
        </row>
        <row r="669">
          <cell r="B669">
            <v>168</v>
          </cell>
          <cell r="C669" t="str">
            <v>백관(KSD3507)</v>
          </cell>
          <cell r="D669" t="str">
            <v>D20</v>
          </cell>
          <cell r="E669" t="str">
            <v>M</v>
          </cell>
          <cell r="F669" t="str">
            <v>재료비</v>
          </cell>
          <cell r="G669">
            <v>239</v>
          </cell>
          <cell r="H669">
            <v>868</v>
          </cell>
          <cell r="I669">
            <v>207452</v>
          </cell>
        </row>
        <row r="670">
          <cell r="F670" t="str">
            <v>노무비</v>
          </cell>
          <cell r="H670">
            <v>0</v>
          </cell>
          <cell r="I670">
            <v>0</v>
          </cell>
        </row>
        <row r="671">
          <cell r="F671" t="str">
            <v>경비</v>
          </cell>
          <cell r="H671">
            <v>0</v>
          </cell>
          <cell r="I671">
            <v>0</v>
          </cell>
        </row>
        <row r="672">
          <cell r="F672" t="str">
            <v>계</v>
          </cell>
          <cell r="H672">
            <v>868</v>
          </cell>
          <cell r="I672">
            <v>207452</v>
          </cell>
        </row>
        <row r="673">
          <cell r="B673">
            <v>169</v>
          </cell>
          <cell r="C673" t="str">
            <v>백관(KSD3507)</v>
          </cell>
          <cell r="D673" t="str">
            <v>D25</v>
          </cell>
          <cell r="E673" t="str">
            <v>M</v>
          </cell>
          <cell r="F673" t="str">
            <v>재료비</v>
          </cell>
          <cell r="G673">
            <v>169</v>
          </cell>
          <cell r="H673">
            <v>1233</v>
          </cell>
          <cell r="I673">
            <v>208377</v>
          </cell>
        </row>
        <row r="674">
          <cell r="F674" t="str">
            <v>노무비</v>
          </cell>
          <cell r="H674">
            <v>0</v>
          </cell>
          <cell r="I674">
            <v>0</v>
          </cell>
        </row>
        <row r="675">
          <cell r="F675" t="str">
            <v>경비</v>
          </cell>
          <cell r="H675">
            <v>0</v>
          </cell>
          <cell r="I675">
            <v>0</v>
          </cell>
        </row>
        <row r="676">
          <cell r="F676" t="str">
            <v>계</v>
          </cell>
          <cell r="H676">
            <v>1233</v>
          </cell>
          <cell r="I676">
            <v>208377</v>
          </cell>
        </row>
        <row r="677">
          <cell r="B677">
            <v>170</v>
          </cell>
          <cell r="C677" t="str">
            <v>백관(KSD3507)</v>
          </cell>
          <cell r="D677" t="str">
            <v>D32</v>
          </cell>
          <cell r="E677" t="str">
            <v>M</v>
          </cell>
          <cell r="F677" t="str">
            <v>재료비</v>
          </cell>
          <cell r="G677">
            <v>305</v>
          </cell>
          <cell r="H677">
            <v>1488</v>
          </cell>
          <cell r="I677">
            <v>453840</v>
          </cell>
        </row>
        <row r="678">
          <cell r="F678" t="str">
            <v>노무비</v>
          </cell>
          <cell r="H678">
            <v>0</v>
          </cell>
          <cell r="I678">
            <v>0</v>
          </cell>
        </row>
        <row r="679">
          <cell r="F679" t="str">
            <v>경비</v>
          </cell>
          <cell r="H679">
            <v>0</v>
          </cell>
          <cell r="I679">
            <v>0</v>
          </cell>
        </row>
        <row r="680">
          <cell r="F680" t="str">
            <v>계</v>
          </cell>
          <cell r="H680">
            <v>1488</v>
          </cell>
          <cell r="I680">
            <v>453840</v>
          </cell>
        </row>
        <row r="681">
          <cell r="B681">
            <v>171</v>
          </cell>
          <cell r="C681" t="str">
            <v>백관(KSD3507)</v>
          </cell>
          <cell r="D681" t="str">
            <v>D80</v>
          </cell>
          <cell r="E681" t="str">
            <v>M</v>
          </cell>
          <cell r="F681" t="str">
            <v>재료비</v>
          </cell>
          <cell r="G681">
            <v>13</v>
          </cell>
          <cell r="H681">
            <v>3439</v>
          </cell>
          <cell r="I681">
            <v>44707</v>
          </cell>
        </row>
        <row r="682">
          <cell r="F682" t="str">
            <v>노무비</v>
          </cell>
          <cell r="H682">
            <v>0</v>
          </cell>
          <cell r="I682">
            <v>0</v>
          </cell>
        </row>
        <row r="683">
          <cell r="F683" t="str">
            <v>경비</v>
          </cell>
          <cell r="H683">
            <v>0</v>
          </cell>
          <cell r="I683">
            <v>0</v>
          </cell>
        </row>
        <row r="684">
          <cell r="F684" t="str">
            <v>계</v>
          </cell>
          <cell r="H684">
            <v>3439</v>
          </cell>
          <cell r="I684">
            <v>44707</v>
          </cell>
        </row>
        <row r="685">
          <cell r="B685">
            <v>172</v>
          </cell>
          <cell r="C685" t="str">
            <v>백엘보(나사)</v>
          </cell>
          <cell r="D685" t="str">
            <v>D20</v>
          </cell>
          <cell r="E685" t="str">
            <v>EA</v>
          </cell>
          <cell r="F685" t="str">
            <v>재료비</v>
          </cell>
          <cell r="G685">
            <v>24</v>
          </cell>
          <cell r="H685">
            <v>277</v>
          </cell>
          <cell r="I685">
            <v>6648</v>
          </cell>
        </row>
        <row r="686">
          <cell r="F686" t="str">
            <v>노무비</v>
          </cell>
          <cell r="H686">
            <v>0</v>
          </cell>
          <cell r="I686">
            <v>0</v>
          </cell>
        </row>
        <row r="687">
          <cell r="F687" t="str">
            <v>경비</v>
          </cell>
          <cell r="H687">
            <v>0</v>
          </cell>
          <cell r="I687">
            <v>0</v>
          </cell>
        </row>
        <row r="688">
          <cell r="F688" t="str">
            <v>계</v>
          </cell>
          <cell r="H688">
            <v>277</v>
          </cell>
          <cell r="I688">
            <v>6648</v>
          </cell>
        </row>
        <row r="689">
          <cell r="B689">
            <v>173</v>
          </cell>
          <cell r="C689" t="str">
            <v>백엘보(나사)</v>
          </cell>
          <cell r="D689" t="str">
            <v>D25</v>
          </cell>
          <cell r="E689" t="str">
            <v>EA</v>
          </cell>
          <cell r="F689" t="str">
            <v>재료비</v>
          </cell>
          <cell r="G689">
            <v>17</v>
          </cell>
          <cell r="H689">
            <v>444</v>
          </cell>
          <cell r="I689">
            <v>7548</v>
          </cell>
        </row>
        <row r="690">
          <cell r="F690" t="str">
            <v>노무비</v>
          </cell>
          <cell r="H690">
            <v>0</v>
          </cell>
          <cell r="I690">
            <v>0</v>
          </cell>
        </row>
        <row r="691">
          <cell r="F691" t="str">
            <v>경비</v>
          </cell>
          <cell r="H691">
            <v>0</v>
          </cell>
          <cell r="I691">
            <v>0</v>
          </cell>
        </row>
        <row r="692">
          <cell r="F692" t="str">
            <v>계</v>
          </cell>
          <cell r="H692">
            <v>444</v>
          </cell>
          <cell r="I692">
            <v>7548</v>
          </cell>
        </row>
        <row r="693">
          <cell r="B693">
            <v>174</v>
          </cell>
          <cell r="C693" t="str">
            <v>백엘보(나사)</v>
          </cell>
          <cell r="D693" t="str">
            <v>D32</v>
          </cell>
          <cell r="E693" t="str">
            <v>EA</v>
          </cell>
          <cell r="F693" t="str">
            <v>재료비</v>
          </cell>
          <cell r="G693">
            <v>30</v>
          </cell>
          <cell r="H693">
            <v>684</v>
          </cell>
          <cell r="I693">
            <v>20520</v>
          </cell>
        </row>
        <row r="694">
          <cell r="F694" t="str">
            <v>노무비</v>
          </cell>
          <cell r="H694">
            <v>0</v>
          </cell>
          <cell r="I694">
            <v>0</v>
          </cell>
        </row>
        <row r="695">
          <cell r="F695" t="str">
            <v>경비</v>
          </cell>
          <cell r="H695">
            <v>0</v>
          </cell>
          <cell r="I695">
            <v>0</v>
          </cell>
        </row>
        <row r="696">
          <cell r="F696" t="str">
            <v>계</v>
          </cell>
          <cell r="H696">
            <v>684</v>
          </cell>
          <cell r="I696">
            <v>20520</v>
          </cell>
        </row>
        <row r="697">
          <cell r="B697">
            <v>175</v>
          </cell>
          <cell r="C697" t="str">
            <v>백엘보(나사)</v>
          </cell>
          <cell r="D697" t="str">
            <v>D80</v>
          </cell>
          <cell r="E697" t="str">
            <v>EA</v>
          </cell>
          <cell r="F697" t="str">
            <v>재료비</v>
          </cell>
          <cell r="G697">
            <v>6</v>
          </cell>
          <cell r="H697">
            <v>3148</v>
          </cell>
          <cell r="I697">
            <v>18888</v>
          </cell>
        </row>
        <row r="698">
          <cell r="F698" t="str">
            <v>노무비</v>
          </cell>
          <cell r="H698">
            <v>0</v>
          </cell>
          <cell r="I698">
            <v>0</v>
          </cell>
        </row>
        <row r="699">
          <cell r="F699" t="str">
            <v>경비</v>
          </cell>
          <cell r="H699">
            <v>0</v>
          </cell>
          <cell r="I699">
            <v>0</v>
          </cell>
        </row>
        <row r="700">
          <cell r="F700" t="str">
            <v>계</v>
          </cell>
          <cell r="H700">
            <v>3148</v>
          </cell>
          <cell r="I700">
            <v>18888</v>
          </cell>
        </row>
        <row r="701">
          <cell r="B701">
            <v>176</v>
          </cell>
          <cell r="C701" t="str">
            <v>백티(나사)</v>
          </cell>
          <cell r="D701" t="str">
            <v>D20</v>
          </cell>
          <cell r="E701" t="str">
            <v>EA</v>
          </cell>
          <cell r="F701" t="str">
            <v>재료비</v>
          </cell>
          <cell r="G701">
            <v>14</v>
          </cell>
          <cell r="H701">
            <v>410</v>
          </cell>
          <cell r="I701">
            <v>5740</v>
          </cell>
        </row>
        <row r="702">
          <cell r="F702" t="str">
            <v>노무비</v>
          </cell>
          <cell r="H702">
            <v>0</v>
          </cell>
          <cell r="I702">
            <v>0</v>
          </cell>
        </row>
        <row r="703">
          <cell r="F703" t="str">
            <v>경비</v>
          </cell>
          <cell r="H703">
            <v>0</v>
          </cell>
          <cell r="I703">
            <v>0</v>
          </cell>
        </row>
        <row r="704">
          <cell r="F704" t="str">
            <v>계</v>
          </cell>
          <cell r="H704">
            <v>410</v>
          </cell>
          <cell r="I704">
            <v>5740</v>
          </cell>
        </row>
        <row r="705">
          <cell r="B705">
            <v>177</v>
          </cell>
          <cell r="C705" t="str">
            <v>백티(나사)</v>
          </cell>
          <cell r="D705" t="str">
            <v>D25</v>
          </cell>
          <cell r="E705" t="str">
            <v>EA</v>
          </cell>
          <cell r="F705" t="str">
            <v>재료비</v>
          </cell>
          <cell r="G705">
            <v>24</v>
          </cell>
          <cell r="H705">
            <v>616</v>
          </cell>
          <cell r="I705">
            <v>14784</v>
          </cell>
        </row>
        <row r="706">
          <cell r="F706" t="str">
            <v>노무비</v>
          </cell>
          <cell r="H706">
            <v>0</v>
          </cell>
          <cell r="I706">
            <v>0</v>
          </cell>
        </row>
        <row r="707">
          <cell r="F707" t="str">
            <v>경비</v>
          </cell>
          <cell r="H707">
            <v>0</v>
          </cell>
          <cell r="I707">
            <v>0</v>
          </cell>
        </row>
        <row r="708">
          <cell r="F708" t="str">
            <v>계</v>
          </cell>
          <cell r="H708">
            <v>616</v>
          </cell>
          <cell r="I708">
            <v>14784</v>
          </cell>
        </row>
        <row r="709">
          <cell r="B709">
            <v>178</v>
          </cell>
          <cell r="C709" t="str">
            <v>백티(나사)</v>
          </cell>
          <cell r="D709" t="str">
            <v>D32</v>
          </cell>
          <cell r="E709" t="str">
            <v>EA</v>
          </cell>
          <cell r="F709" t="str">
            <v>재료비</v>
          </cell>
          <cell r="G709">
            <v>6</v>
          </cell>
          <cell r="H709">
            <v>849</v>
          </cell>
          <cell r="I709">
            <v>5094</v>
          </cell>
        </row>
        <row r="710">
          <cell r="F710" t="str">
            <v>노무비</v>
          </cell>
          <cell r="H710">
            <v>0</v>
          </cell>
          <cell r="I710">
            <v>0</v>
          </cell>
        </row>
        <row r="711">
          <cell r="F711" t="str">
            <v>경비</v>
          </cell>
          <cell r="H711">
            <v>0</v>
          </cell>
          <cell r="I711">
            <v>0</v>
          </cell>
        </row>
        <row r="712">
          <cell r="F712" t="str">
            <v>계</v>
          </cell>
          <cell r="H712">
            <v>849</v>
          </cell>
          <cell r="I712">
            <v>5094</v>
          </cell>
        </row>
        <row r="713">
          <cell r="B713">
            <v>179</v>
          </cell>
          <cell r="C713" t="str">
            <v>백티(나사)</v>
          </cell>
          <cell r="D713" t="str">
            <v>D40</v>
          </cell>
          <cell r="E713" t="str">
            <v>EA</v>
          </cell>
          <cell r="F713" t="str">
            <v>재료비</v>
          </cell>
          <cell r="G713">
            <v>1</v>
          </cell>
          <cell r="H713">
            <v>1137</v>
          </cell>
          <cell r="I713">
            <v>1137</v>
          </cell>
        </row>
        <row r="714">
          <cell r="F714" t="str">
            <v>노무비</v>
          </cell>
          <cell r="H714">
            <v>0</v>
          </cell>
          <cell r="I714">
            <v>0</v>
          </cell>
        </row>
        <row r="715">
          <cell r="F715" t="str">
            <v>경비</v>
          </cell>
          <cell r="H715">
            <v>0</v>
          </cell>
          <cell r="I715">
            <v>0</v>
          </cell>
        </row>
        <row r="716">
          <cell r="F716" t="str">
            <v>계</v>
          </cell>
          <cell r="H716">
            <v>1137</v>
          </cell>
          <cell r="I716">
            <v>1137</v>
          </cell>
        </row>
        <row r="717">
          <cell r="B717">
            <v>180</v>
          </cell>
          <cell r="C717" t="str">
            <v>백리듀서(나사)</v>
          </cell>
          <cell r="D717" t="str">
            <v>D32</v>
          </cell>
          <cell r="E717" t="str">
            <v>EA</v>
          </cell>
          <cell r="F717" t="str">
            <v>재료비</v>
          </cell>
          <cell r="G717">
            <v>3</v>
          </cell>
          <cell r="H717">
            <v>471</v>
          </cell>
          <cell r="I717">
            <v>1413</v>
          </cell>
        </row>
        <row r="718">
          <cell r="F718" t="str">
            <v>노무비</v>
          </cell>
          <cell r="H718">
            <v>0</v>
          </cell>
          <cell r="I718">
            <v>0</v>
          </cell>
        </row>
        <row r="719">
          <cell r="F719" t="str">
            <v>경비</v>
          </cell>
          <cell r="H719">
            <v>0</v>
          </cell>
          <cell r="I719">
            <v>0</v>
          </cell>
        </row>
        <row r="720">
          <cell r="F720" t="str">
            <v>계</v>
          </cell>
          <cell r="H720">
            <v>471</v>
          </cell>
          <cell r="I720">
            <v>1413</v>
          </cell>
        </row>
        <row r="721">
          <cell r="B721">
            <v>181</v>
          </cell>
          <cell r="C721" t="str">
            <v>백리듀서(나사)</v>
          </cell>
          <cell r="D721" t="str">
            <v>D40</v>
          </cell>
          <cell r="E721" t="str">
            <v>EA</v>
          </cell>
          <cell r="F721" t="str">
            <v>재료비</v>
          </cell>
          <cell r="G721">
            <v>2</v>
          </cell>
          <cell r="H721">
            <v>561</v>
          </cell>
          <cell r="I721">
            <v>1122</v>
          </cell>
        </row>
        <row r="722">
          <cell r="F722" t="str">
            <v>노무비</v>
          </cell>
          <cell r="H722">
            <v>0</v>
          </cell>
          <cell r="I722">
            <v>0</v>
          </cell>
        </row>
        <row r="723">
          <cell r="F723" t="str">
            <v>경비</v>
          </cell>
          <cell r="H723">
            <v>0</v>
          </cell>
          <cell r="I723">
            <v>0</v>
          </cell>
        </row>
        <row r="724">
          <cell r="F724" t="str">
            <v>계</v>
          </cell>
          <cell r="H724">
            <v>561</v>
          </cell>
          <cell r="I724">
            <v>1122</v>
          </cell>
        </row>
        <row r="725">
          <cell r="B725">
            <v>182</v>
          </cell>
          <cell r="C725" t="str">
            <v>백니풀(나사)</v>
          </cell>
          <cell r="D725" t="str">
            <v>D15</v>
          </cell>
          <cell r="E725" t="str">
            <v>EA</v>
          </cell>
          <cell r="F725" t="str">
            <v>재료비</v>
          </cell>
          <cell r="G725">
            <v>40</v>
          </cell>
          <cell r="H725">
            <v>229</v>
          </cell>
          <cell r="I725">
            <v>9160</v>
          </cell>
        </row>
        <row r="726">
          <cell r="F726" t="str">
            <v>노무비</v>
          </cell>
          <cell r="H726">
            <v>0</v>
          </cell>
          <cell r="I726">
            <v>0</v>
          </cell>
        </row>
        <row r="727">
          <cell r="F727" t="str">
            <v>경비</v>
          </cell>
          <cell r="H727">
            <v>0</v>
          </cell>
          <cell r="I727">
            <v>0</v>
          </cell>
        </row>
        <row r="728">
          <cell r="F728" t="str">
            <v>계</v>
          </cell>
          <cell r="H728">
            <v>229</v>
          </cell>
          <cell r="I728">
            <v>9160</v>
          </cell>
        </row>
        <row r="729">
          <cell r="B729">
            <v>183</v>
          </cell>
          <cell r="C729" t="str">
            <v>백니풀(나사)</v>
          </cell>
          <cell r="D729" t="str">
            <v>D20</v>
          </cell>
          <cell r="E729" t="str">
            <v>EA</v>
          </cell>
          <cell r="F729" t="str">
            <v>재료비</v>
          </cell>
          <cell r="G729">
            <v>10</v>
          </cell>
          <cell r="H729">
            <v>265</v>
          </cell>
          <cell r="I729">
            <v>2650</v>
          </cell>
        </row>
        <row r="730">
          <cell r="F730" t="str">
            <v>노무비</v>
          </cell>
          <cell r="H730">
            <v>0</v>
          </cell>
          <cell r="I730">
            <v>0</v>
          </cell>
        </row>
        <row r="731">
          <cell r="F731" t="str">
            <v>경비</v>
          </cell>
          <cell r="H731">
            <v>0</v>
          </cell>
          <cell r="I731">
            <v>0</v>
          </cell>
        </row>
        <row r="732">
          <cell r="F732" t="str">
            <v>계</v>
          </cell>
          <cell r="H732">
            <v>265</v>
          </cell>
          <cell r="I732">
            <v>2650</v>
          </cell>
        </row>
        <row r="733">
          <cell r="B733">
            <v>184</v>
          </cell>
          <cell r="C733" t="str">
            <v>백니풀(나사)</v>
          </cell>
          <cell r="D733" t="str">
            <v>D25</v>
          </cell>
          <cell r="E733" t="str">
            <v>EA</v>
          </cell>
          <cell r="F733" t="str">
            <v>재료비</v>
          </cell>
          <cell r="G733">
            <v>5</v>
          </cell>
          <cell r="H733">
            <v>379</v>
          </cell>
          <cell r="I733">
            <v>1895</v>
          </cell>
        </row>
        <row r="734">
          <cell r="F734" t="str">
            <v>노무비</v>
          </cell>
          <cell r="H734">
            <v>0</v>
          </cell>
          <cell r="I734">
            <v>0</v>
          </cell>
        </row>
        <row r="735">
          <cell r="F735" t="str">
            <v>경비</v>
          </cell>
          <cell r="H735">
            <v>0</v>
          </cell>
          <cell r="I735">
            <v>0</v>
          </cell>
        </row>
        <row r="736">
          <cell r="F736" t="str">
            <v>계</v>
          </cell>
          <cell r="H736">
            <v>379</v>
          </cell>
          <cell r="I736">
            <v>1895</v>
          </cell>
        </row>
        <row r="737">
          <cell r="B737">
            <v>185</v>
          </cell>
          <cell r="C737" t="str">
            <v>백니풀(나사)</v>
          </cell>
          <cell r="D737" t="str">
            <v>D32</v>
          </cell>
          <cell r="E737" t="str">
            <v>EA</v>
          </cell>
          <cell r="F737" t="str">
            <v>재료비</v>
          </cell>
          <cell r="G737">
            <v>9</v>
          </cell>
          <cell r="H737">
            <v>484</v>
          </cell>
          <cell r="I737">
            <v>4356</v>
          </cell>
        </row>
        <row r="738">
          <cell r="F738" t="str">
            <v>노무비</v>
          </cell>
          <cell r="H738">
            <v>0</v>
          </cell>
          <cell r="I738">
            <v>0</v>
          </cell>
        </row>
        <row r="739">
          <cell r="F739" t="str">
            <v>경비</v>
          </cell>
          <cell r="H739">
            <v>0</v>
          </cell>
          <cell r="I739">
            <v>0</v>
          </cell>
        </row>
        <row r="740">
          <cell r="F740" t="str">
            <v>계</v>
          </cell>
          <cell r="H740">
            <v>484</v>
          </cell>
          <cell r="I740">
            <v>4356</v>
          </cell>
        </row>
        <row r="741">
          <cell r="B741">
            <v>186</v>
          </cell>
          <cell r="C741" t="str">
            <v>백니풀(나사)</v>
          </cell>
          <cell r="D741" t="str">
            <v>D40</v>
          </cell>
          <cell r="E741" t="str">
            <v>EA</v>
          </cell>
          <cell r="F741" t="str">
            <v>재료비</v>
          </cell>
          <cell r="G741">
            <v>5</v>
          </cell>
          <cell r="H741">
            <v>686</v>
          </cell>
          <cell r="I741">
            <v>3430</v>
          </cell>
        </row>
        <row r="742">
          <cell r="F742" t="str">
            <v>노무비</v>
          </cell>
          <cell r="H742">
            <v>0</v>
          </cell>
          <cell r="I742">
            <v>0</v>
          </cell>
        </row>
        <row r="743">
          <cell r="F743" t="str">
            <v>경비</v>
          </cell>
          <cell r="H743">
            <v>0</v>
          </cell>
          <cell r="I743">
            <v>0</v>
          </cell>
        </row>
        <row r="744">
          <cell r="F744" t="str">
            <v>계</v>
          </cell>
          <cell r="H744">
            <v>686</v>
          </cell>
          <cell r="I744">
            <v>3430</v>
          </cell>
        </row>
        <row r="745">
          <cell r="B745">
            <v>187</v>
          </cell>
          <cell r="C745" t="str">
            <v>유니온</v>
          </cell>
          <cell r="D745" t="str">
            <v>D25</v>
          </cell>
          <cell r="E745" t="str">
            <v>개소</v>
          </cell>
          <cell r="F745" t="str">
            <v>재료비</v>
          </cell>
          <cell r="G745">
            <v>3</v>
          </cell>
          <cell r="H745">
            <v>1778</v>
          </cell>
          <cell r="I745">
            <v>5334</v>
          </cell>
        </row>
        <row r="746">
          <cell r="F746" t="str">
            <v>노무비</v>
          </cell>
          <cell r="H746">
            <v>0</v>
          </cell>
          <cell r="I746">
            <v>0</v>
          </cell>
        </row>
        <row r="747">
          <cell r="F747" t="str">
            <v>경비</v>
          </cell>
          <cell r="H747">
            <v>0</v>
          </cell>
          <cell r="I747">
            <v>0</v>
          </cell>
        </row>
        <row r="748">
          <cell r="F748" t="str">
            <v>계</v>
          </cell>
          <cell r="H748">
            <v>1778</v>
          </cell>
          <cell r="I748">
            <v>5334</v>
          </cell>
        </row>
        <row r="749">
          <cell r="B749">
            <v>188</v>
          </cell>
          <cell r="C749" t="str">
            <v>유니온</v>
          </cell>
          <cell r="D749" t="str">
            <v>D32</v>
          </cell>
          <cell r="E749" t="str">
            <v>개소</v>
          </cell>
          <cell r="F749" t="str">
            <v>재료비</v>
          </cell>
          <cell r="G749">
            <v>6</v>
          </cell>
          <cell r="H749">
            <v>1960</v>
          </cell>
          <cell r="I749">
            <v>11760</v>
          </cell>
        </row>
        <row r="750">
          <cell r="F750" t="str">
            <v>노무비</v>
          </cell>
          <cell r="H750">
            <v>0</v>
          </cell>
          <cell r="I750">
            <v>0</v>
          </cell>
        </row>
        <row r="751">
          <cell r="F751" t="str">
            <v>경비</v>
          </cell>
          <cell r="H751">
            <v>0</v>
          </cell>
          <cell r="I751">
            <v>0</v>
          </cell>
        </row>
        <row r="752">
          <cell r="F752" t="str">
            <v>계</v>
          </cell>
          <cell r="H752">
            <v>1960</v>
          </cell>
          <cell r="I752">
            <v>11760</v>
          </cell>
        </row>
        <row r="753">
          <cell r="B753">
            <v>189</v>
          </cell>
          <cell r="C753" t="str">
            <v>유니온</v>
          </cell>
          <cell r="D753" t="str">
            <v>D40</v>
          </cell>
          <cell r="E753" t="str">
            <v>개소</v>
          </cell>
          <cell r="F753" t="str">
            <v>재료비</v>
          </cell>
          <cell r="G753">
            <v>3</v>
          </cell>
          <cell r="H753">
            <v>2084</v>
          </cell>
          <cell r="I753">
            <v>6252</v>
          </cell>
        </row>
        <row r="754">
          <cell r="F754" t="str">
            <v>노무비</v>
          </cell>
          <cell r="H754">
            <v>0</v>
          </cell>
          <cell r="I754">
            <v>0</v>
          </cell>
        </row>
        <row r="755">
          <cell r="F755" t="str">
            <v>경비</v>
          </cell>
          <cell r="H755">
            <v>0</v>
          </cell>
          <cell r="I755">
            <v>0</v>
          </cell>
        </row>
        <row r="756">
          <cell r="F756" t="str">
            <v>계</v>
          </cell>
          <cell r="H756">
            <v>2084</v>
          </cell>
          <cell r="I756">
            <v>6252</v>
          </cell>
        </row>
        <row r="757">
          <cell r="B757">
            <v>190</v>
          </cell>
          <cell r="C757" t="str">
            <v>철합플랜지접합(10K)</v>
          </cell>
          <cell r="D757" t="str">
            <v>D80</v>
          </cell>
          <cell r="E757" t="str">
            <v>개소</v>
          </cell>
          <cell r="F757" t="str">
            <v>재료비</v>
          </cell>
          <cell r="G757">
            <v>14</v>
          </cell>
          <cell r="H757">
            <v>3710</v>
          </cell>
          <cell r="I757">
            <v>51940</v>
          </cell>
        </row>
        <row r="758">
          <cell r="F758" t="str">
            <v>노무비</v>
          </cell>
          <cell r="H758">
            <v>0</v>
          </cell>
          <cell r="I758">
            <v>0</v>
          </cell>
        </row>
        <row r="759">
          <cell r="F759" t="str">
            <v>경비</v>
          </cell>
          <cell r="H759">
            <v>0</v>
          </cell>
          <cell r="I759">
            <v>0</v>
          </cell>
        </row>
        <row r="760">
          <cell r="F760" t="str">
            <v>계</v>
          </cell>
          <cell r="H760">
            <v>3710</v>
          </cell>
          <cell r="I760">
            <v>51940</v>
          </cell>
        </row>
        <row r="761">
          <cell r="B761">
            <v>191</v>
          </cell>
          <cell r="C761" t="str">
            <v>게이트밸브(주철,10K)</v>
          </cell>
          <cell r="D761" t="str">
            <v>D80</v>
          </cell>
          <cell r="E761" t="str">
            <v>EA</v>
          </cell>
          <cell r="F761" t="str">
            <v>재료비</v>
          </cell>
          <cell r="G761">
            <v>1</v>
          </cell>
          <cell r="H761">
            <v>41868</v>
          </cell>
          <cell r="I761">
            <v>41868</v>
          </cell>
        </row>
        <row r="762">
          <cell r="F762" t="str">
            <v>노무비</v>
          </cell>
          <cell r="H762">
            <v>0</v>
          </cell>
          <cell r="I762">
            <v>0</v>
          </cell>
        </row>
        <row r="763">
          <cell r="F763" t="str">
            <v>경비</v>
          </cell>
          <cell r="H763">
            <v>0</v>
          </cell>
          <cell r="I763">
            <v>0</v>
          </cell>
        </row>
        <row r="764">
          <cell r="F764" t="str">
            <v>계</v>
          </cell>
          <cell r="H764">
            <v>41868</v>
          </cell>
          <cell r="I764">
            <v>41868</v>
          </cell>
        </row>
        <row r="765">
          <cell r="B765">
            <v>192</v>
          </cell>
          <cell r="C765" t="str">
            <v>게이트밸브(청동,10K)</v>
          </cell>
          <cell r="D765" t="str">
            <v>D40</v>
          </cell>
          <cell r="E765" t="str">
            <v>EA</v>
          </cell>
          <cell r="F765" t="str">
            <v>재료비</v>
          </cell>
          <cell r="G765">
            <v>2</v>
          </cell>
          <cell r="H765">
            <v>13628</v>
          </cell>
          <cell r="I765">
            <v>27256</v>
          </cell>
        </row>
        <row r="766">
          <cell r="F766" t="str">
            <v>노무비</v>
          </cell>
          <cell r="H766">
            <v>0</v>
          </cell>
          <cell r="I766">
            <v>0</v>
          </cell>
        </row>
        <row r="767">
          <cell r="F767" t="str">
            <v>경비</v>
          </cell>
          <cell r="H767">
            <v>0</v>
          </cell>
          <cell r="I767">
            <v>0</v>
          </cell>
        </row>
        <row r="768">
          <cell r="F768" t="str">
            <v>계</v>
          </cell>
          <cell r="H768">
            <v>13628</v>
          </cell>
          <cell r="I768">
            <v>27256</v>
          </cell>
        </row>
        <row r="769">
          <cell r="B769">
            <v>193</v>
          </cell>
          <cell r="C769" t="str">
            <v>게이트밸브(청동,10K)</v>
          </cell>
          <cell r="D769" t="str">
            <v>D32</v>
          </cell>
          <cell r="E769" t="str">
            <v>EA</v>
          </cell>
          <cell r="F769" t="str">
            <v>재료비</v>
          </cell>
          <cell r="G769">
            <v>4</v>
          </cell>
          <cell r="H769">
            <v>10166</v>
          </cell>
          <cell r="I769">
            <v>40664</v>
          </cell>
        </row>
        <row r="770">
          <cell r="F770" t="str">
            <v>노무비</v>
          </cell>
          <cell r="H770">
            <v>0</v>
          </cell>
          <cell r="I770">
            <v>0</v>
          </cell>
        </row>
        <row r="771">
          <cell r="F771" t="str">
            <v>경비</v>
          </cell>
          <cell r="H771">
            <v>0</v>
          </cell>
          <cell r="I771">
            <v>0</v>
          </cell>
        </row>
        <row r="772">
          <cell r="F772" t="str">
            <v>계</v>
          </cell>
          <cell r="H772">
            <v>10166</v>
          </cell>
          <cell r="I772">
            <v>40664</v>
          </cell>
        </row>
        <row r="773">
          <cell r="B773">
            <v>194</v>
          </cell>
          <cell r="C773" t="str">
            <v>게이트밸브(청동,10K)</v>
          </cell>
          <cell r="D773" t="str">
            <v>D25</v>
          </cell>
          <cell r="E773" t="str">
            <v>EA</v>
          </cell>
          <cell r="F773" t="str">
            <v>재료비</v>
          </cell>
          <cell r="G773">
            <v>2</v>
          </cell>
          <cell r="H773">
            <v>7145</v>
          </cell>
          <cell r="I773">
            <v>14290</v>
          </cell>
        </row>
        <row r="774">
          <cell r="F774" t="str">
            <v>노무비</v>
          </cell>
          <cell r="H774">
            <v>0</v>
          </cell>
          <cell r="I774">
            <v>0</v>
          </cell>
        </row>
        <row r="775">
          <cell r="F775" t="str">
            <v>경비</v>
          </cell>
          <cell r="H775">
            <v>0</v>
          </cell>
          <cell r="I775">
            <v>0</v>
          </cell>
        </row>
        <row r="776">
          <cell r="F776" t="str">
            <v>계</v>
          </cell>
          <cell r="H776">
            <v>7145</v>
          </cell>
          <cell r="I776">
            <v>14290</v>
          </cell>
        </row>
        <row r="777">
          <cell r="B777">
            <v>195</v>
          </cell>
          <cell r="C777" t="str">
            <v>볼밸브(황동,10K)</v>
          </cell>
          <cell r="D777" t="str">
            <v>D15</v>
          </cell>
          <cell r="E777" t="str">
            <v>EA</v>
          </cell>
          <cell r="F777" t="str">
            <v>재료비</v>
          </cell>
          <cell r="G777">
            <v>46</v>
          </cell>
          <cell r="H777">
            <v>1597</v>
          </cell>
          <cell r="I777">
            <v>73462</v>
          </cell>
        </row>
        <row r="778">
          <cell r="F778" t="str">
            <v>노무비</v>
          </cell>
          <cell r="H778">
            <v>0</v>
          </cell>
          <cell r="I778">
            <v>0</v>
          </cell>
        </row>
        <row r="779">
          <cell r="F779" t="str">
            <v>경비</v>
          </cell>
          <cell r="H779">
            <v>0</v>
          </cell>
          <cell r="I779">
            <v>0</v>
          </cell>
        </row>
        <row r="780">
          <cell r="F780" t="str">
            <v>계</v>
          </cell>
          <cell r="H780">
            <v>1597</v>
          </cell>
          <cell r="I780">
            <v>73462</v>
          </cell>
        </row>
        <row r="781">
          <cell r="B781">
            <v>196</v>
          </cell>
          <cell r="C781" t="str">
            <v>첵크밸브(주철,10K)</v>
          </cell>
          <cell r="D781" t="str">
            <v>D80</v>
          </cell>
          <cell r="E781" t="str">
            <v>EA</v>
          </cell>
          <cell r="F781" t="str">
            <v>재료비</v>
          </cell>
          <cell r="G781">
            <v>1</v>
          </cell>
          <cell r="H781">
            <v>92528</v>
          </cell>
          <cell r="I781">
            <v>92528</v>
          </cell>
        </row>
        <row r="782">
          <cell r="F782" t="str">
            <v>노무비</v>
          </cell>
          <cell r="H782">
            <v>0</v>
          </cell>
          <cell r="I782">
            <v>0</v>
          </cell>
        </row>
        <row r="783">
          <cell r="F783" t="str">
            <v>경비</v>
          </cell>
          <cell r="H783">
            <v>0</v>
          </cell>
          <cell r="I783">
            <v>0</v>
          </cell>
        </row>
        <row r="784">
          <cell r="F784" t="str">
            <v>계</v>
          </cell>
          <cell r="H784">
            <v>92528</v>
          </cell>
          <cell r="I784">
            <v>92528</v>
          </cell>
        </row>
        <row r="785">
          <cell r="B785">
            <v>197</v>
          </cell>
          <cell r="C785" t="str">
            <v>첵크밸브(청동,10K)</v>
          </cell>
          <cell r="D785" t="str">
            <v>D40</v>
          </cell>
          <cell r="E785" t="str">
            <v>EA</v>
          </cell>
          <cell r="F785" t="str">
            <v>재료비</v>
          </cell>
          <cell r="G785">
            <v>1</v>
          </cell>
          <cell r="H785">
            <v>8966</v>
          </cell>
          <cell r="I785">
            <v>8966</v>
          </cell>
        </row>
        <row r="786">
          <cell r="F786" t="str">
            <v>노무비</v>
          </cell>
          <cell r="H786">
            <v>0</v>
          </cell>
          <cell r="I786">
            <v>0</v>
          </cell>
        </row>
        <row r="787">
          <cell r="F787" t="str">
            <v>경비</v>
          </cell>
          <cell r="H787">
            <v>0</v>
          </cell>
          <cell r="I787">
            <v>0</v>
          </cell>
        </row>
        <row r="788">
          <cell r="F788" t="str">
            <v>계</v>
          </cell>
          <cell r="H788">
            <v>8966</v>
          </cell>
          <cell r="I788">
            <v>8966</v>
          </cell>
        </row>
        <row r="789">
          <cell r="B789">
            <v>198</v>
          </cell>
          <cell r="C789" t="str">
            <v>첵크밸브(청동,10K)</v>
          </cell>
          <cell r="D789" t="str">
            <v>D32</v>
          </cell>
          <cell r="E789" t="str">
            <v>EA</v>
          </cell>
          <cell r="F789" t="str">
            <v>재료비</v>
          </cell>
          <cell r="G789">
            <v>2</v>
          </cell>
          <cell r="H789">
            <v>7208</v>
          </cell>
          <cell r="I789">
            <v>14416</v>
          </cell>
        </row>
        <row r="790">
          <cell r="F790" t="str">
            <v>노무비</v>
          </cell>
          <cell r="H790">
            <v>0</v>
          </cell>
          <cell r="I790">
            <v>0</v>
          </cell>
        </row>
        <row r="791">
          <cell r="F791" t="str">
            <v>경비</v>
          </cell>
          <cell r="H791">
            <v>0</v>
          </cell>
          <cell r="I791">
            <v>0</v>
          </cell>
        </row>
        <row r="792">
          <cell r="F792" t="str">
            <v>계</v>
          </cell>
          <cell r="H792">
            <v>7208</v>
          </cell>
          <cell r="I792">
            <v>14416</v>
          </cell>
        </row>
        <row r="793">
          <cell r="B793">
            <v>199</v>
          </cell>
          <cell r="C793" t="str">
            <v>첵크밸브(청동,10K)</v>
          </cell>
          <cell r="D793" t="str">
            <v>D25</v>
          </cell>
          <cell r="E793" t="str">
            <v>EA</v>
          </cell>
          <cell r="F793" t="str">
            <v>재료비</v>
          </cell>
          <cell r="G793">
            <v>1</v>
          </cell>
          <cell r="H793">
            <v>4828</v>
          </cell>
          <cell r="I793">
            <v>4828</v>
          </cell>
        </row>
        <row r="794">
          <cell r="F794" t="str">
            <v>노무비</v>
          </cell>
          <cell r="H794">
            <v>0</v>
          </cell>
          <cell r="I794">
            <v>0</v>
          </cell>
        </row>
        <row r="795">
          <cell r="F795" t="str">
            <v>경비</v>
          </cell>
          <cell r="H795">
            <v>0</v>
          </cell>
          <cell r="I795">
            <v>0</v>
          </cell>
        </row>
        <row r="796">
          <cell r="F796" t="str">
            <v>계</v>
          </cell>
          <cell r="H796">
            <v>4828</v>
          </cell>
          <cell r="I796">
            <v>4828</v>
          </cell>
        </row>
        <row r="797">
          <cell r="B797">
            <v>200</v>
          </cell>
          <cell r="C797" t="str">
            <v>스트레이너(10KG,F,YKY-2)</v>
          </cell>
          <cell r="D797" t="str">
            <v>D40</v>
          </cell>
          <cell r="E797" t="str">
            <v>EA</v>
          </cell>
          <cell r="F797" t="str">
            <v>재료비</v>
          </cell>
          <cell r="G797">
            <v>1</v>
          </cell>
          <cell r="H797">
            <v>24255</v>
          </cell>
          <cell r="I797">
            <v>24255</v>
          </cell>
        </row>
        <row r="798">
          <cell r="F798" t="str">
            <v>노무비</v>
          </cell>
          <cell r="H798">
            <v>0</v>
          </cell>
          <cell r="I798">
            <v>0</v>
          </cell>
        </row>
        <row r="799">
          <cell r="F799" t="str">
            <v>경비</v>
          </cell>
          <cell r="H799">
            <v>0</v>
          </cell>
          <cell r="I799">
            <v>0</v>
          </cell>
        </row>
        <row r="800">
          <cell r="F800" t="str">
            <v>계</v>
          </cell>
          <cell r="H800">
            <v>24255</v>
          </cell>
          <cell r="I800">
            <v>24255</v>
          </cell>
        </row>
        <row r="801">
          <cell r="B801">
            <v>201</v>
          </cell>
          <cell r="C801" t="str">
            <v>스트레이너(10KG,F,YKY-2)</v>
          </cell>
          <cell r="D801" t="str">
            <v>D32</v>
          </cell>
          <cell r="E801" t="str">
            <v>EA</v>
          </cell>
          <cell r="F801" t="str">
            <v>재료비</v>
          </cell>
          <cell r="G801">
            <v>2</v>
          </cell>
          <cell r="H801">
            <v>19817</v>
          </cell>
          <cell r="I801">
            <v>39634</v>
          </cell>
        </row>
        <row r="802">
          <cell r="F802" t="str">
            <v>노무비</v>
          </cell>
          <cell r="H802">
            <v>0</v>
          </cell>
          <cell r="I802">
            <v>0</v>
          </cell>
        </row>
        <row r="803">
          <cell r="F803" t="str">
            <v>경비</v>
          </cell>
          <cell r="H803">
            <v>0</v>
          </cell>
          <cell r="I803">
            <v>0</v>
          </cell>
        </row>
        <row r="804">
          <cell r="F804" t="str">
            <v>계</v>
          </cell>
          <cell r="H804">
            <v>19817</v>
          </cell>
          <cell r="I804">
            <v>39634</v>
          </cell>
        </row>
        <row r="805">
          <cell r="B805">
            <v>202</v>
          </cell>
          <cell r="C805" t="str">
            <v>스트레이너(10KG,F,YKY-2)</v>
          </cell>
          <cell r="D805" t="str">
            <v>D25</v>
          </cell>
          <cell r="E805" t="str">
            <v>EA</v>
          </cell>
          <cell r="F805" t="str">
            <v>재료비</v>
          </cell>
          <cell r="G805">
            <v>1</v>
          </cell>
          <cell r="H805">
            <v>16768</v>
          </cell>
          <cell r="I805">
            <v>16768</v>
          </cell>
        </row>
        <row r="806">
          <cell r="F806" t="str">
            <v>노무비</v>
          </cell>
          <cell r="H806">
            <v>0</v>
          </cell>
          <cell r="I806">
            <v>0</v>
          </cell>
        </row>
        <row r="807">
          <cell r="F807" t="str">
            <v>경비</v>
          </cell>
          <cell r="H807">
            <v>0</v>
          </cell>
          <cell r="I807">
            <v>0</v>
          </cell>
        </row>
        <row r="808">
          <cell r="F808" t="str">
            <v>계</v>
          </cell>
          <cell r="H808">
            <v>16768</v>
          </cell>
          <cell r="I808">
            <v>16768</v>
          </cell>
        </row>
        <row r="809">
          <cell r="B809">
            <v>203</v>
          </cell>
          <cell r="C809" t="str">
            <v>U볼트/너트(도금)</v>
          </cell>
          <cell r="D809" t="str">
            <v>D20</v>
          </cell>
          <cell r="E809" t="str">
            <v>EA</v>
          </cell>
          <cell r="F809" t="str">
            <v>재료비</v>
          </cell>
          <cell r="G809">
            <v>40</v>
          </cell>
          <cell r="H809">
            <v>72</v>
          </cell>
          <cell r="I809">
            <v>2880</v>
          </cell>
        </row>
        <row r="810">
          <cell r="F810" t="str">
            <v>노무비</v>
          </cell>
          <cell r="H810">
            <v>0</v>
          </cell>
          <cell r="I810">
            <v>0</v>
          </cell>
        </row>
        <row r="811">
          <cell r="F811" t="str">
            <v>경비</v>
          </cell>
          <cell r="H811">
            <v>0</v>
          </cell>
          <cell r="I811">
            <v>0</v>
          </cell>
        </row>
        <row r="812">
          <cell r="F812" t="str">
            <v>계</v>
          </cell>
          <cell r="H812">
            <v>72</v>
          </cell>
          <cell r="I812">
            <v>2880</v>
          </cell>
        </row>
        <row r="813">
          <cell r="B813">
            <v>204</v>
          </cell>
          <cell r="C813" t="str">
            <v>U볼트/너트(도금)</v>
          </cell>
          <cell r="D813" t="str">
            <v>D25</v>
          </cell>
          <cell r="E813" t="str">
            <v>EA</v>
          </cell>
          <cell r="F813" t="str">
            <v>재료비</v>
          </cell>
          <cell r="G813">
            <v>4</v>
          </cell>
          <cell r="H813">
            <v>74</v>
          </cell>
          <cell r="I813">
            <v>296</v>
          </cell>
        </row>
        <row r="814">
          <cell r="F814" t="str">
            <v>노무비</v>
          </cell>
          <cell r="H814">
            <v>0</v>
          </cell>
          <cell r="I814">
            <v>0</v>
          </cell>
        </row>
        <row r="815">
          <cell r="F815" t="str">
            <v>경비</v>
          </cell>
          <cell r="H815">
            <v>0</v>
          </cell>
          <cell r="I815">
            <v>0</v>
          </cell>
        </row>
        <row r="816">
          <cell r="F816" t="str">
            <v>계</v>
          </cell>
          <cell r="H816">
            <v>74</v>
          </cell>
          <cell r="I816">
            <v>296</v>
          </cell>
        </row>
        <row r="817">
          <cell r="B817">
            <v>205</v>
          </cell>
          <cell r="C817" t="str">
            <v>압력계</v>
          </cell>
          <cell r="E817" t="str">
            <v>EA</v>
          </cell>
          <cell r="F817" t="str">
            <v>재료비</v>
          </cell>
          <cell r="G817">
            <v>2</v>
          </cell>
          <cell r="H817">
            <v>5500</v>
          </cell>
          <cell r="I817">
            <v>11000</v>
          </cell>
        </row>
        <row r="818">
          <cell r="F818" t="str">
            <v>노무비</v>
          </cell>
          <cell r="H818">
            <v>0</v>
          </cell>
          <cell r="I818">
            <v>0</v>
          </cell>
        </row>
        <row r="819">
          <cell r="F819" t="str">
            <v>경비</v>
          </cell>
          <cell r="H819">
            <v>0</v>
          </cell>
          <cell r="I819">
            <v>0</v>
          </cell>
        </row>
        <row r="820">
          <cell r="F820" t="str">
            <v>계</v>
          </cell>
          <cell r="H820">
            <v>5500</v>
          </cell>
          <cell r="I820">
            <v>11000</v>
          </cell>
        </row>
        <row r="821">
          <cell r="B821">
            <v>206</v>
          </cell>
          <cell r="C821" t="str">
            <v>여과망</v>
          </cell>
          <cell r="D821" t="str">
            <v>D40</v>
          </cell>
          <cell r="E821" t="str">
            <v>EA</v>
          </cell>
          <cell r="F821" t="str">
            <v>재료비</v>
          </cell>
          <cell r="G821">
            <v>1</v>
          </cell>
          <cell r="H821">
            <v>1395</v>
          </cell>
          <cell r="I821">
            <v>1395</v>
          </cell>
        </row>
        <row r="822">
          <cell r="F822" t="str">
            <v>노무비</v>
          </cell>
          <cell r="H822">
            <v>0</v>
          </cell>
          <cell r="I822">
            <v>0</v>
          </cell>
        </row>
        <row r="823">
          <cell r="F823" t="str">
            <v>경비</v>
          </cell>
          <cell r="H823">
            <v>0</v>
          </cell>
          <cell r="I823">
            <v>0</v>
          </cell>
        </row>
        <row r="824">
          <cell r="F824" t="str">
            <v>계</v>
          </cell>
          <cell r="H824">
            <v>1395</v>
          </cell>
          <cell r="I824">
            <v>1395</v>
          </cell>
        </row>
        <row r="825">
          <cell r="B825">
            <v>207</v>
          </cell>
          <cell r="C825" t="str">
            <v>여과망</v>
          </cell>
          <cell r="D825" t="str">
            <v>D32</v>
          </cell>
          <cell r="E825" t="str">
            <v>EA</v>
          </cell>
          <cell r="F825" t="str">
            <v>재료비</v>
          </cell>
          <cell r="G825">
            <v>2</v>
          </cell>
          <cell r="H825">
            <v>1186</v>
          </cell>
          <cell r="I825">
            <v>2372</v>
          </cell>
        </row>
        <row r="826">
          <cell r="F826" t="str">
            <v>노무비</v>
          </cell>
          <cell r="H826">
            <v>0</v>
          </cell>
          <cell r="I826">
            <v>0</v>
          </cell>
        </row>
        <row r="827">
          <cell r="F827" t="str">
            <v>경비</v>
          </cell>
          <cell r="H827">
            <v>0</v>
          </cell>
          <cell r="I827">
            <v>0</v>
          </cell>
        </row>
        <row r="828">
          <cell r="F828" t="str">
            <v>계</v>
          </cell>
          <cell r="H828">
            <v>1186</v>
          </cell>
          <cell r="I828">
            <v>2372</v>
          </cell>
        </row>
        <row r="829">
          <cell r="B829">
            <v>208</v>
          </cell>
          <cell r="C829" t="str">
            <v>여과망</v>
          </cell>
          <cell r="D829" t="str">
            <v>D25</v>
          </cell>
          <cell r="E829" t="str">
            <v>EA</v>
          </cell>
          <cell r="F829" t="str">
            <v>재료비</v>
          </cell>
          <cell r="G829">
            <v>1</v>
          </cell>
          <cell r="H829">
            <v>1046</v>
          </cell>
          <cell r="I829">
            <v>1046</v>
          </cell>
        </row>
        <row r="830">
          <cell r="F830" t="str">
            <v>노무비</v>
          </cell>
          <cell r="H830">
            <v>0</v>
          </cell>
          <cell r="I830">
            <v>0</v>
          </cell>
        </row>
        <row r="831">
          <cell r="F831" t="str">
            <v>경비</v>
          </cell>
          <cell r="H831">
            <v>0</v>
          </cell>
          <cell r="I831">
            <v>0</v>
          </cell>
        </row>
        <row r="832">
          <cell r="F832" t="str">
            <v>계</v>
          </cell>
          <cell r="H832">
            <v>1046</v>
          </cell>
          <cell r="I832">
            <v>1046</v>
          </cell>
        </row>
        <row r="833">
          <cell r="B833">
            <v>209</v>
          </cell>
          <cell r="C833" t="str">
            <v>인건비</v>
          </cell>
          <cell r="D833" t="str">
            <v>배관공</v>
          </cell>
          <cell r="E833" t="str">
            <v>인</v>
          </cell>
          <cell r="F833" t="str">
            <v>재료비</v>
          </cell>
          <cell r="G833">
            <v>119.2</v>
          </cell>
          <cell r="H833">
            <v>0</v>
          </cell>
          <cell r="I833">
            <v>0</v>
          </cell>
        </row>
        <row r="834">
          <cell r="F834" t="str">
            <v>노무비</v>
          </cell>
          <cell r="H834">
            <v>34075</v>
          </cell>
          <cell r="I834">
            <v>4061740</v>
          </cell>
        </row>
        <row r="835">
          <cell r="F835" t="str">
            <v>경비</v>
          </cell>
          <cell r="H835">
            <v>0</v>
          </cell>
          <cell r="I835">
            <v>0</v>
          </cell>
        </row>
        <row r="836">
          <cell r="F836" t="str">
            <v>계</v>
          </cell>
          <cell r="H836">
            <v>34075</v>
          </cell>
          <cell r="I836">
            <v>4061740</v>
          </cell>
        </row>
        <row r="837">
          <cell r="B837">
            <v>210</v>
          </cell>
          <cell r="C837" t="str">
            <v>인건비</v>
          </cell>
          <cell r="D837" t="str">
            <v>보통인부</v>
          </cell>
          <cell r="E837" t="str">
            <v>인</v>
          </cell>
          <cell r="F837" t="str">
            <v>재료비</v>
          </cell>
          <cell r="G837">
            <v>30.1</v>
          </cell>
          <cell r="H837">
            <v>0</v>
          </cell>
          <cell r="I837">
            <v>0</v>
          </cell>
        </row>
        <row r="838">
          <cell r="F838" t="str">
            <v>노무비</v>
          </cell>
          <cell r="H838">
            <v>23554</v>
          </cell>
          <cell r="I838">
            <v>708975.4</v>
          </cell>
        </row>
        <row r="839">
          <cell r="F839" t="str">
            <v>경비</v>
          </cell>
          <cell r="H839">
            <v>0</v>
          </cell>
          <cell r="I839">
            <v>0</v>
          </cell>
        </row>
        <row r="840">
          <cell r="F840" t="str">
            <v>계</v>
          </cell>
          <cell r="H840">
            <v>23554</v>
          </cell>
          <cell r="I840">
            <v>708975.4</v>
          </cell>
        </row>
        <row r="841">
          <cell r="B841">
            <v>211</v>
          </cell>
          <cell r="C841" t="str">
            <v>인건비</v>
          </cell>
          <cell r="D841" t="str">
            <v>기계설치공</v>
          </cell>
          <cell r="E841" t="str">
            <v>인</v>
          </cell>
          <cell r="F841" t="str">
            <v>재료비</v>
          </cell>
          <cell r="G841">
            <v>4.3</v>
          </cell>
          <cell r="H841">
            <v>0</v>
          </cell>
          <cell r="I841">
            <v>0</v>
          </cell>
        </row>
        <row r="842">
          <cell r="F842" t="str">
            <v>노무비</v>
          </cell>
          <cell r="H842">
            <v>39722</v>
          </cell>
          <cell r="I842">
            <v>170804.6</v>
          </cell>
        </row>
        <row r="843">
          <cell r="F843" t="str">
            <v>경비</v>
          </cell>
          <cell r="H843">
            <v>0</v>
          </cell>
          <cell r="I843">
            <v>0</v>
          </cell>
        </row>
        <row r="844">
          <cell r="F844" t="str">
            <v>계</v>
          </cell>
          <cell r="H844">
            <v>39722</v>
          </cell>
          <cell r="I844">
            <v>170804.6</v>
          </cell>
        </row>
        <row r="845">
          <cell r="B845">
            <v>212</v>
          </cell>
          <cell r="C845" t="str">
            <v>공구손료</v>
          </cell>
          <cell r="D845" t="str">
            <v>인건비의3%</v>
          </cell>
          <cell r="E845" t="str">
            <v>식</v>
          </cell>
          <cell r="F845" t="str">
            <v>재료비</v>
          </cell>
          <cell r="G845">
            <v>1</v>
          </cell>
          <cell r="H845">
            <v>148199</v>
          </cell>
          <cell r="I845">
            <v>148199</v>
          </cell>
        </row>
        <row r="846">
          <cell r="F846" t="str">
            <v>노무비</v>
          </cell>
          <cell r="H846">
            <v>0</v>
          </cell>
          <cell r="I846">
            <v>0</v>
          </cell>
        </row>
        <row r="847">
          <cell r="F847" t="str">
            <v>경비</v>
          </cell>
          <cell r="H847">
            <v>0</v>
          </cell>
          <cell r="I847">
            <v>0</v>
          </cell>
        </row>
        <row r="848">
          <cell r="F848" t="str">
            <v>계</v>
          </cell>
          <cell r="H848">
            <v>148199</v>
          </cell>
          <cell r="I848">
            <v>148199</v>
          </cell>
        </row>
        <row r="849">
          <cell r="C849" t="str">
            <v>소계</v>
          </cell>
          <cell r="F849" t="str">
            <v>재료비계</v>
          </cell>
          <cell r="I849">
            <v>6885906</v>
          </cell>
        </row>
        <row r="850">
          <cell r="F850" t="str">
            <v>노무비계</v>
          </cell>
          <cell r="I850">
            <v>4941520</v>
          </cell>
        </row>
        <row r="851">
          <cell r="F851" t="str">
            <v>경비계</v>
          </cell>
          <cell r="I851">
            <v>0</v>
          </cell>
        </row>
        <row r="852">
          <cell r="F852" t="str">
            <v>합계</v>
          </cell>
          <cell r="I852">
            <v>11827426</v>
          </cell>
        </row>
        <row r="853">
          <cell r="C853" t="str">
            <v>단지내시설공사</v>
          </cell>
        </row>
        <row r="854">
          <cell r="B854">
            <v>214</v>
          </cell>
          <cell r="C854" t="str">
            <v>토공</v>
          </cell>
        </row>
        <row r="855">
          <cell r="B855">
            <v>215</v>
          </cell>
          <cell r="C855" t="str">
            <v>나. 절취및 상차</v>
          </cell>
          <cell r="D855" t="str">
            <v>백호우1.0m3</v>
          </cell>
          <cell r="E855" t="str">
            <v>M3</v>
          </cell>
          <cell r="F855" t="str">
            <v>재료비</v>
          </cell>
          <cell r="G855">
            <v>3782</v>
          </cell>
          <cell r="H855">
            <v>67</v>
          </cell>
          <cell r="I855">
            <v>253394</v>
          </cell>
        </row>
        <row r="856">
          <cell r="F856" t="str">
            <v>노무비</v>
          </cell>
          <cell r="H856">
            <v>167</v>
          </cell>
          <cell r="I856">
            <v>631594</v>
          </cell>
        </row>
        <row r="857">
          <cell r="F857" t="str">
            <v>경비</v>
          </cell>
          <cell r="H857">
            <v>184</v>
          </cell>
          <cell r="I857">
            <v>695888</v>
          </cell>
        </row>
        <row r="858">
          <cell r="F858" t="str">
            <v>계</v>
          </cell>
          <cell r="H858">
            <v>418</v>
          </cell>
          <cell r="I858">
            <v>1580876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시설수량"/>
      <sheetName val="집계표"/>
      <sheetName val="단위수량"/>
      <sheetName val="가시설단위수량"/>
      <sheetName val="SORCE1"/>
      <sheetName val="일위대가"/>
      <sheetName val="수량산출"/>
      <sheetName val="Sheet1"/>
      <sheetName val="수지표"/>
      <sheetName val="셀명"/>
      <sheetName val="DATE"/>
      <sheetName val="자재단가"/>
      <sheetName val="노임단가 "/>
    </sheetNames>
    <sheetDataSet>
      <sheetData sheetId="0" refreshError="1">
        <row r="13">
          <cell r="AE13">
            <v>6.18</v>
          </cell>
        </row>
        <row r="25">
          <cell r="AE25">
            <v>4.96</v>
          </cell>
        </row>
        <row r="39">
          <cell r="AE39">
            <v>1.6666666666666667</v>
          </cell>
        </row>
        <row r="52">
          <cell r="AE52">
            <v>0.2</v>
          </cell>
        </row>
        <row r="79">
          <cell r="AE79">
            <v>0.2</v>
          </cell>
        </row>
        <row r="138">
          <cell r="AE138">
            <v>0.2857142857142857</v>
          </cell>
        </row>
        <row r="168">
          <cell r="AE168">
            <v>0.2857142857142857</v>
          </cell>
        </row>
        <row r="203">
          <cell r="AE203">
            <v>0.2857142857142857</v>
          </cell>
        </row>
        <row r="235">
          <cell r="AE235">
            <v>1.2455411428571428</v>
          </cell>
        </row>
      </sheetData>
      <sheetData sheetId="1"/>
      <sheetData sheetId="2" refreshError="1">
        <row r="4">
          <cell r="A4">
            <v>1</v>
          </cell>
          <cell r="B4" t="str">
            <v xml:space="preserve"> H-200×200×8×12</v>
          </cell>
          <cell r="C4">
            <v>49.9</v>
          </cell>
          <cell r="D4">
            <v>7850</v>
          </cell>
          <cell r="E4">
            <v>0.05</v>
          </cell>
          <cell r="F4">
            <v>0.15</v>
          </cell>
          <cell r="G4">
            <v>9.6000000000000002E-2</v>
          </cell>
          <cell r="H4">
            <v>1.2E-2</v>
          </cell>
          <cell r="I4">
            <v>0.2</v>
          </cell>
          <cell r="J4">
            <v>0.2</v>
          </cell>
          <cell r="K4">
            <v>1.2E-2</v>
          </cell>
          <cell r="L4">
            <v>0.05</v>
          </cell>
          <cell r="M4">
            <v>0.15</v>
          </cell>
          <cell r="N4">
            <v>9.6000000000000002E-2</v>
          </cell>
          <cell r="O4">
            <v>1.2E-2</v>
          </cell>
          <cell r="P4">
            <v>0.2</v>
          </cell>
          <cell r="Q4">
            <v>0.2</v>
          </cell>
          <cell r="R4">
            <v>1.2E-2</v>
          </cell>
          <cell r="S4">
            <v>0.6</v>
          </cell>
          <cell r="T4">
            <v>0.2</v>
          </cell>
          <cell r="U4">
            <v>1.2E-2</v>
          </cell>
          <cell r="V4">
            <v>0.17599999999999999</v>
          </cell>
          <cell r="W4">
            <v>0.192</v>
          </cell>
          <cell r="X4">
            <v>9.6000000000000002E-2</v>
          </cell>
          <cell r="Y4">
            <v>1.2E-2</v>
          </cell>
          <cell r="Z4">
            <v>8.0000000000000002E-3</v>
          </cell>
        </row>
        <row r="5">
          <cell r="A5">
            <v>2</v>
          </cell>
          <cell r="B5" t="str">
            <v xml:space="preserve"> H-250×250×9×14</v>
          </cell>
          <cell r="C5">
            <v>72.400000000000006</v>
          </cell>
          <cell r="D5">
            <v>7850</v>
          </cell>
          <cell r="E5">
            <v>0.05</v>
          </cell>
          <cell r="F5">
            <v>0.15</v>
          </cell>
          <cell r="G5">
            <v>0.12</v>
          </cell>
          <cell r="H5">
            <v>1.4E-2</v>
          </cell>
          <cell r="I5">
            <v>0.25</v>
          </cell>
          <cell r="J5">
            <v>0.25</v>
          </cell>
          <cell r="K5">
            <v>1.4E-2</v>
          </cell>
          <cell r="L5">
            <v>0.05</v>
          </cell>
          <cell r="M5">
            <v>0.15</v>
          </cell>
          <cell r="N5">
            <v>0.12</v>
          </cell>
          <cell r="O5">
            <v>1.4E-2</v>
          </cell>
          <cell r="P5">
            <v>0.25</v>
          </cell>
          <cell r="Q5">
            <v>0.25</v>
          </cell>
          <cell r="R5">
            <v>1.4E-2</v>
          </cell>
          <cell r="S5">
            <v>0.6</v>
          </cell>
          <cell r="T5">
            <v>0.25</v>
          </cell>
          <cell r="U5">
            <v>1.4E-2</v>
          </cell>
          <cell r="V5">
            <v>0.222</v>
          </cell>
          <cell r="W5">
            <v>0.24099999999999999</v>
          </cell>
          <cell r="X5">
            <v>0.12</v>
          </cell>
          <cell r="Y5">
            <v>1.4E-2</v>
          </cell>
          <cell r="Z5">
            <v>8.9999999999999993E-3</v>
          </cell>
        </row>
        <row r="6">
          <cell r="A6">
            <v>3</v>
          </cell>
          <cell r="B6" t="str">
            <v xml:space="preserve"> H-300×300×10×15</v>
          </cell>
          <cell r="C6">
            <v>94</v>
          </cell>
          <cell r="D6">
            <v>7850</v>
          </cell>
          <cell r="E6">
            <v>0.05</v>
          </cell>
          <cell r="F6">
            <v>0.2</v>
          </cell>
          <cell r="G6">
            <v>0.14499999999999999</v>
          </cell>
          <cell r="H6">
            <v>1.4999999999999999E-2</v>
          </cell>
          <cell r="I6">
            <v>0.3</v>
          </cell>
          <cell r="J6">
            <v>0.3</v>
          </cell>
          <cell r="K6">
            <v>1.4999999999999999E-2</v>
          </cell>
          <cell r="L6">
            <v>0.05</v>
          </cell>
          <cell r="M6">
            <v>0.2</v>
          </cell>
          <cell r="N6">
            <v>0.14499999999999999</v>
          </cell>
          <cell r="O6">
            <v>1.4999999999999999E-2</v>
          </cell>
          <cell r="P6">
            <v>0.3</v>
          </cell>
          <cell r="Q6">
            <v>0.3</v>
          </cell>
          <cell r="R6">
            <v>1.4999999999999999E-2</v>
          </cell>
          <cell r="S6">
            <v>0.6</v>
          </cell>
          <cell r="T6">
            <v>0.3</v>
          </cell>
          <cell r="U6">
            <v>1.4999999999999999E-2</v>
          </cell>
          <cell r="V6">
            <v>0.27</v>
          </cell>
          <cell r="W6">
            <v>0.28999999999999998</v>
          </cell>
          <cell r="X6">
            <v>0.14499999999999999</v>
          </cell>
          <cell r="Y6">
            <v>1.4999999999999999E-2</v>
          </cell>
          <cell r="Z6">
            <v>0.01</v>
          </cell>
        </row>
        <row r="7">
          <cell r="A7">
            <v>4</v>
          </cell>
          <cell r="B7" t="str">
            <v xml:space="preserve"> H-350×350×12×19</v>
          </cell>
          <cell r="C7">
            <v>137</v>
          </cell>
          <cell r="D7">
            <v>7850</v>
          </cell>
          <cell r="E7">
            <v>0.05</v>
          </cell>
          <cell r="F7">
            <v>0.2</v>
          </cell>
          <cell r="G7">
            <v>0.17</v>
          </cell>
          <cell r="H7">
            <v>1.9E-2</v>
          </cell>
          <cell r="I7">
            <v>0.35</v>
          </cell>
          <cell r="J7">
            <v>0.35</v>
          </cell>
          <cell r="K7">
            <v>1.9E-2</v>
          </cell>
          <cell r="L7">
            <v>0.05</v>
          </cell>
          <cell r="M7">
            <v>0.2</v>
          </cell>
          <cell r="N7">
            <v>0.17</v>
          </cell>
          <cell r="O7">
            <v>1.9E-2</v>
          </cell>
          <cell r="P7">
            <v>0.35</v>
          </cell>
          <cell r="Q7">
            <v>0.35</v>
          </cell>
          <cell r="R7">
            <v>1.9E-2</v>
          </cell>
          <cell r="S7">
            <v>0.6</v>
          </cell>
          <cell r="T7">
            <v>0.35</v>
          </cell>
          <cell r="U7">
            <v>1.9E-2</v>
          </cell>
          <cell r="V7">
            <v>0.312</v>
          </cell>
          <cell r="W7">
            <v>0.33799999999999997</v>
          </cell>
          <cell r="X7">
            <v>0.17</v>
          </cell>
          <cell r="Y7">
            <v>1.9E-2</v>
          </cell>
          <cell r="Z7">
            <v>1.2E-2</v>
          </cell>
        </row>
        <row r="10">
          <cell r="D10">
            <v>3</v>
          </cell>
        </row>
        <row r="11">
          <cell r="D11">
            <v>5</v>
          </cell>
        </row>
        <row r="19">
          <cell r="C19">
            <v>0.6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</sheetNames>
    <sheetDataSet>
      <sheetData sheetId="0"/>
      <sheetData sheetId="1"/>
      <sheetData sheetId="2"/>
      <sheetData sheetId="3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단위중량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정부노임단가"/>
      <sheetName val="설-원가"/>
      <sheetName val="설치자재"/>
      <sheetName val="단중"/>
      <sheetName val="ITEM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원본(갑지)"/>
      <sheetName val="DATE"/>
      <sheetName val="시화점실행"/>
      <sheetName val="APT"/>
      <sheetName val="중기일위대가"/>
      <sheetName val="Sheet1"/>
      <sheetName val="을"/>
      <sheetName val="Y-WORK"/>
      <sheetName val="DS-최종"/>
      <sheetName val="실행철강하도"/>
      <sheetName val="bm(CIcable)"/>
      <sheetName val="20관리비율"/>
      <sheetName val="투자효율분석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ilch"/>
      <sheetName val="I一般比"/>
      <sheetName val="단가표 "/>
      <sheetName val="과천MAIN"/>
      <sheetName val="N賃率-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  <sheetName val="J直材4"/>
    </sheetNames>
    <sheetDataSet>
      <sheetData sheetId="0"/>
      <sheetData sheetId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형맨홀수량"/>
      <sheetName val="원형1호맨홀토공수량"/>
    </sheetNames>
    <sheetDataSet>
      <sheetData sheetId="0"/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"/>
      <sheetName val="TC집계"/>
      <sheetName val="갑지"/>
      <sheetName val="TC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</sheetNames>
    <sheetDataSet>
      <sheetData sheetId="0" refreshError="1">
        <row r="1">
          <cell r="A1" t="str">
            <v>명     칭</v>
          </cell>
          <cell r="B1" t="str">
            <v>규      격</v>
          </cell>
          <cell r="C1" t="str">
            <v>수   량</v>
          </cell>
          <cell r="D1" t="str">
            <v>단위</v>
          </cell>
          <cell r="E1" t="str">
            <v>단  가</v>
          </cell>
          <cell r="F1" t="str">
            <v>금    액</v>
          </cell>
          <cell r="G1" t="str">
            <v>비   고</v>
          </cell>
        </row>
        <row r="2">
          <cell r="A2" t="str">
            <v>서부산업도로 유수암 ~ 어음간 (95호선)도로확장및 포장공사</v>
          </cell>
        </row>
        <row r="3">
          <cell r="A3" t="str">
            <v>1.토공</v>
          </cell>
          <cell r="F3">
            <v>2788053189</v>
          </cell>
        </row>
        <row r="4">
          <cell r="A4" t="str">
            <v>2.배수공</v>
          </cell>
          <cell r="F4">
            <v>2289695623</v>
          </cell>
        </row>
        <row r="5">
          <cell r="A5" t="str">
            <v>3.구조물공</v>
          </cell>
          <cell r="F5">
            <v>3077551089</v>
          </cell>
        </row>
        <row r="6">
          <cell r="A6" t="str">
            <v>4.옹벽공</v>
          </cell>
          <cell r="F6">
            <v>1489415358</v>
          </cell>
        </row>
        <row r="7">
          <cell r="A7" t="str">
            <v>5.포장공</v>
          </cell>
          <cell r="F7">
            <v>961010035</v>
          </cell>
        </row>
        <row r="8">
          <cell r="A8" t="str">
            <v>6.안전시설공</v>
          </cell>
          <cell r="F8">
            <v>1050676904</v>
          </cell>
        </row>
        <row r="9">
          <cell r="A9" t="str">
            <v>7.부대공</v>
          </cell>
          <cell r="F9">
            <v>360087650</v>
          </cell>
        </row>
        <row r="10">
          <cell r="A10" t="str">
            <v xml:space="preserve">    계</v>
          </cell>
          <cell r="F10">
            <v>12016489848</v>
          </cell>
        </row>
        <row r="11">
          <cell r="A11" t="str">
            <v>8. 간접노무비</v>
          </cell>
          <cell r="F11">
            <v>1211200000</v>
          </cell>
        </row>
        <row r="12">
          <cell r="A12" t="str">
            <v>9. 산재보험료</v>
          </cell>
          <cell r="F12">
            <v>281000000</v>
          </cell>
        </row>
        <row r="13">
          <cell r="A13" t="str">
            <v>10.고용보험료</v>
          </cell>
          <cell r="F13">
            <v>7500000</v>
          </cell>
        </row>
        <row r="14">
          <cell r="A14" t="str">
            <v>11.안전관리비</v>
          </cell>
          <cell r="F14">
            <v>361700000</v>
          </cell>
        </row>
        <row r="15">
          <cell r="A15" t="str">
            <v>12.기타경비</v>
          </cell>
          <cell r="F15">
            <v>909900000</v>
          </cell>
        </row>
        <row r="16">
          <cell r="A16" t="str">
            <v xml:space="preserve">   순공사원가</v>
          </cell>
          <cell r="F16">
            <v>14787789848</v>
          </cell>
        </row>
        <row r="17">
          <cell r="A17" t="str">
            <v>13.일반관리비</v>
          </cell>
          <cell r="F17">
            <v>739300000</v>
          </cell>
        </row>
        <row r="18">
          <cell r="A18" t="str">
            <v xml:space="preserve">   합    계</v>
          </cell>
          <cell r="F18">
            <v>15527089848</v>
          </cell>
        </row>
        <row r="19">
          <cell r="A19" t="str">
            <v>14.이          윤</v>
          </cell>
          <cell r="C19">
            <v>1</v>
          </cell>
          <cell r="D19" t="str">
            <v>식</v>
          </cell>
          <cell r="F19">
            <v>1892910152</v>
          </cell>
        </row>
        <row r="20">
          <cell r="A20" t="str">
            <v xml:space="preserve">   공급가액</v>
          </cell>
          <cell r="F20">
            <v>17420000000</v>
          </cell>
        </row>
        <row r="21">
          <cell r="A21" t="str">
            <v>15.부 가 가 치 세</v>
          </cell>
          <cell r="C21">
            <v>1</v>
          </cell>
          <cell r="D21" t="str">
            <v>식</v>
          </cell>
          <cell r="F21">
            <v>1742000000</v>
          </cell>
        </row>
        <row r="22">
          <cell r="A22" t="str">
            <v>16.도로 대장 전산화</v>
          </cell>
          <cell r="C22">
            <v>1</v>
          </cell>
          <cell r="D22" t="str">
            <v>식</v>
          </cell>
          <cell r="F22">
            <v>17000000</v>
          </cell>
        </row>
        <row r="23">
          <cell r="A23" t="str">
            <v>17.안 전 점 검 비</v>
          </cell>
          <cell r="C23">
            <v>1</v>
          </cell>
          <cell r="D23" t="str">
            <v>식</v>
          </cell>
          <cell r="F23">
            <v>19000000</v>
          </cell>
        </row>
        <row r="24">
          <cell r="A24" t="str">
            <v>18.폐기물 처리비</v>
          </cell>
          <cell r="C24">
            <v>1</v>
          </cell>
          <cell r="D24" t="str">
            <v>식</v>
          </cell>
          <cell r="F24">
            <v>15000000</v>
          </cell>
        </row>
        <row r="25">
          <cell r="A25" t="str">
            <v xml:space="preserve">   도급금액</v>
          </cell>
          <cell r="F25">
            <v>19218100000</v>
          </cell>
        </row>
        <row r="26">
          <cell r="A26" t="str">
            <v>1. 토            공</v>
          </cell>
          <cell r="F26">
            <v>2788053189</v>
          </cell>
        </row>
        <row r="27">
          <cell r="A27" t="str">
            <v>1.01 기존 구조물 철거공</v>
          </cell>
        </row>
        <row r="28">
          <cell r="A28" t="str">
            <v>a. 철근 콘크리트 깨기</v>
          </cell>
        </row>
        <row r="29">
          <cell r="A29" t="str">
            <v>-1.철근 콘크리트 깨기</v>
          </cell>
          <cell r="B29" t="str">
            <v>t=30cm 미만</v>
          </cell>
          <cell r="C29">
            <v>648</v>
          </cell>
          <cell r="D29" t="str">
            <v>㎥</v>
          </cell>
          <cell r="E29">
            <v>104209</v>
          </cell>
          <cell r="F29">
            <v>67527432</v>
          </cell>
        </row>
        <row r="30">
          <cell r="A30" t="str">
            <v>-2.철근 콘크리트 깨기</v>
          </cell>
          <cell r="B30" t="str">
            <v>t=30cm 이상</v>
          </cell>
          <cell r="C30">
            <v>193</v>
          </cell>
          <cell r="D30" t="str">
            <v>㎥</v>
          </cell>
          <cell r="E30">
            <v>107724</v>
          </cell>
          <cell r="F30">
            <v>20790732</v>
          </cell>
        </row>
        <row r="31">
          <cell r="A31" t="str">
            <v>b. 무근 콘크리트 깨기</v>
          </cell>
          <cell r="B31" t="str">
            <v>t=30cm 미만</v>
          </cell>
          <cell r="C31">
            <v>154</v>
          </cell>
          <cell r="D31" t="str">
            <v>㎥</v>
          </cell>
          <cell r="E31">
            <v>44859</v>
          </cell>
          <cell r="F31">
            <v>6908286</v>
          </cell>
        </row>
        <row r="32">
          <cell r="A32" t="str">
            <v>c. 포   장    절   단</v>
          </cell>
        </row>
        <row r="33">
          <cell r="A33" t="str">
            <v>-1. 아 스 콘  포 장</v>
          </cell>
          <cell r="C33">
            <v>819</v>
          </cell>
          <cell r="D33" t="str">
            <v>m</v>
          </cell>
          <cell r="E33">
            <v>1328</v>
          </cell>
          <cell r="F33">
            <v>1087632</v>
          </cell>
        </row>
        <row r="34">
          <cell r="A34" t="str">
            <v>-2. 콘 크 리 트 포 장</v>
          </cell>
          <cell r="C34">
            <v>114</v>
          </cell>
          <cell r="D34" t="str">
            <v>m</v>
          </cell>
          <cell r="E34">
            <v>1506</v>
          </cell>
          <cell r="F34">
            <v>171684</v>
          </cell>
        </row>
        <row r="35">
          <cell r="A35" t="str">
            <v>d. 포   장    깨   기</v>
          </cell>
        </row>
        <row r="36">
          <cell r="A36" t="str">
            <v>-1. 아 스 콘  포 장</v>
          </cell>
          <cell r="C36">
            <v>4179</v>
          </cell>
          <cell r="D36" t="str">
            <v>㎥</v>
          </cell>
          <cell r="E36">
            <v>9743</v>
          </cell>
          <cell r="F36">
            <v>40715997</v>
          </cell>
        </row>
        <row r="37">
          <cell r="A37" t="str">
            <v>-2. 콘 크 리 트 포 장</v>
          </cell>
          <cell r="C37">
            <v>251</v>
          </cell>
          <cell r="D37" t="str">
            <v>㎥</v>
          </cell>
          <cell r="E37">
            <v>19489</v>
          </cell>
          <cell r="F37">
            <v>4891739</v>
          </cell>
        </row>
        <row r="38">
          <cell r="A38" t="str">
            <v>d. 돌담 헐기 및 쌓기</v>
          </cell>
        </row>
        <row r="39">
          <cell r="A39" t="str">
            <v>-1. 돌  담  헐  기</v>
          </cell>
          <cell r="C39">
            <v>1771</v>
          </cell>
          <cell r="D39" t="str">
            <v>㎡</v>
          </cell>
          <cell r="E39">
            <v>8597</v>
          </cell>
          <cell r="F39">
            <v>15225287</v>
          </cell>
        </row>
        <row r="40">
          <cell r="A40" t="str">
            <v>-2. 돌  담  쌓  기</v>
          </cell>
          <cell r="B40" t="str">
            <v>막쌓기</v>
          </cell>
          <cell r="C40">
            <v>1084</v>
          </cell>
          <cell r="D40" t="str">
            <v>㎡</v>
          </cell>
          <cell r="E40">
            <v>21027</v>
          </cell>
          <cell r="F40">
            <v>22793268</v>
          </cell>
        </row>
        <row r="41">
          <cell r="A41" t="str">
            <v>e. 석 축 헐 기</v>
          </cell>
          <cell r="C41">
            <v>629</v>
          </cell>
          <cell r="D41" t="str">
            <v>㎡</v>
          </cell>
          <cell r="E41">
            <v>8597</v>
          </cell>
          <cell r="F41">
            <v>5407513</v>
          </cell>
        </row>
        <row r="42">
          <cell r="A42" t="str">
            <v>1.02 표   토   제   거</v>
          </cell>
          <cell r="B42" t="str">
            <v>답외구간</v>
          </cell>
          <cell r="C42">
            <v>122043</v>
          </cell>
          <cell r="D42" t="str">
            <v>㎡</v>
          </cell>
          <cell r="E42">
            <v>100</v>
          </cell>
          <cell r="F42">
            <v>12204300</v>
          </cell>
        </row>
        <row r="43">
          <cell r="A43" t="str">
            <v>1.03 층     따     기</v>
          </cell>
          <cell r="B43" t="str">
            <v>도쟈 19ton</v>
          </cell>
          <cell r="C43">
            <v>3653</v>
          </cell>
          <cell r="D43" t="str">
            <v>㎥</v>
          </cell>
          <cell r="E43">
            <v>842</v>
          </cell>
          <cell r="F43">
            <v>3075826</v>
          </cell>
        </row>
        <row r="44">
          <cell r="A44" t="str">
            <v>1.04 벌   개   제   근</v>
          </cell>
          <cell r="C44">
            <v>73909</v>
          </cell>
          <cell r="D44" t="str">
            <v>㎡</v>
          </cell>
          <cell r="E44">
            <v>222</v>
          </cell>
          <cell r="F44">
            <v>16407798</v>
          </cell>
        </row>
        <row r="45">
          <cell r="A45" t="str">
            <v>1.05 흙   깍   기   공</v>
          </cell>
        </row>
        <row r="46">
          <cell r="A46" t="str">
            <v>a. 토            사</v>
          </cell>
          <cell r="C46">
            <v>442362</v>
          </cell>
          <cell r="D46" t="str">
            <v>㎥</v>
          </cell>
          <cell r="E46">
            <v>672</v>
          </cell>
          <cell r="F46">
            <v>297267264</v>
          </cell>
        </row>
        <row r="47">
          <cell r="A47" t="str">
            <v>b.        암</v>
          </cell>
          <cell r="B47" t="str">
            <v>브레이카</v>
          </cell>
          <cell r="C47">
            <v>16355</v>
          </cell>
          <cell r="D47" t="str">
            <v>㎥</v>
          </cell>
          <cell r="E47">
            <v>18486</v>
          </cell>
          <cell r="F47">
            <v>302338530</v>
          </cell>
        </row>
        <row r="48">
          <cell r="A48" t="str">
            <v>1.06 측  구  터  파  기</v>
          </cell>
        </row>
        <row r="49">
          <cell r="A49" t="str">
            <v>a. 토            사</v>
          </cell>
          <cell r="B49" t="str">
            <v>토  사</v>
          </cell>
          <cell r="C49">
            <v>948</v>
          </cell>
          <cell r="D49" t="str">
            <v>㎥</v>
          </cell>
          <cell r="E49">
            <v>4508</v>
          </cell>
          <cell r="F49">
            <v>4273584</v>
          </cell>
        </row>
        <row r="50">
          <cell r="A50" t="str">
            <v>1.07 흙   운   반   공</v>
          </cell>
        </row>
        <row r="51">
          <cell r="A51" t="str">
            <v>a. 무           대</v>
          </cell>
        </row>
        <row r="52">
          <cell r="A52" t="str">
            <v>-1. 토        사</v>
          </cell>
          <cell r="B52" t="str">
            <v>ℓ =  20m</v>
          </cell>
          <cell r="C52">
            <v>136275</v>
          </cell>
          <cell r="D52" t="str">
            <v>㎥</v>
          </cell>
          <cell r="E52">
            <v>0</v>
          </cell>
          <cell r="F52">
            <v>0</v>
          </cell>
        </row>
        <row r="53">
          <cell r="A53" t="str">
            <v>-2.      암</v>
          </cell>
          <cell r="B53" t="str">
            <v>ℓ =  20m</v>
          </cell>
          <cell r="C53">
            <v>3957</v>
          </cell>
          <cell r="D53" t="str">
            <v>㎥</v>
          </cell>
          <cell r="E53">
            <v>0</v>
          </cell>
          <cell r="F53">
            <v>0</v>
          </cell>
        </row>
        <row r="54">
          <cell r="A54" t="str">
            <v>b. 도           쟈</v>
          </cell>
        </row>
        <row r="55">
          <cell r="A55" t="str">
            <v>-1. 토        사</v>
          </cell>
          <cell r="B55" t="str">
            <v>ℓ =  42m</v>
          </cell>
          <cell r="C55">
            <v>13054</v>
          </cell>
          <cell r="D55" t="str">
            <v>㎥</v>
          </cell>
          <cell r="E55">
            <v>508</v>
          </cell>
          <cell r="F55">
            <v>6631432</v>
          </cell>
        </row>
        <row r="56">
          <cell r="A56" t="str">
            <v>-2.      암</v>
          </cell>
          <cell r="B56" t="str">
            <v>ℓ =  42m</v>
          </cell>
          <cell r="C56">
            <v>268</v>
          </cell>
          <cell r="D56" t="str">
            <v>㎥</v>
          </cell>
          <cell r="E56">
            <v>1485</v>
          </cell>
          <cell r="F56">
            <v>397980</v>
          </cell>
        </row>
        <row r="57">
          <cell r="A57" t="str">
            <v>c. 덤           프</v>
          </cell>
        </row>
        <row r="58">
          <cell r="A58" t="str">
            <v>-1. 토        사</v>
          </cell>
          <cell r="B58" t="str">
            <v>ℓ = 1141m</v>
          </cell>
          <cell r="C58">
            <v>393284</v>
          </cell>
          <cell r="D58" t="str">
            <v>㎥</v>
          </cell>
          <cell r="E58">
            <v>1716</v>
          </cell>
          <cell r="F58">
            <v>674875344</v>
          </cell>
        </row>
        <row r="59">
          <cell r="A59" t="str">
            <v>-2.      암</v>
          </cell>
          <cell r="B59" t="str">
            <v>ℓ = 1582m</v>
          </cell>
          <cell r="C59">
            <v>15434</v>
          </cell>
          <cell r="D59" t="str">
            <v>㎥</v>
          </cell>
          <cell r="E59">
            <v>6989</v>
          </cell>
          <cell r="F59">
            <v>107868226</v>
          </cell>
        </row>
        <row r="60">
          <cell r="A60" t="str">
            <v>1.08 순성토 운반</v>
          </cell>
          <cell r="D60" t="str">
            <v>M3</v>
          </cell>
          <cell r="E60">
            <v>0</v>
          </cell>
        </row>
        <row r="61">
          <cell r="A61" t="str">
            <v>1.09 노 반   준 비 공</v>
          </cell>
          <cell r="B61" t="str">
            <v>절토부</v>
          </cell>
          <cell r="C61">
            <v>42577</v>
          </cell>
          <cell r="D61" t="str">
            <v>㎡</v>
          </cell>
          <cell r="E61">
            <v>160</v>
          </cell>
          <cell r="F61">
            <v>6812320</v>
          </cell>
        </row>
        <row r="62">
          <cell r="A62" t="str">
            <v>1.10 흙쌓기 및 다짐공</v>
          </cell>
        </row>
        <row r="63">
          <cell r="A63" t="str">
            <v>a.       〃</v>
          </cell>
          <cell r="B63" t="str">
            <v>노체, 토사</v>
          </cell>
          <cell r="C63">
            <v>493642</v>
          </cell>
          <cell r="D63" t="str">
            <v>㎥</v>
          </cell>
          <cell r="E63">
            <v>779</v>
          </cell>
          <cell r="F63">
            <v>384547118</v>
          </cell>
        </row>
        <row r="64">
          <cell r="A64" t="str">
            <v>b.       〃</v>
          </cell>
          <cell r="B64" t="str">
            <v>노상, 토사</v>
          </cell>
          <cell r="C64">
            <v>147579</v>
          </cell>
          <cell r="D64" t="str">
            <v>㎥</v>
          </cell>
          <cell r="E64">
            <v>967</v>
          </cell>
          <cell r="F64">
            <v>142708893</v>
          </cell>
        </row>
        <row r="65">
          <cell r="A65" t="str">
            <v>1.11 측 구   뚝 쌓 기</v>
          </cell>
          <cell r="C65">
            <v>200</v>
          </cell>
          <cell r="D65" t="str">
            <v>㎥</v>
          </cell>
          <cell r="E65">
            <v>2556</v>
          </cell>
          <cell r="F65">
            <v>511200</v>
          </cell>
        </row>
        <row r="66">
          <cell r="A66" t="str">
            <v>1.12 법 면   보 호 공</v>
          </cell>
        </row>
        <row r="67">
          <cell r="A67" t="str">
            <v>a. 씨앗 뿜어 붙이기</v>
          </cell>
          <cell r="C67">
            <v>106612</v>
          </cell>
          <cell r="D67" t="str">
            <v>㎡</v>
          </cell>
          <cell r="E67">
            <v>5672</v>
          </cell>
          <cell r="F67">
            <v>604703264</v>
          </cell>
        </row>
        <row r="68">
          <cell r="A68" t="str">
            <v>b. 암절개면 보호식재공</v>
          </cell>
          <cell r="B68" t="str">
            <v>t = 15㎝</v>
          </cell>
          <cell r="C68">
            <v>815</v>
          </cell>
          <cell r="D68" t="str">
            <v>㎡</v>
          </cell>
          <cell r="E68">
            <v>46516</v>
          </cell>
          <cell r="F68">
            <v>37910540</v>
          </cell>
        </row>
        <row r="70">
          <cell r="A70" t="str">
            <v>2. 배     수     공</v>
          </cell>
          <cell r="F70">
            <v>2289695623</v>
          </cell>
        </row>
        <row r="71">
          <cell r="A71" t="str">
            <v>2.01 측      구      공</v>
          </cell>
        </row>
        <row r="72">
          <cell r="A72" t="str">
            <v>a. 측 구 터 파 기</v>
          </cell>
        </row>
        <row r="73">
          <cell r="A73" t="str">
            <v>-1. 측 구 터 파 기</v>
          </cell>
          <cell r="B73" t="str">
            <v>토  사</v>
          </cell>
          <cell r="C73">
            <v>1701</v>
          </cell>
          <cell r="D73" t="str">
            <v>㎥</v>
          </cell>
          <cell r="E73">
            <v>4508</v>
          </cell>
          <cell r="F73">
            <v>7668108</v>
          </cell>
        </row>
        <row r="74">
          <cell r="A74" t="str">
            <v>b. 되   메   우   기</v>
          </cell>
        </row>
        <row r="75">
          <cell r="A75" t="str">
            <v>-1. 되  메  우  기</v>
          </cell>
          <cell r="B75" t="str">
            <v>다짐제외</v>
          </cell>
          <cell r="C75">
            <v>1556</v>
          </cell>
          <cell r="D75" t="str">
            <v>㎥</v>
          </cell>
          <cell r="E75">
            <v>1505</v>
          </cell>
          <cell r="F75">
            <v>2341780</v>
          </cell>
        </row>
        <row r="76">
          <cell r="A76" t="str">
            <v>-1. 되  메  우  기</v>
          </cell>
          <cell r="B76" t="str">
            <v>다짐포함</v>
          </cell>
          <cell r="C76">
            <v>753</v>
          </cell>
          <cell r="D76" t="str">
            <v>㎥</v>
          </cell>
          <cell r="E76">
            <v>3385</v>
          </cell>
          <cell r="F76">
            <v>2548905</v>
          </cell>
        </row>
        <row r="77">
          <cell r="A77" t="str">
            <v>c. L   형    측   구</v>
          </cell>
        </row>
        <row r="78">
          <cell r="A78" t="str">
            <v>-1. 형  식  -  1</v>
          </cell>
          <cell r="C78">
            <v>6791</v>
          </cell>
          <cell r="D78" t="str">
            <v>m</v>
          </cell>
          <cell r="E78">
            <v>17000</v>
          </cell>
          <cell r="F78">
            <v>115447000</v>
          </cell>
        </row>
        <row r="79">
          <cell r="A79" t="str">
            <v>-2. 형  식  -  2</v>
          </cell>
          <cell r="C79">
            <v>1356</v>
          </cell>
          <cell r="D79" t="str">
            <v>m</v>
          </cell>
          <cell r="E79">
            <v>17500</v>
          </cell>
          <cell r="F79">
            <v>23730000</v>
          </cell>
        </row>
        <row r="80">
          <cell r="A80" t="str">
            <v>-3. 형  식  -  3</v>
          </cell>
          <cell r="C80">
            <v>2868</v>
          </cell>
          <cell r="D80" t="str">
            <v>m</v>
          </cell>
          <cell r="E80">
            <v>18000</v>
          </cell>
          <cell r="F80">
            <v>51624000</v>
          </cell>
        </row>
        <row r="81">
          <cell r="A81" t="str">
            <v>d. V  형   측  구</v>
          </cell>
        </row>
        <row r="82">
          <cell r="A82" t="str">
            <v>-1. 형  식  -  1</v>
          </cell>
          <cell r="C82">
            <v>941</v>
          </cell>
          <cell r="D82" t="str">
            <v>m</v>
          </cell>
          <cell r="E82">
            <v>45210</v>
          </cell>
          <cell r="F82">
            <v>42542610</v>
          </cell>
        </row>
        <row r="83">
          <cell r="A83" t="str">
            <v>e.  U  형   측  구</v>
          </cell>
          <cell r="C83">
            <v>104</v>
          </cell>
          <cell r="D83" t="str">
            <v>m</v>
          </cell>
          <cell r="E83">
            <v>50000</v>
          </cell>
          <cell r="F83">
            <v>5200000</v>
          </cell>
        </row>
        <row r="84">
          <cell r="A84" t="str">
            <v>2.02  횡  배  수  관  공</v>
          </cell>
        </row>
        <row r="85">
          <cell r="A85" t="str">
            <v>a. 구 조 물 터 파 기</v>
          </cell>
        </row>
        <row r="86">
          <cell r="A86" t="str">
            <v>-1.구조물 터파기</v>
          </cell>
          <cell r="B86" t="str">
            <v>(육상토사,0~2m)</v>
          </cell>
          <cell r="C86">
            <v>1939</v>
          </cell>
          <cell r="D86" t="str">
            <v>㎥</v>
          </cell>
          <cell r="E86">
            <v>3161</v>
          </cell>
          <cell r="F86">
            <v>6129179</v>
          </cell>
        </row>
        <row r="87">
          <cell r="A87" t="str">
            <v>-2.구조물 터파기</v>
          </cell>
          <cell r="B87" t="str">
            <v>(육상토사,2~4m)</v>
          </cell>
          <cell r="C87">
            <v>120</v>
          </cell>
          <cell r="D87" t="str">
            <v>㎥</v>
          </cell>
          <cell r="E87">
            <v>4598</v>
          </cell>
          <cell r="F87">
            <v>551760</v>
          </cell>
        </row>
        <row r="88">
          <cell r="A88" t="str">
            <v>-3.구조물 터파기</v>
          </cell>
          <cell r="B88" t="str">
            <v>(육상암,0~2m)</v>
          </cell>
          <cell r="C88">
            <v>227</v>
          </cell>
          <cell r="D88" t="str">
            <v>㎥</v>
          </cell>
          <cell r="E88">
            <v>94660</v>
          </cell>
          <cell r="F88">
            <v>21487820</v>
          </cell>
        </row>
        <row r="89">
          <cell r="A89" t="str">
            <v>b. 되   메   우   기</v>
          </cell>
          <cell r="B89" t="str">
            <v>다짐포함</v>
          </cell>
          <cell r="C89">
            <v>2136</v>
          </cell>
          <cell r="D89" t="str">
            <v>㎥</v>
          </cell>
          <cell r="E89">
            <v>3385</v>
          </cell>
          <cell r="F89">
            <v>7230360</v>
          </cell>
        </row>
        <row r="90">
          <cell r="A90" t="str">
            <v>c. 배  수  관  부  설</v>
          </cell>
          <cell r="B90" t="str">
            <v>VR관</v>
          </cell>
        </row>
        <row r="91">
          <cell r="A91" t="str">
            <v>-1.       〃</v>
          </cell>
          <cell r="B91" t="str">
            <v>φ 600mm</v>
          </cell>
          <cell r="C91">
            <v>95</v>
          </cell>
          <cell r="D91" t="str">
            <v>m</v>
          </cell>
          <cell r="E91">
            <v>70801</v>
          </cell>
          <cell r="F91">
            <v>6726095</v>
          </cell>
        </row>
        <row r="92">
          <cell r="A92" t="str">
            <v>-2.       〃</v>
          </cell>
          <cell r="B92" t="str">
            <v>φ 800mm</v>
          </cell>
          <cell r="C92">
            <v>415</v>
          </cell>
          <cell r="D92" t="str">
            <v>m</v>
          </cell>
          <cell r="E92">
            <v>98466</v>
          </cell>
          <cell r="F92">
            <v>40863390</v>
          </cell>
        </row>
        <row r="93">
          <cell r="A93" t="str">
            <v>-3.       〃</v>
          </cell>
          <cell r="B93" t="str">
            <v>φ1000mm</v>
          </cell>
          <cell r="C93">
            <v>272</v>
          </cell>
          <cell r="D93" t="str">
            <v>m</v>
          </cell>
          <cell r="E93">
            <v>135049</v>
          </cell>
          <cell r="F93">
            <v>36733328</v>
          </cell>
        </row>
        <row r="94">
          <cell r="A94" t="str">
            <v>d. 배 수 관  날 개 벽</v>
          </cell>
        </row>
        <row r="95">
          <cell r="A95" t="str">
            <v>-1. 합판 거푸집</v>
          </cell>
          <cell r="B95" t="str">
            <v>3회,소형</v>
          </cell>
          <cell r="C95">
            <v>332</v>
          </cell>
          <cell r="D95" t="str">
            <v>㎡</v>
          </cell>
          <cell r="E95">
            <v>26387</v>
          </cell>
          <cell r="F95">
            <v>8760484</v>
          </cell>
        </row>
        <row r="96">
          <cell r="A96" t="str">
            <v>-2. 콘크리트 타설</v>
          </cell>
          <cell r="B96" t="str">
            <v>소형구조물</v>
          </cell>
          <cell r="C96">
            <v>72</v>
          </cell>
          <cell r="D96" t="str">
            <v>㎥</v>
          </cell>
          <cell r="E96">
            <v>32371</v>
          </cell>
          <cell r="F96">
            <v>2330712</v>
          </cell>
        </row>
        <row r="97">
          <cell r="A97" t="str">
            <v>2.03  집      수      정</v>
          </cell>
        </row>
        <row r="98">
          <cell r="A98" t="str">
            <v>a. 구 조 물 터 파 기</v>
          </cell>
        </row>
        <row r="99">
          <cell r="A99" t="str">
            <v>구조물 터파기</v>
          </cell>
          <cell r="B99" t="str">
            <v>(토사,0~2m)</v>
          </cell>
          <cell r="C99">
            <v>1048</v>
          </cell>
          <cell r="D99" t="str">
            <v>㎥</v>
          </cell>
          <cell r="E99">
            <v>3161</v>
          </cell>
          <cell r="F99">
            <v>3312728</v>
          </cell>
        </row>
        <row r="100">
          <cell r="A100" t="str">
            <v>구조물 터파기</v>
          </cell>
          <cell r="B100" t="str">
            <v>(암,0~2m)</v>
          </cell>
          <cell r="C100">
            <v>384</v>
          </cell>
          <cell r="D100" t="str">
            <v>㎥</v>
          </cell>
          <cell r="E100">
            <v>94660</v>
          </cell>
          <cell r="F100">
            <v>36349440</v>
          </cell>
        </row>
        <row r="101">
          <cell r="A101" t="str">
            <v>b. 되   메   우   기</v>
          </cell>
          <cell r="B101" t="str">
            <v>다짐포함</v>
          </cell>
          <cell r="C101">
            <v>1008</v>
          </cell>
          <cell r="D101" t="str">
            <v>㎥</v>
          </cell>
          <cell r="E101">
            <v>3385</v>
          </cell>
          <cell r="F101">
            <v>3412080</v>
          </cell>
        </row>
        <row r="102">
          <cell r="A102" t="str">
            <v>c. 콘크리트 타설</v>
          </cell>
          <cell r="B102" t="str">
            <v>(소형구조물)</v>
          </cell>
          <cell r="C102">
            <v>260</v>
          </cell>
          <cell r="D102" t="str">
            <v>㎥</v>
          </cell>
          <cell r="E102">
            <v>32371</v>
          </cell>
          <cell r="F102">
            <v>8416460</v>
          </cell>
        </row>
        <row r="103">
          <cell r="A103" t="str">
            <v>d. 합판 거푸집</v>
          </cell>
          <cell r="B103" t="str">
            <v>(4회, 0~ 7m)</v>
          </cell>
          <cell r="C103">
            <v>2839</v>
          </cell>
          <cell r="D103" t="str">
            <v>㎡</v>
          </cell>
          <cell r="E103">
            <v>19038</v>
          </cell>
          <cell r="F103">
            <v>54048882</v>
          </cell>
        </row>
        <row r="104">
          <cell r="A104" t="str">
            <v>e.철근 가공 조립</v>
          </cell>
          <cell r="B104" t="str">
            <v>(간 단)</v>
          </cell>
          <cell r="C104">
            <v>14</v>
          </cell>
          <cell r="D104" t="str">
            <v>ton</v>
          </cell>
          <cell r="E104">
            <v>264204</v>
          </cell>
          <cell r="F104">
            <v>3698856</v>
          </cell>
        </row>
        <row r="105">
          <cell r="A105" t="str">
            <v>f. 스 틸  그 레 이 팅</v>
          </cell>
        </row>
        <row r="106">
          <cell r="A106" t="str">
            <v>스틸 그레이팅</v>
          </cell>
          <cell r="B106" t="str">
            <v>아연도,1130×420×75</v>
          </cell>
          <cell r="C106">
            <v>172</v>
          </cell>
          <cell r="D106" t="str">
            <v>조</v>
          </cell>
          <cell r="E106">
            <v>33636</v>
          </cell>
          <cell r="F106">
            <v>5785392</v>
          </cell>
        </row>
        <row r="107">
          <cell r="A107" t="str">
            <v>스틸 그레이팅</v>
          </cell>
          <cell r="B107" t="str">
            <v>아연도,1180×980×50mm</v>
          </cell>
          <cell r="C107">
            <v>89</v>
          </cell>
          <cell r="D107" t="str">
            <v>조</v>
          </cell>
          <cell r="E107">
            <v>54000</v>
          </cell>
          <cell r="F107">
            <v>4806000</v>
          </cell>
        </row>
        <row r="108">
          <cell r="A108" t="str">
            <v>스틸 그레이팅</v>
          </cell>
          <cell r="B108" t="str">
            <v>아연도,940×1340×75</v>
          </cell>
          <cell r="C108">
            <v>5</v>
          </cell>
          <cell r="D108" t="str">
            <v>조</v>
          </cell>
          <cell r="E108">
            <v>75000</v>
          </cell>
          <cell r="F108">
            <v>375000</v>
          </cell>
        </row>
        <row r="109">
          <cell r="A109" t="str">
            <v>2.04  종  배  수  관  공</v>
          </cell>
        </row>
        <row r="110">
          <cell r="A110" t="str">
            <v>a. 구 조 물 터 파 기</v>
          </cell>
        </row>
        <row r="111">
          <cell r="A111" t="str">
            <v>구조물 터파기</v>
          </cell>
          <cell r="B111" t="str">
            <v>(육상토사,0~2m)</v>
          </cell>
          <cell r="C111">
            <v>7194</v>
          </cell>
          <cell r="D111" t="str">
            <v>㎥</v>
          </cell>
          <cell r="E111">
            <v>3161</v>
          </cell>
          <cell r="F111">
            <v>22740234</v>
          </cell>
        </row>
        <row r="112">
          <cell r="A112" t="str">
            <v>구조물 터파기</v>
          </cell>
          <cell r="B112" t="str">
            <v>(육상암,0~2m)</v>
          </cell>
          <cell r="C112">
            <v>2002</v>
          </cell>
          <cell r="D112" t="str">
            <v>㎥</v>
          </cell>
          <cell r="E112">
            <v>94660</v>
          </cell>
          <cell r="F112">
            <v>189509320</v>
          </cell>
        </row>
        <row r="113">
          <cell r="A113" t="str">
            <v>b. 되   메   우   기</v>
          </cell>
        </row>
        <row r="114">
          <cell r="A114" t="str">
            <v>-1.       〃</v>
          </cell>
          <cell r="B114" t="str">
            <v>다짐포함</v>
          </cell>
          <cell r="C114">
            <v>7472</v>
          </cell>
          <cell r="D114" t="str">
            <v>㎥</v>
          </cell>
          <cell r="E114">
            <v>3385</v>
          </cell>
          <cell r="F114">
            <v>25292720</v>
          </cell>
        </row>
        <row r="115">
          <cell r="A115" t="str">
            <v>c. 배  수  관  부  설</v>
          </cell>
          <cell r="B115" t="str">
            <v>흄관</v>
          </cell>
        </row>
        <row r="116">
          <cell r="A116" t="str">
            <v>-1.       〃</v>
          </cell>
          <cell r="B116" t="str">
            <v>φ 600mm</v>
          </cell>
          <cell r="C116">
            <v>52</v>
          </cell>
          <cell r="D116" t="str">
            <v>m</v>
          </cell>
          <cell r="E116">
            <v>35017</v>
          </cell>
          <cell r="F116">
            <v>1820884</v>
          </cell>
        </row>
        <row r="117">
          <cell r="A117" t="str">
            <v>-3.       〃</v>
          </cell>
          <cell r="B117" t="str">
            <v>φ1000mm</v>
          </cell>
          <cell r="C117">
            <v>90</v>
          </cell>
          <cell r="D117" t="str">
            <v>m</v>
          </cell>
          <cell r="E117">
            <v>74249</v>
          </cell>
          <cell r="F117">
            <v>6682410</v>
          </cell>
        </row>
        <row r="118">
          <cell r="A118" t="str">
            <v>d. 배  수  관  부  설</v>
          </cell>
          <cell r="B118" t="str">
            <v>V.R.관</v>
          </cell>
        </row>
        <row r="119">
          <cell r="A119" t="str">
            <v>-1        〃</v>
          </cell>
          <cell r="B119" t="str">
            <v>φ 300mm</v>
          </cell>
          <cell r="C119">
            <v>2720</v>
          </cell>
          <cell r="D119" t="str">
            <v>m</v>
          </cell>
          <cell r="E119">
            <v>17205</v>
          </cell>
          <cell r="F119">
            <v>46797600</v>
          </cell>
        </row>
        <row r="120">
          <cell r="A120" t="str">
            <v>-1.       〃</v>
          </cell>
          <cell r="B120" t="str">
            <v>φ 600mm</v>
          </cell>
          <cell r="C120">
            <v>1857</v>
          </cell>
          <cell r="D120" t="str">
            <v>m</v>
          </cell>
          <cell r="E120">
            <v>35017</v>
          </cell>
          <cell r="F120">
            <v>65026569</v>
          </cell>
        </row>
        <row r="121">
          <cell r="A121" t="str">
            <v>-2.       〃</v>
          </cell>
          <cell r="B121" t="str">
            <v>φ 800mm</v>
          </cell>
          <cell r="C121">
            <v>237</v>
          </cell>
          <cell r="D121" t="str">
            <v>m</v>
          </cell>
          <cell r="E121">
            <v>53473</v>
          </cell>
          <cell r="F121">
            <v>12673101</v>
          </cell>
        </row>
        <row r="122">
          <cell r="A122" t="str">
            <v>e.중분대 횡배수관 부설</v>
          </cell>
          <cell r="B122" t="str">
            <v>φ 300mm</v>
          </cell>
          <cell r="C122">
            <v>505</v>
          </cell>
          <cell r="D122" t="str">
            <v>m</v>
          </cell>
          <cell r="E122">
            <v>17205</v>
          </cell>
          <cell r="F122">
            <v>8688525</v>
          </cell>
        </row>
        <row r="123">
          <cell r="A123" t="str">
            <v>f.  면벽 및 날개벽</v>
          </cell>
        </row>
        <row r="124">
          <cell r="A124" t="str">
            <v>콘크리트 타설</v>
          </cell>
          <cell r="B124" t="str">
            <v>소형구조물</v>
          </cell>
          <cell r="C124">
            <v>1</v>
          </cell>
          <cell r="D124" t="str">
            <v>㎥</v>
          </cell>
          <cell r="E124">
            <v>32371</v>
          </cell>
          <cell r="F124">
            <v>32371</v>
          </cell>
        </row>
        <row r="125">
          <cell r="A125" t="str">
            <v>합 판 거 푸 집</v>
          </cell>
          <cell r="B125" t="str">
            <v>4회</v>
          </cell>
          <cell r="C125">
            <v>27</v>
          </cell>
          <cell r="D125" t="str">
            <v>㎡</v>
          </cell>
          <cell r="E125">
            <v>19038</v>
          </cell>
          <cell r="F125">
            <v>514026</v>
          </cell>
        </row>
        <row r="126">
          <cell r="A126" t="str">
            <v>2.05 도 수 로 공</v>
          </cell>
        </row>
        <row r="127">
          <cell r="A127" t="str">
            <v>a. 구 조 물 터 파 기</v>
          </cell>
        </row>
        <row r="128">
          <cell r="A128" t="str">
            <v>구조물 터파기</v>
          </cell>
          <cell r="B128" t="str">
            <v>(육상토사,0~2m)</v>
          </cell>
          <cell r="C128">
            <v>261</v>
          </cell>
          <cell r="D128" t="str">
            <v>㎥</v>
          </cell>
          <cell r="E128">
            <v>3161</v>
          </cell>
          <cell r="F128">
            <v>825021</v>
          </cell>
        </row>
        <row r="129">
          <cell r="A129" t="str">
            <v>b. 콘크리트타설</v>
          </cell>
        </row>
        <row r="130">
          <cell r="A130" t="str">
            <v>콘크리트 타설</v>
          </cell>
          <cell r="B130" t="str">
            <v>(소형구조물)</v>
          </cell>
          <cell r="C130">
            <v>53</v>
          </cell>
          <cell r="D130" t="str">
            <v>㎥</v>
          </cell>
          <cell r="E130">
            <v>32371</v>
          </cell>
          <cell r="F130">
            <v>1715663</v>
          </cell>
        </row>
        <row r="131">
          <cell r="A131" t="str">
            <v>콘크리트 타설</v>
          </cell>
          <cell r="B131" t="str">
            <v>(철근,진동기사용)</v>
          </cell>
          <cell r="C131">
            <v>41</v>
          </cell>
          <cell r="D131" t="str">
            <v>㎥</v>
          </cell>
          <cell r="E131">
            <v>22907</v>
          </cell>
          <cell r="F131">
            <v>939187</v>
          </cell>
        </row>
        <row r="132">
          <cell r="A132" t="str">
            <v>c. 거 푸 집</v>
          </cell>
        </row>
        <row r="133">
          <cell r="A133" t="str">
            <v>합 판 거 푸 집</v>
          </cell>
          <cell r="B133" t="str">
            <v>4회</v>
          </cell>
          <cell r="C133">
            <v>651</v>
          </cell>
          <cell r="D133" t="str">
            <v>㎡</v>
          </cell>
          <cell r="E133">
            <v>19038</v>
          </cell>
          <cell r="F133">
            <v>12393738</v>
          </cell>
        </row>
        <row r="134">
          <cell r="A134" t="str">
            <v>d.철근 가공 조립</v>
          </cell>
          <cell r="B134" t="str">
            <v>(간 단)</v>
          </cell>
          <cell r="C134">
            <v>2.117</v>
          </cell>
          <cell r="D134" t="str">
            <v>ton</v>
          </cell>
          <cell r="E134">
            <v>264204</v>
          </cell>
          <cell r="F134">
            <v>559319</v>
          </cell>
        </row>
        <row r="135">
          <cell r="A135" t="str">
            <v>2.07 석  축  공</v>
          </cell>
        </row>
        <row r="136">
          <cell r="A136" t="str">
            <v>구조물 터파기</v>
          </cell>
          <cell r="B136" t="str">
            <v>(육상토사,0~2m)</v>
          </cell>
          <cell r="C136">
            <v>50999</v>
          </cell>
          <cell r="D136" t="str">
            <v>㎥</v>
          </cell>
          <cell r="E136">
            <v>3161</v>
          </cell>
          <cell r="F136">
            <v>161207839</v>
          </cell>
        </row>
        <row r="137">
          <cell r="A137" t="str">
            <v>되 메 우 기</v>
          </cell>
          <cell r="B137" t="str">
            <v>다짐포함</v>
          </cell>
          <cell r="C137">
            <v>1197</v>
          </cell>
          <cell r="D137" t="str">
            <v>㎥</v>
          </cell>
          <cell r="E137">
            <v>3385</v>
          </cell>
          <cell r="F137">
            <v>4051845</v>
          </cell>
        </row>
        <row r="138">
          <cell r="A138" t="str">
            <v>석  축  쌓 기</v>
          </cell>
          <cell r="C138">
            <v>1197</v>
          </cell>
          <cell r="D138" t="str">
            <v>M2</v>
          </cell>
          <cell r="E138">
            <v>23090</v>
          </cell>
          <cell r="F138">
            <v>27638730</v>
          </cell>
        </row>
        <row r="139">
          <cell r="A139" t="str">
            <v>콘크리트 타설</v>
          </cell>
          <cell r="B139" t="str">
            <v>(무근구조물)</v>
          </cell>
          <cell r="C139">
            <v>305</v>
          </cell>
          <cell r="D139" t="str">
            <v>㎥</v>
          </cell>
          <cell r="E139">
            <v>20803</v>
          </cell>
          <cell r="F139">
            <v>6344915</v>
          </cell>
        </row>
        <row r="140">
          <cell r="A140" t="str">
            <v>몰    탈</v>
          </cell>
          <cell r="B140" t="str">
            <v>( 1 : 3 )</v>
          </cell>
          <cell r="C140">
            <v>10</v>
          </cell>
          <cell r="D140" t="str">
            <v>㎥</v>
          </cell>
          <cell r="E140">
            <v>34947</v>
          </cell>
          <cell r="F140">
            <v>349470</v>
          </cell>
        </row>
        <row r="141">
          <cell r="A141" t="str">
            <v>합판 거푸집</v>
          </cell>
          <cell r="B141" t="str">
            <v>(6회 ; 소형)</v>
          </cell>
          <cell r="C141">
            <v>171</v>
          </cell>
          <cell r="D141" t="str">
            <v>㎡</v>
          </cell>
          <cell r="E141">
            <v>20796</v>
          </cell>
          <cell r="F141">
            <v>3556116</v>
          </cell>
        </row>
        <row r="142">
          <cell r="A142" t="str">
            <v>배수 파이프</v>
          </cell>
          <cell r="B142" t="str">
            <v>(PVC PIPE φ50mm)</v>
          </cell>
          <cell r="C142">
            <v>419</v>
          </cell>
          <cell r="D142" t="str">
            <v>m</v>
          </cell>
          <cell r="E142">
            <v>1472</v>
          </cell>
          <cell r="F142">
            <v>616768</v>
          </cell>
        </row>
        <row r="143">
          <cell r="A143" t="str">
            <v>뒷 채 움</v>
          </cell>
          <cell r="B143" t="str">
            <v>보조기층재</v>
          </cell>
          <cell r="C143">
            <v>1137</v>
          </cell>
          <cell r="D143" t="str">
            <v>㎥</v>
          </cell>
          <cell r="E143">
            <v>16460</v>
          </cell>
          <cell r="F143">
            <v>18715020</v>
          </cell>
        </row>
        <row r="144">
          <cell r="A144" t="str">
            <v>2.08 수로보호공</v>
          </cell>
        </row>
        <row r="145">
          <cell r="A145" t="str">
            <v>구조물 터파기</v>
          </cell>
          <cell r="B145" t="str">
            <v>(육상토사,0~2m)</v>
          </cell>
          <cell r="C145">
            <v>9</v>
          </cell>
          <cell r="D145" t="str">
            <v>㎥</v>
          </cell>
          <cell r="E145">
            <v>3161</v>
          </cell>
          <cell r="F145">
            <v>28449</v>
          </cell>
        </row>
        <row r="146">
          <cell r="A146" t="str">
            <v>콘크리트 타설</v>
          </cell>
          <cell r="B146" t="str">
            <v>(소형구조물)</v>
          </cell>
          <cell r="C146">
            <v>7</v>
          </cell>
          <cell r="D146" t="str">
            <v>㎥</v>
          </cell>
          <cell r="E146">
            <v>32371</v>
          </cell>
          <cell r="F146">
            <v>226597</v>
          </cell>
        </row>
        <row r="147">
          <cell r="A147" t="str">
            <v>합 판 거 푸 집</v>
          </cell>
          <cell r="B147" t="str">
            <v>4회</v>
          </cell>
          <cell r="C147">
            <v>12</v>
          </cell>
          <cell r="D147" t="str">
            <v>㎡</v>
          </cell>
          <cell r="E147">
            <v>19038</v>
          </cell>
          <cell r="F147">
            <v>228456</v>
          </cell>
        </row>
        <row r="148">
          <cell r="A148" t="str">
            <v>2.07 암      거      공</v>
          </cell>
        </row>
        <row r="149">
          <cell r="A149" t="str">
            <v>◈ Sta. 4 ＋ 727</v>
          </cell>
        </row>
        <row r="150">
          <cell r="A150" t="str">
            <v>a. 구 조 물 터 파 기</v>
          </cell>
        </row>
        <row r="151">
          <cell r="A151" t="str">
            <v>구조물 터파기</v>
          </cell>
          <cell r="B151" t="str">
            <v>(육상토사,0~2m)</v>
          </cell>
          <cell r="C151">
            <v>669</v>
          </cell>
          <cell r="D151" t="str">
            <v>㎥</v>
          </cell>
          <cell r="E151">
            <v>3161</v>
          </cell>
          <cell r="F151">
            <v>2114709</v>
          </cell>
        </row>
        <row r="152">
          <cell r="A152" t="str">
            <v>되   메   우   기</v>
          </cell>
          <cell r="B152" t="str">
            <v>다짐포함</v>
          </cell>
          <cell r="C152">
            <v>173</v>
          </cell>
          <cell r="D152" t="str">
            <v>㎥</v>
          </cell>
          <cell r="E152">
            <v>3385</v>
          </cell>
          <cell r="F152">
            <v>585605</v>
          </cell>
        </row>
        <row r="153">
          <cell r="A153" t="str">
            <v>b. 뒷      채      움</v>
          </cell>
          <cell r="B153" t="str">
            <v>보조기층재</v>
          </cell>
          <cell r="C153">
            <v>1116</v>
          </cell>
          <cell r="D153" t="str">
            <v>㎥</v>
          </cell>
          <cell r="E153">
            <v>16460</v>
          </cell>
          <cell r="F153">
            <v>18369360</v>
          </cell>
        </row>
        <row r="154">
          <cell r="A154" t="str">
            <v>c. 콘 크 리 트  타 설</v>
          </cell>
        </row>
        <row r="155">
          <cell r="A155" t="str">
            <v>-1.       〃</v>
          </cell>
          <cell r="B155" t="str">
            <v>철근,진동기,펌프카</v>
          </cell>
          <cell r="C155">
            <v>439</v>
          </cell>
          <cell r="D155" t="str">
            <v>㎥</v>
          </cell>
          <cell r="E155">
            <v>10947</v>
          </cell>
          <cell r="F155">
            <v>4805733</v>
          </cell>
        </row>
        <row r="156">
          <cell r="A156" t="str">
            <v>-2.       〃</v>
          </cell>
          <cell r="B156" t="str">
            <v>무근구조물</v>
          </cell>
          <cell r="C156">
            <v>66</v>
          </cell>
          <cell r="D156" t="str">
            <v>㎥</v>
          </cell>
          <cell r="E156">
            <v>20803</v>
          </cell>
          <cell r="F156">
            <v>1372998</v>
          </cell>
        </row>
        <row r="157">
          <cell r="A157" t="str">
            <v>d. 거     푸     집</v>
          </cell>
        </row>
        <row r="158">
          <cell r="A158" t="str">
            <v>-1. 합 판  거 푸 집</v>
          </cell>
          <cell r="B158" t="str">
            <v>3회</v>
          </cell>
          <cell r="C158">
            <v>472</v>
          </cell>
          <cell r="D158" t="str">
            <v>㎡</v>
          </cell>
          <cell r="E158">
            <v>22050</v>
          </cell>
          <cell r="F158">
            <v>10407600</v>
          </cell>
        </row>
        <row r="159">
          <cell r="A159" t="str">
            <v>-2.합판 거푸집</v>
          </cell>
          <cell r="B159" t="str">
            <v>4회</v>
          </cell>
          <cell r="C159">
            <v>49</v>
          </cell>
          <cell r="D159" t="str">
            <v>㎡</v>
          </cell>
          <cell r="E159">
            <v>19038</v>
          </cell>
          <cell r="F159">
            <v>932862</v>
          </cell>
        </row>
        <row r="160">
          <cell r="A160" t="str">
            <v>-3.합판 거푸집</v>
          </cell>
          <cell r="B160" t="str">
            <v>6회</v>
          </cell>
          <cell r="C160">
            <v>4</v>
          </cell>
          <cell r="D160" t="str">
            <v>㎡</v>
          </cell>
          <cell r="E160">
            <v>15879</v>
          </cell>
          <cell r="F160">
            <v>63516</v>
          </cell>
        </row>
        <row r="161">
          <cell r="A161" t="str">
            <v>-4. 코팅 거푸집</v>
          </cell>
          <cell r="B161" t="str">
            <v>3회</v>
          </cell>
          <cell r="C161">
            <v>135</v>
          </cell>
          <cell r="D161" t="str">
            <v>㎡</v>
          </cell>
          <cell r="E161">
            <v>22050</v>
          </cell>
          <cell r="F161">
            <v>2976750</v>
          </cell>
        </row>
        <row r="162">
          <cell r="A162" t="str">
            <v>-5. 무늬거푸집</v>
          </cell>
          <cell r="C162">
            <v>340</v>
          </cell>
          <cell r="D162" t="str">
            <v>M2</v>
          </cell>
          <cell r="E162">
            <v>29285</v>
          </cell>
          <cell r="F162">
            <v>9956900</v>
          </cell>
        </row>
        <row r="163">
          <cell r="A163" t="str">
            <v>e. 철 근 가 공 조 립</v>
          </cell>
          <cell r="B163" t="str">
            <v>복 잡</v>
          </cell>
          <cell r="C163">
            <v>71.41</v>
          </cell>
          <cell r="D163" t="str">
            <v>ton</v>
          </cell>
          <cell r="E163">
            <v>456666</v>
          </cell>
          <cell r="F163">
            <v>32610519</v>
          </cell>
        </row>
        <row r="164">
          <cell r="A164" t="str">
            <v>f. 지     수     판</v>
          </cell>
          <cell r="B164" t="str">
            <v>PVC, 200×5㎜</v>
          </cell>
          <cell r="C164">
            <v>19</v>
          </cell>
          <cell r="D164" t="str">
            <v>m</v>
          </cell>
          <cell r="E164">
            <v>14840</v>
          </cell>
          <cell r="F164">
            <v>281960</v>
          </cell>
        </row>
        <row r="165">
          <cell r="A165" t="str">
            <v>g. 신   축   이   음</v>
          </cell>
          <cell r="B165" t="str">
            <v>Exp. Joint Filler,t=20mm</v>
          </cell>
          <cell r="C165">
            <v>9</v>
          </cell>
          <cell r="D165" t="str">
            <v>㎡</v>
          </cell>
          <cell r="E165">
            <v>5907</v>
          </cell>
          <cell r="F165">
            <v>53163</v>
          </cell>
        </row>
        <row r="166">
          <cell r="A166" t="str">
            <v>h. 실     런     트</v>
          </cell>
          <cell r="B166" t="str">
            <v>20 x 25mm</v>
          </cell>
          <cell r="C166">
            <v>16</v>
          </cell>
          <cell r="D166" t="str">
            <v>m</v>
          </cell>
          <cell r="E166">
            <v>2315</v>
          </cell>
          <cell r="F166">
            <v>37040</v>
          </cell>
        </row>
        <row r="167">
          <cell r="A167" t="str">
            <v>i. 강   관   비  계</v>
          </cell>
          <cell r="C167">
            <v>444</v>
          </cell>
          <cell r="D167" t="str">
            <v>㎡</v>
          </cell>
          <cell r="E167">
            <v>10525</v>
          </cell>
          <cell r="F167">
            <v>4673100</v>
          </cell>
        </row>
        <row r="168">
          <cell r="A168" t="str">
            <v>j. 강  관  동  바  리</v>
          </cell>
          <cell r="B168" t="str">
            <v>(암거구조물용)</v>
          </cell>
          <cell r="C168">
            <v>562</v>
          </cell>
          <cell r="D168" t="str">
            <v>공㎥</v>
          </cell>
          <cell r="E168">
            <v>6834</v>
          </cell>
          <cell r="F168">
            <v>3840708</v>
          </cell>
        </row>
        <row r="169">
          <cell r="A169" t="str">
            <v>k. 스   페   이   셔</v>
          </cell>
          <cell r="C169">
            <v>1084</v>
          </cell>
          <cell r="D169" t="str">
            <v>㎡</v>
          </cell>
          <cell r="E169">
            <v>230</v>
          </cell>
          <cell r="F169">
            <v>249320</v>
          </cell>
        </row>
        <row r="170">
          <cell r="A170" t="str">
            <v>l  아 스 팔 트 코 팅</v>
          </cell>
          <cell r="C170">
            <v>460</v>
          </cell>
          <cell r="D170" t="str">
            <v>M2</v>
          </cell>
          <cell r="E170">
            <v>4406</v>
          </cell>
          <cell r="F170">
            <v>2026760</v>
          </cell>
        </row>
        <row r="171">
          <cell r="A171" t="str">
            <v>m. 전 선 관</v>
          </cell>
          <cell r="B171" t="str">
            <v>(PVC PIPE φ16mm)</v>
          </cell>
          <cell r="C171">
            <v>28</v>
          </cell>
          <cell r="D171" t="str">
            <v>m</v>
          </cell>
          <cell r="E171">
            <v>381</v>
          </cell>
          <cell r="F171">
            <v>10668</v>
          </cell>
        </row>
        <row r="172">
          <cell r="A172" t="str">
            <v>m.부 직 포</v>
          </cell>
          <cell r="C172">
            <v>12</v>
          </cell>
          <cell r="D172" t="str">
            <v>㎡</v>
          </cell>
          <cell r="E172">
            <v>1604</v>
          </cell>
          <cell r="F172">
            <v>19248</v>
          </cell>
        </row>
        <row r="173">
          <cell r="A173" t="str">
            <v>n. 배수관</v>
          </cell>
          <cell r="B173" t="str">
            <v>φ100mm</v>
          </cell>
          <cell r="C173">
            <v>36</v>
          </cell>
          <cell r="D173" t="str">
            <v>개</v>
          </cell>
          <cell r="E173">
            <v>4473</v>
          </cell>
          <cell r="F173">
            <v>161028</v>
          </cell>
        </row>
        <row r="174">
          <cell r="A174" t="str">
            <v>p. 다웰바설치공</v>
          </cell>
          <cell r="C174">
            <v>88</v>
          </cell>
          <cell r="D174" t="str">
            <v>EA</v>
          </cell>
          <cell r="E174">
            <v>6278</v>
          </cell>
          <cell r="F174">
            <v>552464</v>
          </cell>
        </row>
        <row r="175">
          <cell r="A175" t="str">
            <v>q. 보조기층재 구입 및 운반</v>
          </cell>
          <cell r="C175">
            <v>29</v>
          </cell>
          <cell r="D175" t="str">
            <v>㎥</v>
          </cell>
          <cell r="E175">
            <v>5800</v>
          </cell>
          <cell r="F175">
            <v>168200</v>
          </cell>
        </row>
        <row r="176">
          <cell r="A176" t="str">
            <v>r. 보조기층 포설 및 다짐</v>
          </cell>
          <cell r="B176" t="str">
            <v>(t=20cm)</v>
          </cell>
          <cell r="C176">
            <v>22</v>
          </cell>
          <cell r="D176" t="str">
            <v>㎥</v>
          </cell>
          <cell r="E176">
            <v>1971</v>
          </cell>
          <cell r="F176">
            <v>43362</v>
          </cell>
        </row>
        <row r="177">
          <cell r="A177" t="str">
            <v>s. 스치로폴</v>
          </cell>
          <cell r="B177" t="str">
            <v>t = 20mm</v>
          </cell>
          <cell r="C177">
            <v>14</v>
          </cell>
          <cell r="D177" t="str">
            <v>M2</v>
          </cell>
          <cell r="E177">
            <v>2441</v>
          </cell>
          <cell r="F177">
            <v>34174</v>
          </cell>
        </row>
        <row r="178">
          <cell r="A178" t="str">
            <v>◈ Sta. 4 ＋ 774</v>
          </cell>
        </row>
        <row r="179">
          <cell r="A179" t="str">
            <v>a. 구 조 물 터 파 기</v>
          </cell>
        </row>
        <row r="180">
          <cell r="A180" t="str">
            <v>구조물 터파기</v>
          </cell>
          <cell r="B180" t="str">
            <v>(육상토사,0~2m)</v>
          </cell>
          <cell r="C180">
            <v>1740</v>
          </cell>
          <cell r="D180" t="str">
            <v>㎥</v>
          </cell>
          <cell r="E180">
            <v>3161</v>
          </cell>
          <cell r="F180">
            <v>5500140</v>
          </cell>
        </row>
        <row r="181">
          <cell r="A181" t="str">
            <v>구조물 터파기</v>
          </cell>
          <cell r="B181" t="str">
            <v>(육상토사,2~4m)</v>
          </cell>
          <cell r="C181">
            <v>934</v>
          </cell>
          <cell r="D181" t="str">
            <v>㎥</v>
          </cell>
          <cell r="E181">
            <v>4598</v>
          </cell>
          <cell r="F181">
            <v>4294532</v>
          </cell>
        </row>
        <row r="182">
          <cell r="A182" t="str">
            <v>되   메   우   기</v>
          </cell>
          <cell r="B182" t="str">
            <v>다짐포함</v>
          </cell>
          <cell r="C182">
            <v>124</v>
          </cell>
          <cell r="D182" t="str">
            <v>㎥</v>
          </cell>
          <cell r="E182">
            <v>3385</v>
          </cell>
          <cell r="F182">
            <v>419740</v>
          </cell>
        </row>
        <row r="183">
          <cell r="A183" t="str">
            <v>b. 뒷      채      움</v>
          </cell>
          <cell r="B183" t="str">
            <v>보조기층재</v>
          </cell>
          <cell r="C183">
            <v>1626</v>
          </cell>
          <cell r="D183" t="str">
            <v>㎥</v>
          </cell>
          <cell r="E183">
            <v>16460</v>
          </cell>
          <cell r="F183">
            <v>26763960</v>
          </cell>
        </row>
        <row r="184">
          <cell r="A184" t="str">
            <v>c. 콘 크 리 트  타 설</v>
          </cell>
        </row>
        <row r="185">
          <cell r="A185" t="str">
            <v>-1.       〃</v>
          </cell>
          <cell r="B185" t="str">
            <v>철근,진동기,펌프카</v>
          </cell>
          <cell r="C185">
            <v>570</v>
          </cell>
          <cell r="D185" t="str">
            <v>㎥</v>
          </cell>
          <cell r="E185">
            <v>10947</v>
          </cell>
          <cell r="F185">
            <v>6239790</v>
          </cell>
        </row>
        <row r="186">
          <cell r="A186" t="str">
            <v>-2.       〃</v>
          </cell>
          <cell r="B186" t="str">
            <v>무근구조물</v>
          </cell>
          <cell r="C186">
            <v>49</v>
          </cell>
          <cell r="D186" t="str">
            <v>㎥</v>
          </cell>
          <cell r="E186">
            <v>20803</v>
          </cell>
          <cell r="F186">
            <v>1019347</v>
          </cell>
        </row>
        <row r="187">
          <cell r="A187" t="str">
            <v>d. 거     푸     집</v>
          </cell>
        </row>
        <row r="188">
          <cell r="A188" t="str">
            <v>-1. 합 판  거 푸 집</v>
          </cell>
          <cell r="B188" t="str">
            <v>3회</v>
          </cell>
          <cell r="C188">
            <v>1422</v>
          </cell>
          <cell r="D188" t="str">
            <v>㎡</v>
          </cell>
          <cell r="E188">
            <v>22050</v>
          </cell>
          <cell r="F188">
            <v>31355100</v>
          </cell>
        </row>
        <row r="189">
          <cell r="A189" t="str">
            <v>-2. 합 판  거 푸 집</v>
          </cell>
          <cell r="B189" t="str">
            <v>4회</v>
          </cell>
          <cell r="C189">
            <v>43</v>
          </cell>
          <cell r="D189" t="str">
            <v>㎡</v>
          </cell>
          <cell r="E189">
            <v>19038</v>
          </cell>
          <cell r="F189">
            <v>818634</v>
          </cell>
        </row>
        <row r="190">
          <cell r="A190" t="str">
            <v>e. 철 근 가 공 조 립</v>
          </cell>
          <cell r="B190" t="str">
            <v>복 잡</v>
          </cell>
          <cell r="C190">
            <v>62.28</v>
          </cell>
          <cell r="D190" t="str">
            <v>ton</v>
          </cell>
          <cell r="E190">
            <v>456666</v>
          </cell>
          <cell r="F190">
            <v>28441158</v>
          </cell>
        </row>
        <row r="191">
          <cell r="A191" t="str">
            <v>f. 지     수     판</v>
          </cell>
          <cell r="B191" t="str">
            <v>PVC, 200×5㎜</v>
          </cell>
          <cell r="C191">
            <v>56</v>
          </cell>
          <cell r="D191" t="str">
            <v>m</v>
          </cell>
          <cell r="E191">
            <v>14840</v>
          </cell>
          <cell r="F191">
            <v>831040</v>
          </cell>
        </row>
        <row r="192">
          <cell r="A192" t="str">
            <v>g. 신   축   이   음</v>
          </cell>
          <cell r="B192" t="str">
            <v>Exp. Joint Filler,t=20mm</v>
          </cell>
          <cell r="C192">
            <v>28</v>
          </cell>
          <cell r="D192" t="str">
            <v>㎡</v>
          </cell>
          <cell r="E192">
            <v>5907</v>
          </cell>
          <cell r="F192">
            <v>165396</v>
          </cell>
        </row>
        <row r="193">
          <cell r="A193" t="str">
            <v>h. 실     런     트</v>
          </cell>
          <cell r="B193" t="str">
            <v>20 x 25mm</v>
          </cell>
          <cell r="C193">
            <v>48</v>
          </cell>
          <cell r="D193" t="str">
            <v>m</v>
          </cell>
          <cell r="E193">
            <v>2315</v>
          </cell>
          <cell r="F193">
            <v>111120</v>
          </cell>
        </row>
        <row r="194">
          <cell r="A194" t="str">
            <v>i. 강   관   비  계</v>
          </cell>
          <cell r="C194">
            <v>592</v>
          </cell>
          <cell r="D194" t="str">
            <v>㎡</v>
          </cell>
          <cell r="E194">
            <v>10525</v>
          </cell>
          <cell r="F194">
            <v>6230800</v>
          </cell>
        </row>
        <row r="195">
          <cell r="A195" t="str">
            <v>j. 강  관  동  바  리</v>
          </cell>
          <cell r="B195" t="str">
            <v>(암거구조물용)</v>
          </cell>
          <cell r="C195">
            <v>658</v>
          </cell>
          <cell r="D195" t="str">
            <v>공㎥</v>
          </cell>
          <cell r="E195">
            <v>6834</v>
          </cell>
          <cell r="F195">
            <v>4496772</v>
          </cell>
        </row>
        <row r="196">
          <cell r="A196" t="str">
            <v>k. 스   페   이   셔</v>
          </cell>
          <cell r="C196">
            <v>1549</v>
          </cell>
          <cell r="D196" t="str">
            <v>㎡</v>
          </cell>
          <cell r="E196">
            <v>230</v>
          </cell>
          <cell r="F196">
            <v>356270</v>
          </cell>
        </row>
        <row r="197">
          <cell r="A197" t="str">
            <v>m.부 직 포</v>
          </cell>
          <cell r="C197">
            <v>8</v>
          </cell>
          <cell r="D197" t="str">
            <v>㎡</v>
          </cell>
          <cell r="E197">
            <v>1604</v>
          </cell>
          <cell r="F197">
            <v>12832</v>
          </cell>
        </row>
        <row r="198">
          <cell r="A198" t="str">
            <v>n. 배수관</v>
          </cell>
          <cell r="B198" t="str">
            <v>φ100mm</v>
          </cell>
          <cell r="C198">
            <v>24</v>
          </cell>
          <cell r="D198" t="str">
            <v>개</v>
          </cell>
          <cell r="E198">
            <v>4473</v>
          </cell>
          <cell r="F198">
            <v>107352</v>
          </cell>
        </row>
        <row r="199">
          <cell r="A199" t="str">
            <v>◈ Sta. 5 ＋ 032</v>
          </cell>
        </row>
        <row r="200">
          <cell r="A200" t="str">
            <v>a. 구 조 물 터 파 기</v>
          </cell>
        </row>
        <row r="201">
          <cell r="A201" t="str">
            <v>구조물 터파기</v>
          </cell>
          <cell r="B201" t="str">
            <v>(육상토사,0~2m)</v>
          </cell>
          <cell r="C201">
            <v>877</v>
          </cell>
          <cell r="D201" t="str">
            <v>㎥</v>
          </cell>
          <cell r="E201">
            <v>3161</v>
          </cell>
          <cell r="F201">
            <v>2772197</v>
          </cell>
        </row>
        <row r="202">
          <cell r="A202" t="str">
            <v>구조물 터파기</v>
          </cell>
          <cell r="B202" t="str">
            <v>(육상토사,2~4m)</v>
          </cell>
          <cell r="C202">
            <v>70</v>
          </cell>
          <cell r="D202" t="str">
            <v>㎥</v>
          </cell>
          <cell r="E202">
            <v>4598</v>
          </cell>
          <cell r="F202">
            <v>321860</v>
          </cell>
        </row>
        <row r="203">
          <cell r="A203" t="str">
            <v>되   메   우   기</v>
          </cell>
          <cell r="B203" t="str">
            <v>다짐포함</v>
          </cell>
          <cell r="C203">
            <v>173</v>
          </cell>
          <cell r="D203" t="str">
            <v>㎥</v>
          </cell>
          <cell r="E203">
            <v>3385</v>
          </cell>
          <cell r="F203">
            <v>585605</v>
          </cell>
        </row>
        <row r="204">
          <cell r="A204" t="str">
            <v>b. 뒷      채      움</v>
          </cell>
          <cell r="B204" t="str">
            <v>보조기층재</v>
          </cell>
          <cell r="C204">
            <v>1337</v>
          </cell>
          <cell r="D204" t="str">
            <v>㎥</v>
          </cell>
          <cell r="E204">
            <v>16460</v>
          </cell>
          <cell r="F204">
            <v>22007020</v>
          </cell>
        </row>
        <row r="205">
          <cell r="A205" t="str">
            <v>c. 콘 크 리 트  타 설</v>
          </cell>
        </row>
        <row r="206">
          <cell r="A206" t="str">
            <v>-1.       〃</v>
          </cell>
          <cell r="B206" t="str">
            <v>철근,진동기,펌프카</v>
          </cell>
          <cell r="C206">
            <v>740</v>
          </cell>
          <cell r="D206" t="str">
            <v>㎥</v>
          </cell>
          <cell r="E206">
            <v>10947</v>
          </cell>
          <cell r="F206">
            <v>8100780</v>
          </cell>
        </row>
        <row r="207">
          <cell r="A207" t="str">
            <v>-2.       〃</v>
          </cell>
          <cell r="B207" t="str">
            <v>무근구조물</v>
          </cell>
          <cell r="C207">
            <v>86</v>
          </cell>
          <cell r="D207" t="str">
            <v>㎥</v>
          </cell>
          <cell r="E207">
            <v>20803</v>
          </cell>
          <cell r="F207">
            <v>1789058</v>
          </cell>
        </row>
        <row r="208">
          <cell r="A208" t="str">
            <v>d. 거     푸     집</v>
          </cell>
        </row>
        <row r="209">
          <cell r="A209" t="str">
            <v>-1. 합 판  거 푸 집</v>
          </cell>
          <cell r="B209" t="str">
            <v>3회</v>
          </cell>
          <cell r="C209">
            <v>541</v>
          </cell>
          <cell r="D209" t="str">
            <v>㎡</v>
          </cell>
          <cell r="E209">
            <v>22050</v>
          </cell>
          <cell r="F209">
            <v>11929050</v>
          </cell>
        </row>
        <row r="210">
          <cell r="A210" t="str">
            <v>-2. 합 판  거 푸 집</v>
          </cell>
          <cell r="B210" t="str">
            <v>4회</v>
          </cell>
          <cell r="C210">
            <v>50</v>
          </cell>
          <cell r="D210" t="str">
            <v>㎡</v>
          </cell>
          <cell r="E210">
            <v>19038</v>
          </cell>
          <cell r="F210">
            <v>951900</v>
          </cell>
        </row>
        <row r="211">
          <cell r="A211" t="str">
            <v>-3. 합 판  거 푸 집</v>
          </cell>
          <cell r="B211" t="str">
            <v>6회</v>
          </cell>
          <cell r="C211">
            <v>49</v>
          </cell>
          <cell r="D211" t="str">
            <v>㎡</v>
          </cell>
          <cell r="E211">
            <v>15879</v>
          </cell>
          <cell r="F211">
            <v>778071</v>
          </cell>
        </row>
        <row r="212">
          <cell r="A212" t="str">
            <v>-4. 코 팅  거 푸 집</v>
          </cell>
          <cell r="B212" t="str">
            <v>3회</v>
          </cell>
          <cell r="C212">
            <v>295</v>
          </cell>
          <cell r="D212" t="str">
            <v>㎡</v>
          </cell>
          <cell r="E212">
            <v>22050</v>
          </cell>
          <cell r="F212">
            <v>6504750</v>
          </cell>
        </row>
        <row r="213">
          <cell r="A213" t="str">
            <v>-5. 무 늬  거 푸 집</v>
          </cell>
          <cell r="C213">
            <v>337</v>
          </cell>
          <cell r="D213" t="str">
            <v>M2</v>
          </cell>
          <cell r="E213">
            <v>29285</v>
          </cell>
          <cell r="F213">
            <v>9869045</v>
          </cell>
        </row>
        <row r="214">
          <cell r="A214" t="str">
            <v>e. 철 근 가 공 조 립</v>
          </cell>
          <cell r="B214" t="str">
            <v>복 잡</v>
          </cell>
          <cell r="C214">
            <v>103.31</v>
          </cell>
          <cell r="D214" t="str">
            <v>ton</v>
          </cell>
          <cell r="E214">
            <v>456666</v>
          </cell>
          <cell r="F214">
            <v>47178164</v>
          </cell>
        </row>
        <row r="215">
          <cell r="A215" t="str">
            <v>f. 지     수     판</v>
          </cell>
          <cell r="B215" t="str">
            <v>PVC, 200×5㎜</v>
          </cell>
          <cell r="C215">
            <v>25</v>
          </cell>
          <cell r="D215" t="str">
            <v>m</v>
          </cell>
          <cell r="E215">
            <v>14840</v>
          </cell>
          <cell r="F215">
            <v>371000</v>
          </cell>
        </row>
        <row r="216">
          <cell r="A216" t="str">
            <v>g. 신   축   이   음</v>
          </cell>
          <cell r="B216" t="str">
            <v>Exp. Joint Filler,t=20mm</v>
          </cell>
          <cell r="C216">
            <v>21</v>
          </cell>
          <cell r="D216" t="str">
            <v>㎡</v>
          </cell>
          <cell r="E216">
            <v>5907</v>
          </cell>
          <cell r="F216">
            <v>124047</v>
          </cell>
        </row>
        <row r="217">
          <cell r="A217" t="str">
            <v>h. 실     런     트</v>
          </cell>
          <cell r="B217" t="str">
            <v>20 x 25mm</v>
          </cell>
          <cell r="C217">
            <v>20</v>
          </cell>
          <cell r="D217" t="str">
            <v>m</v>
          </cell>
          <cell r="E217">
            <v>2315</v>
          </cell>
          <cell r="F217">
            <v>46300</v>
          </cell>
        </row>
        <row r="218">
          <cell r="A218" t="str">
            <v>i. 강   관   비  계</v>
          </cell>
          <cell r="C218">
            <v>490</v>
          </cell>
          <cell r="D218" t="str">
            <v>㎡</v>
          </cell>
          <cell r="E218">
            <v>10525</v>
          </cell>
          <cell r="F218">
            <v>5157250</v>
          </cell>
        </row>
        <row r="219">
          <cell r="A219" t="str">
            <v>j. 강  관  동  바  리</v>
          </cell>
          <cell r="B219" t="str">
            <v>(암거구조물용)</v>
          </cell>
          <cell r="C219">
            <v>792</v>
          </cell>
          <cell r="D219" t="str">
            <v>공㎥</v>
          </cell>
          <cell r="E219">
            <v>6834</v>
          </cell>
          <cell r="F219">
            <v>5412528</v>
          </cell>
        </row>
        <row r="220">
          <cell r="A220" t="str">
            <v>k. 스   페   이   셔</v>
          </cell>
          <cell r="C220">
            <v>1243</v>
          </cell>
          <cell r="D220" t="str">
            <v>㎡</v>
          </cell>
          <cell r="E220">
            <v>230</v>
          </cell>
          <cell r="F220">
            <v>285890</v>
          </cell>
        </row>
        <row r="221">
          <cell r="A221" t="str">
            <v>l  아 스 팔 트 코 팅</v>
          </cell>
          <cell r="C221">
            <v>571</v>
          </cell>
          <cell r="D221" t="str">
            <v>M2</v>
          </cell>
          <cell r="E221">
            <v>4406</v>
          </cell>
          <cell r="F221">
            <v>2515826</v>
          </cell>
        </row>
        <row r="222">
          <cell r="A222" t="str">
            <v>m. 전 선 관</v>
          </cell>
          <cell r="B222" t="str">
            <v>(PVC PIPE φ16mm)</v>
          </cell>
          <cell r="C222">
            <v>27</v>
          </cell>
          <cell r="D222" t="str">
            <v>m</v>
          </cell>
          <cell r="E222">
            <v>381</v>
          </cell>
          <cell r="F222">
            <v>10287</v>
          </cell>
        </row>
        <row r="223">
          <cell r="A223" t="str">
            <v>n.부 직 포</v>
          </cell>
          <cell r="C223">
            <v>12</v>
          </cell>
          <cell r="D223" t="str">
            <v>㎡</v>
          </cell>
          <cell r="E223">
            <v>1604</v>
          </cell>
          <cell r="F223">
            <v>19248</v>
          </cell>
        </row>
        <row r="224">
          <cell r="A224" t="str">
            <v>o. 배수관</v>
          </cell>
          <cell r="B224" t="str">
            <v>φ100mm</v>
          </cell>
          <cell r="C224">
            <v>36</v>
          </cell>
          <cell r="D224" t="str">
            <v>개</v>
          </cell>
          <cell r="E224">
            <v>4473</v>
          </cell>
          <cell r="F224">
            <v>161028</v>
          </cell>
        </row>
        <row r="225">
          <cell r="A225" t="str">
            <v>p. 다웰바설치공</v>
          </cell>
          <cell r="C225">
            <v>88</v>
          </cell>
          <cell r="D225" t="str">
            <v>EA</v>
          </cell>
          <cell r="E225">
            <v>6278</v>
          </cell>
          <cell r="F225">
            <v>552464</v>
          </cell>
        </row>
        <row r="226">
          <cell r="A226" t="str">
            <v>q. 보조기층재 구입 및 운반</v>
          </cell>
          <cell r="C226">
            <v>46</v>
          </cell>
          <cell r="D226" t="str">
            <v>㎥</v>
          </cell>
          <cell r="E226">
            <v>5800</v>
          </cell>
          <cell r="F226">
            <v>266800</v>
          </cell>
        </row>
        <row r="227">
          <cell r="A227" t="str">
            <v>r. 보조기층 포설 및 다짐</v>
          </cell>
          <cell r="B227" t="str">
            <v>(t=20cm)</v>
          </cell>
          <cell r="C227">
            <v>36</v>
          </cell>
          <cell r="D227" t="str">
            <v>㎥</v>
          </cell>
          <cell r="E227">
            <v>1971</v>
          </cell>
          <cell r="F227">
            <v>70956</v>
          </cell>
        </row>
        <row r="228">
          <cell r="A228" t="str">
            <v>s. 스치로폴</v>
          </cell>
          <cell r="B228" t="str">
            <v>t = 20mm</v>
          </cell>
          <cell r="C228">
            <v>14</v>
          </cell>
          <cell r="D228" t="str">
            <v>M2</v>
          </cell>
          <cell r="E228">
            <v>2441</v>
          </cell>
          <cell r="F228">
            <v>34174</v>
          </cell>
        </row>
        <row r="229">
          <cell r="A229" t="str">
            <v>◈ Sta. 5 ＋ 546</v>
          </cell>
        </row>
        <row r="230">
          <cell r="A230" t="str">
            <v>a. 구 조 물 터 파 기</v>
          </cell>
        </row>
        <row r="231">
          <cell r="A231" t="str">
            <v>구조물 터파기</v>
          </cell>
          <cell r="B231" t="str">
            <v>(육상토사,0~2m)</v>
          </cell>
          <cell r="C231">
            <v>1605</v>
          </cell>
          <cell r="D231" t="str">
            <v>㎥</v>
          </cell>
          <cell r="E231">
            <v>3161</v>
          </cell>
          <cell r="F231">
            <v>5073405</v>
          </cell>
        </row>
        <row r="232">
          <cell r="A232" t="str">
            <v>되   메   우   기</v>
          </cell>
          <cell r="B232" t="str">
            <v>다짐포함</v>
          </cell>
          <cell r="C232">
            <v>179</v>
          </cell>
          <cell r="D232" t="str">
            <v>㎥</v>
          </cell>
          <cell r="E232">
            <v>3385</v>
          </cell>
          <cell r="F232">
            <v>605915</v>
          </cell>
        </row>
        <row r="233">
          <cell r="A233" t="str">
            <v>b. 뒷      채      움</v>
          </cell>
          <cell r="B233" t="str">
            <v>보조기층재</v>
          </cell>
          <cell r="C233">
            <v>1685</v>
          </cell>
          <cell r="D233" t="str">
            <v>㎥</v>
          </cell>
          <cell r="E233">
            <v>16460</v>
          </cell>
          <cell r="F233">
            <v>27735100</v>
          </cell>
        </row>
        <row r="234">
          <cell r="A234" t="str">
            <v>c. 콘 크 리 트  타 설</v>
          </cell>
        </row>
        <row r="235">
          <cell r="A235" t="str">
            <v>-1.       〃</v>
          </cell>
          <cell r="B235" t="str">
            <v>철근,진동기,펌프카</v>
          </cell>
          <cell r="C235">
            <v>656</v>
          </cell>
          <cell r="D235" t="str">
            <v>㎥</v>
          </cell>
          <cell r="E235">
            <v>10947</v>
          </cell>
          <cell r="F235">
            <v>7181232</v>
          </cell>
        </row>
        <row r="236">
          <cell r="A236" t="str">
            <v>-2.       〃</v>
          </cell>
          <cell r="B236" t="str">
            <v>무근구조물</v>
          </cell>
          <cell r="C236">
            <v>95</v>
          </cell>
          <cell r="D236" t="str">
            <v>㎥</v>
          </cell>
          <cell r="E236">
            <v>20803</v>
          </cell>
          <cell r="F236">
            <v>1976285</v>
          </cell>
        </row>
        <row r="237">
          <cell r="A237" t="str">
            <v>d. 거     푸     집</v>
          </cell>
        </row>
        <row r="238">
          <cell r="A238" t="str">
            <v>-1. 합 판  거 푸 집</v>
          </cell>
          <cell r="B238" t="str">
            <v>3회</v>
          </cell>
          <cell r="C238">
            <v>2288</v>
          </cell>
          <cell r="D238" t="str">
            <v>㎡</v>
          </cell>
          <cell r="E238">
            <v>22050</v>
          </cell>
          <cell r="F238">
            <v>50450400</v>
          </cell>
        </row>
        <row r="239">
          <cell r="A239" t="str">
            <v>-2. 합 판  거 푸 집</v>
          </cell>
          <cell r="B239" t="str">
            <v>4회</v>
          </cell>
          <cell r="C239">
            <v>46</v>
          </cell>
          <cell r="D239" t="str">
            <v>㎡</v>
          </cell>
          <cell r="E239">
            <v>19038</v>
          </cell>
          <cell r="F239">
            <v>875748</v>
          </cell>
        </row>
        <row r="240">
          <cell r="A240" t="str">
            <v>e. 철 근 가 공 조 립</v>
          </cell>
          <cell r="B240" t="str">
            <v>복 잡</v>
          </cell>
          <cell r="C240">
            <v>117.49</v>
          </cell>
          <cell r="D240" t="str">
            <v>ton</v>
          </cell>
          <cell r="E240">
            <v>456666</v>
          </cell>
          <cell r="F240">
            <v>53653688</v>
          </cell>
        </row>
        <row r="241">
          <cell r="A241" t="str">
            <v>f. 지     수     판</v>
          </cell>
          <cell r="B241" t="str">
            <v>PVC, 200×5㎜</v>
          </cell>
          <cell r="C241">
            <v>91</v>
          </cell>
          <cell r="D241" t="str">
            <v>m</v>
          </cell>
          <cell r="E241">
            <v>14840</v>
          </cell>
          <cell r="F241">
            <v>1350440</v>
          </cell>
        </row>
        <row r="242">
          <cell r="A242" t="str">
            <v>g. 신   축   이   음</v>
          </cell>
          <cell r="B242" t="str">
            <v>Exp. Joint Filler,t=20mm</v>
          </cell>
          <cell r="C242">
            <v>33</v>
          </cell>
          <cell r="D242" t="str">
            <v>㎡</v>
          </cell>
          <cell r="E242">
            <v>5907</v>
          </cell>
          <cell r="F242">
            <v>194931</v>
          </cell>
        </row>
        <row r="243">
          <cell r="A243" t="str">
            <v>h. 실     런     트</v>
          </cell>
          <cell r="B243" t="str">
            <v>20 x 25mm</v>
          </cell>
          <cell r="C243">
            <v>64</v>
          </cell>
          <cell r="D243" t="str">
            <v>m</v>
          </cell>
          <cell r="E243">
            <v>2315</v>
          </cell>
          <cell r="F243">
            <v>148160</v>
          </cell>
        </row>
        <row r="244">
          <cell r="A244" t="str">
            <v>i. 강   관   비  계</v>
          </cell>
          <cell r="C244">
            <v>614</v>
          </cell>
          <cell r="D244" t="str">
            <v>㎡</v>
          </cell>
          <cell r="E244">
            <v>10525</v>
          </cell>
          <cell r="F244">
            <v>6462350</v>
          </cell>
        </row>
        <row r="245">
          <cell r="A245" t="str">
            <v>j. 강  관  동  바  리</v>
          </cell>
          <cell r="B245" t="str">
            <v>(암거구조물용)</v>
          </cell>
          <cell r="C245">
            <v>1733</v>
          </cell>
          <cell r="D245" t="str">
            <v>공㎥</v>
          </cell>
          <cell r="E245">
            <v>6834</v>
          </cell>
          <cell r="F245">
            <v>11843322</v>
          </cell>
        </row>
        <row r="246">
          <cell r="A246" t="str">
            <v>k. 스   페   이   셔</v>
          </cell>
          <cell r="C246">
            <v>2663</v>
          </cell>
          <cell r="D246" t="str">
            <v>㎡</v>
          </cell>
          <cell r="E246">
            <v>230</v>
          </cell>
          <cell r="F246">
            <v>612490</v>
          </cell>
        </row>
        <row r="247">
          <cell r="A247" t="str">
            <v>m.부 직 포</v>
          </cell>
          <cell r="C247">
            <v>8</v>
          </cell>
          <cell r="D247" t="str">
            <v>㎡</v>
          </cell>
          <cell r="E247">
            <v>1604</v>
          </cell>
          <cell r="F247">
            <v>12832</v>
          </cell>
        </row>
        <row r="248">
          <cell r="A248" t="str">
            <v>n. 배수관</v>
          </cell>
          <cell r="B248" t="str">
            <v>φ100mm</v>
          </cell>
          <cell r="C248">
            <v>24</v>
          </cell>
          <cell r="D248" t="str">
            <v>개</v>
          </cell>
          <cell r="E248">
            <v>4473</v>
          </cell>
          <cell r="F248">
            <v>107352</v>
          </cell>
        </row>
        <row r="249">
          <cell r="A249" t="str">
            <v>◈ Sta. 5 ＋ 546 (종box)</v>
          </cell>
        </row>
        <row r="250">
          <cell r="A250" t="str">
            <v>a. 구 조 물 터 파 기</v>
          </cell>
        </row>
        <row r="251">
          <cell r="A251" t="str">
            <v>구조물 터파기</v>
          </cell>
          <cell r="B251" t="str">
            <v>(육상토사,0~2m)</v>
          </cell>
          <cell r="C251">
            <v>1803</v>
          </cell>
          <cell r="D251" t="str">
            <v>㎥</v>
          </cell>
          <cell r="E251">
            <v>3161</v>
          </cell>
          <cell r="F251">
            <v>5699283</v>
          </cell>
        </row>
        <row r="252">
          <cell r="A252" t="str">
            <v>구조물 터파기</v>
          </cell>
          <cell r="B252" t="str">
            <v>(육상토사,2~4m)</v>
          </cell>
          <cell r="C252">
            <v>531</v>
          </cell>
          <cell r="D252" t="str">
            <v>㎥</v>
          </cell>
          <cell r="E252">
            <v>4598</v>
          </cell>
          <cell r="F252">
            <v>2441538</v>
          </cell>
        </row>
        <row r="253">
          <cell r="A253" t="str">
            <v>되   메   우   기</v>
          </cell>
          <cell r="B253" t="str">
            <v>다짐포함</v>
          </cell>
          <cell r="C253">
            <v>47</v>
          </cell>
          <cell r="D253" t="str">
            <v>㎥</v>
          </cell>
          <cell r="E253">
            <v>3385</v>
          </cell>
          <cell r="F253">
            <v>159095</v>
          </cell>
        </row>
        <row r="254">
          <cell r="A254" t="str">
            <v>b. 뒷      채      움</v>
          </cell>
          <cell r="B254" t="str">
            <v>보조기층재</v>
          </cell>
          <cell r="C254">
            <v>1521</v>
          </cell>
          <cell r="D254" t="str">
            <v>㎥</v>
          </cell>
          <cell r="E254">
            <v>16460</v>
          </cell>
          <cell r="F254">
            <v>25035660</v>
          </cell>
        </row>
        <row r="255">
          <cell r="A255" t="str">
            <v>c. 콘 크 리 트  타 설</v>
          </cell>
        </row>
        <row r="256">
          <cell r="A256" t="str">
            <v>-1.       〃</v>
          </cell>
          <cell r="B256" t="str">
            <v>철근,진동기,펌프카</v>
          </cell>
          <cell r="C256">
            <v>416</v>
          </cell>
          <cell r="D256" t="str">
            <v>㎥</v>
          </cell>
          <cell r="E256">
            <v>10947</v>
          </cell>
          <cell r="F256">
            <v>4553952</v>
          </cell>
        </row>
        <row r="257">
          <cell r="A257" t="str">
            <v>-2.       〃</v>
          </cell>
          <cell r="B257" t="str">
            <v>무근구조물</v>
          </cell>
          <cell r="C257">
            <v>40</v>
          </cell>
          <cell r="D257" t="str">
            <v>㎥</v>
          </cell>
          <cell r="E257">
            <v>20803</v>
          </cell>
          <cell r="F257">
            <v>832120</v>
          </cell>
        </row>
        <row r="258">
          <cell r="A258" t="str">
            <v>d. 거     푸     집</v>
          </cell>
        </row>
        <row r="259">
          <cell r="A259" t="str">
            <v>-1. 합 판  거 푸 집</v>
          </cell>
          <cell r="B259" t="str">
            <v>3회</v>
          </cell>
          <cell r="C259">
            <v>1588</v>
          </cell>
          <cell r="D259" t="str">
            <v>㎡</v>
          </cell>
          <cell r="E259">
            <v>22050</v>
          </cell>
          <cell r="F259">
            <v>35015400</v>
          </cell>
        </row>
        <row r="260">
          <cell r="A260" t="str">
            <v>-2. 합 판  거 푸 집</v>
          </cell>
          <cell r="B260" t="str">
            <v>4회</v>
          </cell>
          <cell r="C260">
            <v>16</v>
          </cell>
          <cell r="D260" t="str">
            <v>㎡</v>
          </cell>
          <cell r="E260">
            <v>19038</v>
          </cell>
          <cell r="F260">
            <v>304608</v>
          </cell>
        </row>
        <row r="261">
          <cell r="A261" t="str">
            <v>e. 철 근 가 공 조 립</v>
          </cell>
          <cell r="B261" t="str">
            <v>복 잡</v>
          </cell>
          <cell r="C261">
            <v>57.36</v>
          </cell>
          <cell r="D261" t="str">
            <v>ton</v>
          </cell>
          <cell r="E261">
            <v>456666</v>
          </cell>
          <cell r="F261">
            <v>26194361</v>
          </cell>
        </row>
        <row r="262">
          <cell r="A262" t="str">
            <v>f. 지     수     판</v>
          </cell>
          <cell r="B262" t="str">
            <v>PVC, 200×5㎜</v>
          </cell>
          <cell r="C262">
            <v>79</v>
          </cell>
          <cell r="D262" t="str">
            <v>m</v>
          </cell>
          <cell r="E262">
            <v>14840</v>
          </cell>
          <cell r="F262">
            <v>1172360</v>
          </cell>
        </row>
        <row r="263">
          <cell r="A263" t="str">
            <v>g. 신   축   이   음</v>
          </cell>
          <cell r="B263" t="str">
            <v>Exp. Joint Filler,t=20mm</v>
          </cell>
          <cell r="C263">
            <v>26</v>
          </cell>
          <cell r="D263" t="str">
            <v>㎡</v>
          </cell>
          <cell r="E263">
            <v>5907</v>
          </cell>
          <cell r="F263">
            <v>153582</v>
          </cell>
        </row>
        <row r="264">
          <cell r="A264" t="str">
            <v>h. 실     런     트</v>
          </cell>
          <cell r="B264" t="str">
            <v>20 x 25mm</v>
          </cell>
          <cell r="C264">
            <v>66</v>
          </cell>
          <cell r="D264" t="str">
            <v>m</v>
          </cell>
          <cell r="E264">
            <v>2315</v>
          </cell>
          <cell r="F264">
            <v>152790</v>
          </cell>
        </row>
        <row r="265">
          <cell r="A265" t="str">
            <v>i. 강   관   비  계</v>
          </cell>
          <cell r="C265">
            <v>613</v>
          </cell>
          <cell r="D265" t="str">
            <v>㎡</v>
          </cell>
          <cell r="E265">
            <v>10525</v>
          </cell>
          <cell r="F265">
            <v>6451825</v>
          </cell>
        </row>
        <row r="266">
          <cell r="A266" t="str">
            <v>j. 강  관  동  바  리</v>
          </cell>
          <cell r="B266" t="str">
            <v>(암거구조물용)</v>
          </cell>
          <cell r="C266">
            <v>678</v>
          </cell>
          <cell r="D266" t="str">
            <v>공㎥</v>
          </cell>
          <cell r="E266">
            <v>6834</v>
          </cell>
          <cell r="F266">
            <v>4633452</v>
          </cell>
        </row>
        <row r="267">
          <cell r="A267" t="str">
            <v>k. 스   페   이   셔</v>
          </cell>
          <cell r="C267">
            <v>1870</v>
          </cell>
          <cell r="D267" t="str">
            <v>㎡</v>
          </cell>
          <cell r="E267">
            <v>230</v>
          </cell>
          <cell r="F267">
            <v>430100</v>
          </cell>
        </row>
        <row r="268">
          <cell r="A268" t="str">
            <v>m.부 직 포</v>
          </cell>
          <cell r="C268">
            <v>2</v>
          </cell>
          <cell r="D268" t="str">
            <v>㎡</v>
          </cell>
          <cell r="E268">
            <v>1604</v>
          </cell>
          <cell r="F268">
            <v>3208</v>
          </cell>
        </row>
        <row r="269">
          <cell r="A269" t="str">
            <v>n. 배수관</v>
          </cell>
          <cell r="B269" t="str">
            <v>φ100mm</v>
          </cell>
          <cell r="C269">
            <v>6</v>
          </cell>
          <cell r="D269" t="str">
            <v>개</v>
          </cell>
          <cell r="E269">
            <v>4473</v>
          </cell>
          <cell r="F269">
            <v>26838</v>
          </cell>
        </row>
        <row r="270">
          <cell r="A270" t="str">
            <v>◈ Sta. 5 ＋ 730</v>
          </cell>
        </row>
        <row r="271">
          <cell r="A271" t="str">
            <v>a. 구 조 물 터 파 기</v>
          </cell>
        </row>
        <row r="272">
          <cell r="A272" t="str">
            <v>구조물 터파기</v>
          </cell>
          <cell r="B272" t="str">
            <v>(육상토사,0~2m)</v>
          </cell>
          <cell r="C272">
            <v>447</v>
          </cell>
          <cell r="D272" t="str">
            <v>㎥</v>
          </cell>
          <cell r="E272">
            <v>3161</v>
          </cell>
          <cell r="F272">
            <v>1412967</v>
          </cell>
        </row>
        <row r="273">
          <cell r="A273" t="str">
            <v>되   메   우   기</v>
          </cell>
          <cell r="B273" t="str">
            <v>다짐포함</v>
          </cell>
          <cell r="C273">
            <v>173</v>
          </cell>
          <cell r="D273" t="str">
            <v>㎥</v>
          </cell>
          <cell r="E273">
            <v>3385</v>
          </cell>
          <cell r="F273">
            <v>585605</v>
          </cell>
        </row>
        <row r="274">
          <cell r="A274" t="str">
            <v>b. 뒷      채      움</v>
          </cell>
          <cell r="B274" t="str">
            <v>보조기층재</v>
          </cell>
          <cell r="C274">
            <v>1492</v>
          </cell>
          <cell r="D274" t="str">
            <v>㎥</v>
          </cell>
          <cell r="E274">
            <v>16460</v>
          </cell>
          <cell r="F274">
            <v>24558320</v>
          </cell>
        </row>
        <row r="275">
          <cell r="A275" t="str">
            <v>c. 콘 크 리 트  타 설</v>
          </cell>
        </row>
        <row r="276">
          <cell r="A276" t="str">
            <v>-1.       〃</v>
          </cell>
          <cell r="B276" t="str">
            <v>철근,진동기,펌프카</v>
          </cell>
          <cell r="C276">
            <v>545</v>
          </cell>
          <cell r="D276" t="str">
            <v>㎥</v>
          </cell>
          <cell r="E276">
            <v>10947</v>
          </cell>
          <cell r="F276">
            <v>5966115</v>
          </cell>
        </row>
        <row r="277">
          <cell r="A277" t="str">
            <v>-2.       〃</v>
          </cell>
          <cell r="B277" t="str">
            <v>무근구조물</v>
          </cell>
          <cell r="C277">
            <v>72</v>
          </cell>
          <cell r="D277" t="str">
            <v>㎥</v>
          </cell>
          <cell r="E277">
            <v>20803</v>
          </cell>
          <cell r="F277">
            <v>1497816</v>
          </cell>
        </row>
        <row r="278">
          <cell r="A278" t="str">
            <v>d. 거     푸     집</v>
          </cell>
        </row>
        <row r="279">
          <cell r="A279" t="str">
            <v>-1. 합 판  거 푸 집</v>
          </cell>
          <cell r="B279" t="str">
            <v>3회</v>
          </cell>
          <cell r="C279">
            <v>597</v>
          </cell>
          <cell r="D279" t="str">
            <v>㎡</v>
          </cell>
          <cell r="E279">
            <v>22050</v>
          </cell>
          <cell r="F279">
            <v>13163850</v>
          </cell>
        </row>
        <row r="280">
          <cell r="A280" t="str">
            <v>-2. 합 판  거 푸 집</v>
          </cell>
          <cell r="B280" t="str">
            <v>4회</v>
          </cell>
          <cell r="C280">
            <v>49</v>
          </cell>
          <cell r="D280" t="str">
            <v>㎡</v>
          </cell>
          <cell r="E280">
            <v>19038</v>
          </cell>
          <cell r="F280">
            <v>932862</v>
          </cell>
        </row>
        <row r="281">
          <cell r="A281" t="str">
            <v>-3.합판 거푸집</v>
          </cell>
          <cell r="B281" t="str">
            <v>6회</v>
          </cell>
          <cell r="C281">
            <v>4</v>
          </cell>
          <cell r="D281" t="str">
            <v>㎡</v>
          </cell>
          <cell r="E281">
            <v>15879</v>
          </cell>
          <cell r="F281">
            <v>63516</v>
          </cell>
        </row>
        <row r="282">
          <cell r="A282" t="str">
            <v>-4. 코팅 거푸집</v>
          </cell>
          <cell r="B282" t="str">
            <v>3회</v>
          </cell>
          <cell r="C282">
            <v>187</v>
          </cell>
          <cell r="D282" t="str">
            <v>㎡</v>
          </cell>
          <cell r="E282">
            <v>22050</v>
          </cell>
          <cell r="F282">
            <v>4123350</v>
          </cell>
        </row>
        <row r="283">
          <cell r="A283" t="str">
            <v>-5. 무늬거푸집</v>
          </cell>
          <cell r="C283">
            <v>433</v>
          </cell>
          <cell r="D283" t="str">
            <v>M2</v>
          </cell>
          <cell r="E283">
            <v>29285</v>
          </cell>
          <cell r="F283">
            <v>12680405</v>
          </cell>
        </row>
        <row r="284">
          <cell r="A284" t="str">
            <v>e. 철 근 가 공 조 립</v>
          </cell>
          <cell r="B284" t="str">
            <v>복 잡</v>
          </cell>
          <cell r="C284">
            <v>91.43</v>
          </cell>
          <cell r="D284" t="str">
            <v>ton</v>
          </cell>
          <cell r="E284">
            <v>456666</v>
          </cell>
          <cell r="F284">
            <v>41752972</v>
          </cell>
        </row>
        <row r="285">
          <cell r="A285" t="str">
            <v>f. 지     수     판</v>
          </cell>
          <cell r="B285" t="str">
            <v>PVC, 200×5㎜</v>
          </cell>
          <cell r="C285">
            <v>39</v>
          </cell>
          <cell r="D285" t="str">
            <v>m</v>
          </cell>
          <cell r="E285">
            <v>14840</v>
          </cell>
          <cell r="F285">
            <v>578760</v>
          </cell>
        </row>
        <row r="286">
          <cell r="A286" t="str">
            <v>g. 신   축   이   음</v>
          </cell>
          <cell r="B286" t="str">
            <v>Exp. Joint Filler,t=20mm</v>
          </cell>
          <cell r="C286">
            <v>19</v>
          </cell>
          <cell r="D286" t="str">
            <v>㎡</v>
          </cell>
          <cell r="E286">
            <v>5907</v>
          </cell>
          <cell r="F286">
            <v>112233</v>
          </cell>
        </row>
        <row r="287">
          <cell r="A287" t="str">
            <v>h. 실     런     트</v>
          </cell>
          <cell r="B287" t="str">
            <v>20 x 25mm</v>
          </cell>
          <cell r="C287">
            <v>33</v>
          </cell>
          <cell r="D287" t="str">
            <v>m</v>
          </cell>
          <cell r="E287">
            <v>2315</v>
          </cell>
          <cell r="F287">
            <v>76395</v>
          </cell>
        </row>
        <row r="288">
          <cell r="A288" t="str">
            <v>i. 강   관   비  계</v>
          </cell>
          <cell r="C288">
            <v>557</v>
          </cell>
          <cell r="D288" t="str">
            <v>㎡</v>
          </cell>
          <cell r="E288">
            <v>10525</v>
          </cell>
          <cell r="F288">
            <v>5862425</v>
          </cell>
        </row>
        <row r="289">
          <cell r="A289" t="str">
            <v>j. 강  관  동  바  리</v>
          </cell>
          <cell r="B289" t="str">
            <v>(암거구조물용)</v>
          </cell>
          <cell r="C289">
            <v>786</v>
          </cell>
          <cell r="D289" t="str">
            <v>공㎥</v>
          </cell>
          <cell r="E289">
            <v>6834</v>
          </cell>
          <cell r="F289">
            <v>5371524</v>
          </cell>
        </row>
        <row r="290">
          <cell r="A290" t="str">
            <v>k. 스   페   이   셔</v>
          </cell>
          <cell r="C290">
            <v>1417</v>
          </cell>
          <cell r="D290" t="str">
            <v>㎡</v>
          </cell>
          <cell r="E290">
            <v>230</v>
          </cell>
          <cell r="F290">
            <v>325910</v>
          </cell>
        </row>
        <row r="291">
          <cell r="A291" t="str">
            <v>l  아 스 팔 트 코 팅</v>
          </cell>
          <cell r="C291">
            <v>643</v>
          </cell>
          <cell r="D291" t="str">
            <v>M2</v>
          </cell>
          <cell r="E291">
            <v>4406</v>
          </cell>
          <cell r="F291">
            <v>2833058</v>
          </cell>
        </row>
        <row r="292">
          <cell r="A292" t="str">
            <v>m. 전 선 관</v>
          </cell>
          <cell r="B292" t="str">
            <v>(PVC PIPE φ16mm)</v>
          </cell>
          <cell r="C292">
            <v>39</v>
          </cell>
          <cell r="D292" t="str">
            <v>m</v>
          </cell>
          <cell r="E292">
            <v>381</v>
          </cell>
          <cell r="F292">
            <v>14859</v>
          </cell>
        </row>
        <row r="293">
          <cell r="A293" t="str">
            <v>n.부 직 포</v>
          </cell>
          <cell r="C293">
            <v>12</v>
          </cell>
          <cell r="D293" t="str">
            <v>㎡</v>
          </cell>
          <cell r="E293">
            <v>1604</v>
          </cell>
          <cell r="F293">
            <v>19248</v>
          </cell>
        </row>
        <row r="294">
          <cell r="A294" t="str">
            <v>o. 배수관</v>
          </cell>
          <cell r="B294" t="str">
            <v>φ100mm</v>
          </cell>
          <cell r="C294">
            <v>36</v>
          </cell>
          <cell r="D294" t="str">
            <v>개</v>
          </cell>
          <cell r="E294">
            <v>4473</v>
          </cell>
          <cell r="F294">
            <v>161028</v>
          </cell>
        </row>
        <row r="295">
          <cell r="A295" t="str">
            <v>p. 다웰바설치공</v>
          </cell>
          <cell r="C295">
            <v>88</v>
          </cell>
          <cell r="D295" t="str">
            <v>EA</v>
          </cell>
          <cell r="E295">
            <v>6278</v>
          </cell>
          <cell r="F295">
            <v>552464</v>
          </cell>
        </row>
        <row r="296">
          <cell r="A296" t="str">
            <v>q. 보조기층재 구입 및 운반</v>
          </cell>
          <cell r="C296">
            <v>29</v>
          </cell>
          <cell r="D296" t="str">
            <v>㎥</v>
          </cell>
          <cell r="E296">
            <v>5800</v>
          </cell>
          <cell r="F296">
            <v>168200</v>
          </cell>
        </row>
        <row r="297">
          <cell r="A297" t="str">
            <v>r. 보조기층 포설 및 다짐</v>
          </cell>
          <cell r="B297" t="str">
            <v>(t=20cm)</v>
          </cell>
          <cell r="C297">
            <v>22</v>
          </cell>
          <cell r="D297" t="str">
            <v>㎥</v>
          </cell>
          <cell r="E297">
            <v>1971</v>
          </cell>
          <cell r="F297">
            <v>43362</v>
          </cell>
        </row>
        <row r="298">
          <cell r="A298" t="str">
            <v>s. 스치로폴</v>
          </cell>
          <cell r="B298" t="str">
            <v>t = 20mm</v>
          </cell>
          <cell r="C298">
            <v>14</v>
          </cell>
          <cell r="D298" t="str">
            <v>M2</v>
          </cell>
          <cell r="E298">
            <v>2441</v>
          </cell>
          <cell r="F298">
            <v>34174</v>
          </cell>
        </row>
        <row r="299">
          <cell r="A299" t="str">
            <v>◈ Sta. 6 ＋ 496</v>
          </cell>
        </row>
        <row r="300">
          <cell r="A300" t="str">
            <v>a. 구 조 물 터 파 기</v>
          </cell>
        </row>
        <row r="301">
          <cell r="A301" t="str">
            <v>구조물 터파기</v>
          </cell>
          <cell r="B301" t="str">
            <v>(육상토사,0~2m)</v>
          </cell>
          <cell r="C301">
            <v>1252</v>
          </cell>
          <cell r="D301" t="str">
            <v>㎥</v>
          </cell>
          <cell r="E301">
            <v>3161</v>
          </cell>
          <cell r="F301">
            <v>3957572</v>
          </cell>
        </row>
        <row r="302">
          <cell r="A302" t="str">
            <v>구조물 터파기</v>
          </cell>
          <cell r="B302" t="str">
            <v>(육상토사,2~4m)</v>
          </cell>
          <cell r="C302">
            <v>484</v>
          </cell>
          <cell r="D302" t="str">
            <v>㎥</v>
          </cell>
          <cell r="E302">
            <v>4598</v>
          </cell>
          <cell r="F302">
            <v>2225432</v>
          </cell>
        </row>
        <row r="303">
          <cell r="A303" t="str">
            <v>되   메   우   기</v>
          </cell>
          <cell r="B303" t="str">
            <v>다짐포함</v>
          </cell>
          <cell r="C303">
            <v>200</v>
          </cell>
          <cell r="D303" t="str">
            <v>㎥</v>
          </cell>
          <cell r="E303">
            <v>3385</v>
          </cell>
          <cell r="F303">
            <v>677000</v>
          </cell>
        </row>
        <row r="304">
          <cell r="A304" t="str">
            <v>b. 뒷      채      움</v>
          </cell>
          <cell r="B304" t="str">
            <v>보조기층재</v>
          </cell>
          <cell r="C304">
            <v>2005</v>
          </cell>
          <cell r="D304" t="str">
            <v>㎥</v>
          </cell>
          <cell r="E304">
            <v>16460</v>
          </cell>
          <cell r="F304">
            <v>33002300</v>
          </cell>
        </row>
        <row r="305">
          <cell r="A305" t="str">
            <v>c. 콘 크 리 트  타 설</v>
          </cell>
        </row>
        <row r="306">
          <cell r="A306" t="str">
            <v>-1.       〃</v>
          </cell>
          <cell r="B306" t="str">
            <v>철근,진동기,펌프카</v>
          </cell>
          <cell r="C306">
            <v>297</v>
          </cell>
          <cell r="D306" t="str">
            <v>㎥</v>
          </cell>
          <cell r="E306">
            <v>10947</v>
          </cell>
          <cell r="F306">
            <v>3251259</v>
          </cell>
        </row>
        <row r="307">
          <cell r="A307" t="str">
            <v>-2.       〃</v>
          </cell>
          <cell r="B307" t="str">
            <v>무근구조물</v>
          </cell>
          <cell r="C307">
            <v>62</v>
          </cell>
          <cell r="D307" t="str">
            <v>㎥</v>
          </cell>
          <cell r="E307">
            <v>20803</v>
          </cell>
          <cell r="F307">
            <v>1289786</v>
          </cell>
        </row>
        <row r="308">
          <cell r="A308" t="str">
            <v>d. 거     푸     집</v>
          </cell>
        </row>
        <row r="309">
          <cell r="A309" t="str">
            <v>-1. 합 판  거 푸 집</v>
          </cell>
          <cell r="B309" t="str">
            <v>3회</v>
          </cell>
          <cell r="C309">
            <v>631</v>
          </cell>
          <cell r="D309" t="str">
            <v>㎡</v>
          </cell>
          <cell r="E309">
            <v>22050</v>
          </cell>
          <cell r="F309">
            <v>13913550</v>
          </cell>
        </row>
        <row r="310">
          <cell r="A310" t="str">
            <v>-2. 코팅 거푸집</v>
          </cell>
          <cell r="B310" t="str">
            <v>3회</v>
          </cell>
          <cell r="C310">
            <v>200</v>
          </cell>
          <cell r="D310" t="str">
            <v>㎡</v>
          </cell>
          <cell r="E310">
            <v>22050</v>
          </cell>
          <cell r="F310">
            <v>4410000</v>
          </cell>
        </row>
        <row r="311">
          <cell r="A311" t="str">
            <v>-3. 합 판  거 푸 집</v>
          </cell>
          <cell r="B311" t="str">
            <v>4회</v>
          </cell>
          <cell r="C311">
            <v>57</v>
          </cell>
          <cell r="D311" t="str">
            <v>㎡</v>
          </cell>
          <cell r="E311">
            <v>19038</v>
          </cell>
          <cell r="F311">
            <v>1085166</v>
          </cell>
        </row>
        <row r="312">
          <cell r="A312" t="str">
            <v>-4. 무늬거푸집</v>
          </cell>
          <cell r="C312">
            <v>476</v>
          </cell>
          <cell r="D312" t="str">
            <v>M2</v>
          </cell>
          <cell r="E312">
            <v>29285</v>
          </cell>
          <cell r="F312">
            <v>13939660</v>
          </cell>
        </row>
        <row r="313">
          <cell r="A313" t="str">
            <v>e. 철 근 가 공 조 립</v>
          </cell>
          <cell r="B313" t="str">
            <v>복 잡</v>
          </cell>
          <cell r="C313">
            <v>84.43</v>
          </cell>
          <cell r="D313" t="str">
            <v>ton</v>
          </cell>
          <cell r="E313">
            <v>456666</v>
          </cell>
          <cell r="F313">
            <v>38556310</v>
          </cell>
        </row>
        <row r="314">
          <cell r="A314" t="str">
            <v>f. 지     수     판</v>
          </cell>
          <cell r="B314" t="str">
            <v>PVC, 200×5㎜</v>
          </cell>
          <cell r="C314">
            <v>40</v>
          </cell>
          <cell r="D314" t="str">
            <v>m</v>
          </cell>
          <cell r="E314">
            <v>14840</v>
          </cell>
          <cell r="F314">
            <v>593600</v>
          </cell>
        </row>
        <row r="315">
          <cell r="A315" t="str">
            <v>g. 신   축   이   음</v>
          </cell>
          <cell r="B315" t="str">
            <v>Exp. Joint Filler,t=20mm</v>
          </cell>
          <cell r="C315">
            <v>23</v>
          </cell>
          <cell r="D315" t="str">
            <v>㎡</v>
          </cell>
          <cell r="E315">
            <v>5907</v>
          </cell>
          <cell r="F315">
            <v>135861</v>
          </cell>
        </row>
        <row r="316">
          <cell r="A316" t="str">
            <v>h. 실     런     트</v>
          </cell>
          <cell r="B316" t="str">
            <v>20 x 25mm</v>
          </cell>
          <cell r="C316">
            <v>34</v>
          </cell>
          <cell r="D316" t="str">
            <v>m</v>
          </cell>
          <cell r="E316">
            <v>2315</v>
          </cell>
          <cell r="F316">
            <v>78710</v>
          </cell>
        </row>
        <row r="317">
          <cell r="A317" t="str">
            <v>i. 강   관   비  계</v>
          </cell>
          <cell r="C317">
            <v>633</v>
          </cell>
          <cell r="D317" t="str">
            <v>㎡</v>
          </cell>
          <cell r="E317">
            <v>10525</v>
          </cell>
          <cell r="F317">
            <v>6662325</v>
          </cell>
        </row>
        <row r="318">
          <cell r="A318" t="str">
            <v>j. 강  관  동  바  리</v>
          </cell>
          <cell r="B318" t="str">
            <v>(암거구조물용)</v>
          </cell>
          <cell r="C318">
            <v>840</v>
          </cell>
          <cell r="D318" t="str">
            <v>공㎥</v>
          </cell>
          <cell r="E318">
            <v>6834</v>
          </cell>
          <cell r="F318">
            <v>5740560</v>
          </cell>
        </row>
        <row r="319">
          <cell r="A319" t="str">
            <v>k. 스   페   이   셔</v>
          </cell>
          <cell r="C319">
            <v>1276</v>
          </cell>
          <cell r="D319" t="str">
            <v>㎡</v>
          </cell>
          <cell r="E319">
            <v>230</v>
          </cell>
          <cell r="F319">
            <v>293480</v>
          </cell>
        </row>
        <row r="320">
          <cell r="A320" t="str">
            <v>l  아 스 팔 트 코 팅</v>
          </cell>
          <cell r="C320">
            <v>713</v>
          </cell>
          <cell r="D320" t="str">
            <v>M2</v>
          </cell>
          <cell r="E320">
            <v>4406</v>
          </cell>
          <cell r="F320">
            <v>3141478</v>
          </cell>
        </row>
        <row r="321">
          <cell r="A321" t="str">
            <v>m. 전 선 관</v>
          </cell>
          <cell r="B321" t="str">
            <v>(PVC PIPE φ16mm)</v>
          </cell>
          <cell r="C321">
            <v>42</v>
          </cell>
          <cell r="D321" t="str">
            <v>m</v>
          </cell>
          <cell r="E321">
            <v>381</v>
          </cell>
          <cell r="F321">
            <v>16002</v>
          </cell>
        </row>
        <row r="322">
          <cell r="A322" t="str">
            <v>n.부 직 포</v>
          </cell>
          <cell r="C322">
            <v>15</v>
          </cell>
          <cell r="D322" t="str">
            <v>㎡</v>
          </cell>
          <cell r="E322">
            <v>1604</v>
          </cell>
          <cell r="F322">
            <v>24060</v>
          </cell>
        </row>
        <row r="323">
          <cell r="A323" t="str">
            <v>o. 배수관</v>
          </cell>
          <cell r="B323" t="str">
            <v>φ100mm</v>
          </cell>
          <cell r="C323">
            <v>44</v>
          </cell>
          <cell r="D323" t="str">
            <v>개</v>
          </cell>
          <cell r="E323">
            <v>4473</v>
          </cell>
          <cell r="F323">
            <v>196812</v>
          </cell>
        </row>
        <row r="324">
          <cell r="A324" t="str">
            <v>q. 보조기층재 구입 및 운반</v>
          </cell>
          <cell r="C324">
            <v>37</v>
          </cell>
          <cell r="D324" t="str">
            <v>㎥</v>
          </cell>
          <cell r="E324">
            <v>5800</v>
          </cell>
          <cell r="F324">
            <v>214600</v>
          </cell>
        </row>
        <row r="325">
          <cell r="A325" t="str">
            <v>r. 보조기층 포설 및 다짐</v>
          </cell>
          <cell r="B325" t="str">
            <v>(t=20cm)</v>
          </cell>
          <cell r="C325">
            <v>29</v>
          </cell>
          <cell r="D325" t="str">
            <v>㎥</v>
          </cell>
          <cell r="E325">
            <v>1971</v>
          </cell>
          <cell r="F325">
            <v>57159</v>
          </cell>
        </row>
        <row r="326">
          <cell r="A326" t="str">
            <v>◈ Sta. 6 ＋ 803</v>
          </cell>
        </row>
        <row r="327">
          <cell r="A327" t="str">
            <v>a. 구 조 물 터 파 기</v>
          </cell>
        </row>
        <row r="328">
          <cell r="A328" t="str">
            <v>구조물 터파기</v>
          </cell>
          <cell r="B328" t="str">
            <v>(육상토사,0~2m)</v>
          </cell>
          <cell r="C328">
            <v>519</v>
          </cell>
          <cell r="D328" t="str">
            <v>㎥</v>
          </cell>
          <cell r="E328">
            <v>3161</v>
          </cell>
          <cell r="F328">
            <v>1640559</v>
          </cell>
        </row>
        <row r="329">
          <cell r="A329" t="str">
            <v>되   메   우   기</v>
          </cell>
          <cell r="B329" t="str">
            <v>다짐포함</v>
          </cell>
          <cell r="C329">
            <v>93</v>
          </cell>
          <cell r="D329" t="str">
            <v>㎥</v>
          </cell>
          <cell r="E329">
            <v>3385</v>
          </cell>
          <cell r="F329">
            <v>314805</v>
          </cell>
        </row>
        <row r="330">
          <cell r="A330" t="str">
            <v>b. 뒷      채      움</v>
          </cell>
          <cell r="B330" t="str">
            <v>보조기층재</v>
          </cell>
          <cell r="C330">
            <v>599</v>
          </cell>
          <cell r="D330" t="str">
            <v>㎥</v>
          </cell>
          <cell r="E330">
            <v>16460</v>
          </cell>
          <cell r="F330">
            <v>9859540</v>
          </cell>
        </row>
        <row r="331">
          <cell r="A331" t="str">
            <v>c. 콘 크 리 트  타 설</v>
          </cell>
        </row>
        <row r="332">
          <cell r="A332" t="str">
            <v>-1.       〃</v>
          </cell>
          <cell r="B332" t="str">
            <v>철근,진동기,펌프카</v>
          </cell>
          <cell r="C332">
            <v>212</v>
          </cell>
          <cell r="D332" t="str">
            <v>㎥</v>
          </cell>
          <cell r="E332">
            <v>10947</v>
          </cell>
          <cell r="F332">
            <v>2320764</v>
          </cell>
        </row>
        <row r="333">
          <cell r="A333" t="str">
            <v>-2.       〃</v>
          </cell>
          <cell r="B333" t="str">
            <v>무근구조물</v>
          </cell>
          <cell r="C333">
            <v>28</v>
          </cell>
          <cell r="D333" t="str">
            <v>㎥</v>
          </cell>
          <cell r="E333">
            <v>20803</v>
          </cell>
          <cell r="F333">
            <v>582484</v>
          </cell>
        </row>
        <row r="334">
          <cell r="A334" t="str">
            <v>d. 거     푸     집</v>
          </cell>
        </row>
        <row r="335">
          <cell r="A335" t="str">
            <v>-1. 합 판  거 푸 집</v>
          </cell>
          <cell r="B335" t="str">
            <v>3회</v>
          </cell>
          <cell r="C335">
            <v>734</v>
          </cell>
          <cell r="D335" t="str">
            <v>㎡</v>
          </cell>
          <cell r="E335">
            <v>22050</v>
          </cell>
          <cell r="F335">
            <v>16184700</v>
          </cell>
        </row>
        <row r="336">
          <cell r="A336" t="str">
            <v>-2. 합 판  거 푸 집</v>
          </cell>
          <cell r="B336" t="str">
            <v>4회</v>
          </cell>
          <cell r="C336">
            <v>33</v>
          </cell>
          <cell r="D336" t="str">
            <v>㎡</v>
          </cell>
          <cell r="E336">
            <v>19038</v>
          </cell>
          <cell r="F336">
            <v>628254</v>
          </cell>
        </row>
        <row r="337">
          <cell r="A337" t="str">
            <v>e. 철 근 가 공 조 립</v>
          </cell>
          <cell r="B337" t="str">
            <v>복 잡</v>
          </cell>
          <cell r="C337">
            <v>21.4</v>
          </cell>
          <cell r="D337" t="str">
            <v>ton</v>
          </cell>
          <cell r="E337">
            <v>456666</v>
          </cell>
          <cell r="F337">
            <v>9772652</v>
          </cell>
        </row>
        <row r="338">
          <cell r="A338" t="str">
            <v>f. 지     수     판</v>
          </cell>
          <cell r="B338" t="str">
            <v>PVC, 200×5㎜</v>
          </cell>
          <cell r="C338">
            <v>30</v>
          </cell>
          <cell r="D338" t="str">
            <v>m</v>
          </cell>
          <cell r="E338">
            <v>14840</v>
          </cell>
          <cell r="F338">
            <v>445200</v>
          </cell>
        </row>
        <row r="339">
          <cell r="A339" t="str">
            <v>g. 신   축   이   음</v>
          </cell>
          <cell r="B339" t="str">
            <v>Exp. Joint Filler,t=20mm</v>
          </cell>
          <cell r="C339">
            <v>10</v>
          </cell>
          <cell r="D339" t="str">
            <v>㎡</v>
          </cell>
          <cell r="E339">
            <v>5907</v>
          </cell>
          <cell r="F339">
            <v>59070</v>
          </cell>
        </row>
        <row r="340">
          <cell r="A340" t="str">
            <v>h. 실     런     트</v>
          </cell>
          <cell r="B340" t="str">
            <v>20 x 25mm</v>
          </cell>
          <cell r="C340">
            <v>25</v>
          </cell>
          <cell r="D340" t="str">
            <v>m</v>
          </cell>
          <cell r="E340">
            <v>2315</v>
          </cell>
          <cell r="F340">
            <v>57875</v>
          </cell>
        </row>
        <row r="341">
          <cell r="A341" t="str">
            <v>i. 강   관   비  계</v>
          </cell>
          <cell r="C341">
            <v>256</v>
          </cell>
          <cell r="D341" t="str">
            <v>㎡</v>
          </cell>
          <cell r="E341">
            <v>10525</v>
          </cell>
          <cell r="F341">
            <v>2694400</v>
          </cell>
        </row>
        <row r="342">
          <cell r="A342" t="str">
            <v>j. 강  관  동  바  리</v>
          </cell>
          <cell r="B342" t="str">
            <v>(암거구조물용)</v>
          </cell>
          <cell r="C342">
            <v>260</v>
          </cell>
          <cell r="D342" t="str">
            <v>공㎥</v>
          </cell>
          <cell r="E342">
            <v>6834</v>
          </cell>
          <cell r="F342">
            <v>1776840</v>
          </cell>
        </row>
        <row r="343">
          <cell r="A343" t="str">
            <v>k. 스   페   이   셔</v>
          </cell>
          <cell r="C343">
            <v>795</v>
          </cell>
          <cell r="D343" t="str">
            <v>㎡</v>
          </cell>
          <cell r="E343">
            <v>230</v>
          </cell>
          <cell r="F343">
            <v>182850</v>
          </cell>
        </row>
        <row r="344">
          <cell r="A344" t="str">
            <v>n.부 직 포</v>
          </cell>
          <cell r="C344">
            <v>4</v>
          </cell>
          <cell r="D344" t="str">
            <v>㎡</v>
          </cell>
          <cell r="E344">
            <v>1604</v>
          </cell>
          <cell r="F344">
            <v>6416</v>
          </cell>
        </row>
        <row r="345">
          <cell r="A345" t="str">
            <v>o. 배수관</v>
          </cell>
          <cell r="B345" t="str">
            <v>φ100mm</v>
          </cell>
          <cell r="C345">
            <v>12</v>
          </cell>
          <cell r="D345" t="str">
            <v>개</v>
          </cell>
          <cell r="E345">
            <v>4473</v>
          </cell>
          <cell r="F345">
            <v>53676</v>
          </cell>
        </row>
        <row r="346">
          <cell r="A346" t="str">
            <v>◈ Sta. 7 ＋ 100</v>
          </cell>
        </row>
        <row r="347">
          <cell r="A347" t="str">
            <v>a. 구 조 물 터 파 기</v>
          </cell>
        </row>
        <row r="348">
          <cell r="A348" t="str">
            <v>구조물 터파기</v>
          </cell>
          <cell r="B348" t="str">
            <v>(육상토사,0~2m)</v>
          </cell>
          <cell r="C348">
            <v>298</v>
          </cell>
          <cell r="D348" t="str">
            <v>㎥</v>
          </cell>
          <cell r="E348">
            <v>3161</v>
          </cell>
          <cell r="F348">
            <v>941978</v>
          </cell>
        </row>
        <row r="349">
          <cell r="A349" t="str">
            <v>b. 뒷      채      움</v>
          </cell>
          <cell r="B349" t="str">
            <v>보조기층재</v>
          </cell>
          <cell r="C349">
            <v>1231</v>
          </cell>
          <cell r="D349" t="str">
            <v>㎥</v>
          </cell>
          <cell r="E349">
            <v>16460</v>
          </cell>
          <cell r="F349">
            <v>20262260</v>
          </cell>
        </row>
        <row r="350">
          <cell r="A350" t="str">
            <v>c. 콘 크 리 트  타 설</v>
          </cell>
        </row>
        <row r="351">
          <cell r="A351" t="str">
            <v>-1.       〃</v>
          </cell>
          <cell r="B351" t="str">
            <v>철근,진동기,펌프카</v>
          </cell>
          <cell r="C351">
            <v>731</v>
          </cell>
          <cell r="D351" t="str">
            <v>㎥</v>
          </cell>
          <cell r="E351">
            <v>10947</v>
          </cell>
          <cell r="F351">
            <v>8002257</v>
          </cell>
        </row>
        <row r="352">
          <cell r="A352" t="str">
            <v>-2.       〃</v>
          </cell>
          <cell r="B352" t="str">
            <v>무근구조물</v>
          </cell>
          <cell r="C352">
            <v>43</v>
          </cell>
          <cell r="D352" t="str">
            <v>㎥</v>
          </cell>
          <cell r="E352">
            <v>20803</v>
          </cell>
          <cell r="F352">
            <v>894529</v>
          </cell>
        </row>
        <row r="353">
          <cell r="A353" t="str">
            <v>d. 거     푸     집</v>
          </cell>
        </row>
        <row r="354">
          <cell r="A354" t="str">
            <v>-1. 합 판  거 푸 집</v>
          </cell>
          <cell r="B354" t="str">
            <v>3회</v>
          </cell>
          <cell r="C354">
            <v>1554</v>
          </cell>
          <cell r="D354" t="str">
            <v>㎡</v>
          </cell>
          <cell r="E354">
            <v>22050</v>
          </cell>
          <cell r="F354">
            <v>34265700</v>
          </cell>
        </row>
        <row r="355">
          <cell r="A355" t="str">
            <v>e. 철 근 가 공 조 립</v>
          </cell>
          <cell r="B355" t="str">
            <v>복 잡</v>
          </cell>
          <cell r="C355">
            <v>93.57</v>
          </cell>
          <cell r="D355" t="str">
            <v>ton</v>
          </cell>
          <cell r="E355">
            <v>456666</v>
          </cell>
          <cell r="F355">
            <v>42730237</v>
          </cell>
        </row>
        <row r="356">
          <cell r="A356" t="str">
            <v>f. 지     수     판</v>
          </cell>
          <cell r="B356" t="str">
            <v>PVC, 200×5㎜</v>
          </cell>
          <cell r="C356">
            <v>62</v>
          </cell>
          <cell r="D356" t="str">
            <v>m</v>
          </cell>
          <cell r="E356">
            <v>14840</v>
          </cell>
          <cell r="F356">
            <v>920080</v>
          </cell>
        </row>
        <row r="357">
          <cell r="A357" t="str">
            <v>g. 신   축   이   음</v>
          </cell>
          <cell r="B357" t="str">
            <v>Exp. Joint Filler,t=20mm</v>
          </cell>
          <cell r="C357">
            <v>37</v>
          </cell>
          <cell r="D357" t="str">
            <v>㎡</v>
          </cell>
          <cell r="E357">
            <v>5907</v>
          </cell>
          <cell r="F357">
            <v>218559</v>
          </cell>
        </row>
        <row r="358">
          <cell r="A358" t="str">
            <v>h. 실     런     트</v>
          </cell>
          <cell r="B358" t="str">
            <v>20 x 25mm</v>
          </cell>
          <cell r="C358">
            <v>46</v>
          </cell>
          <cell r="D358" t="str">
            <v>m</v>
          </cell>
          <cell r="E358">
            <v>2315</v>
          </cell>
          <cell r="F358">
            <v>106490</v>
          </cell>
        </row>
        <row r="359">
          <cell r="A359" t="str">
            <v>i. 강   관   비  계</v>
          </cell>
          <cell r="C359">
            <v>420</v>
          </cell>
          <cell r="D359" t="str">
            <v>㎡</v>
          </cell>
          <cell r="E359">
            <v>10525</v>
          </cell>
          <cell r="F359">
            <v>4420500</v>
          </cell>
        </row>
        <row r="360">
          <cell r="A360" t="str">
            <v>j. 강  관  동  바  리</v>
          </cell>
          <cell r="B360" t="str">
            <v>(암거구조물용)</v>
          </cell>
          <cell r="C360">
            <v>1027</v>
          </cell>
          <cell r="D360" t="str">
            <v>공㎥</v>
          </cell>
          <cell r="E360">
            <v>6834</v>
          </cell>
          <cell r="F360">
            <v>7018518</v>
          </cell>
        </row>
        <row r="361">
          <cell r="A361" t="str">
            <v>k. 스   페   이   셔</v>
          </cell>
          <cell r="C361">
            <v>1938</v>
          </cell>
          <cell r="D361" t="str">
            <v>㎡</v>
          </cell>
          <cell r="E361">
            <v>230</v>
          </cell>
          <cell r="F361">
            <v>445740</v>
          </cell>
        </row>
        <row r="362">
          <cell r="A362" t="str">
            <v>◈ Sta. 8 ＋ 650</v>
          </cell>
        </row>
        <row r="363">
          <cell r="A363" t="str">
            <v>a. 구 조 물 터 파 기</v>
          </cell>
        </row>
        <row r="364">
          <cell r="A364" t="str">
            <v>구조물 터파기</v>
          </cell>
          <cell r="B364" t="str">
            <v>(육상토사,0~2m)</v>
          </cell>
          <cell r="C364">
            <v>1670</v>
          </cell>
          <cell r="D364" t="str">
            <v>㎥</v>
          </cell>
          <cell r="E364">
            <v>3161</v>
          </cell>
          <cell r="F364">
            <v>5278870</v>
          </cell>
        </row>
        <row r="365">
          <cell r="A365" t="str">
            <v>구조물 터파기</v>
          </cell>
          <cell r="B365" t="str">
            <v>(육상토사,2~4m)</v>
          </cell>
          <cell r="C365">
            <v>698</v>
          </cell>
          <cell r="D365" t="str">
            <v>㎥</v>
          </cell>
          <cell r="E365">
            <v>4598</v>
          </cell>
          <cell r="F365">
            <v>3209404</v>
          </cell>
        </row>
        <row r="366">
          <cell r="A366" t="str">
            <v>되   메   우   기</v>
          </cell>
          <cell r="B366" t="str">
            <v>다짐포함</v>
          </cell>
          <cell r="C366">
            <v>710</v>
          </cell>
          <cell r="D366" t="str">
            <v>㎥</v>
          </cell>
          <cell r="E366">
            <v>3385</v>
          </cell>
          <cell r="F366">
            <v>2403350</v>
          </cell>
        </row>
        <row r="367">
          <cell r="A367" t="str">
            <v>b. 뒷      채      움</v>
          </cell>
          <cell r="B367" t="str">
            <v>보조기층재</v>
          </cell>
          <cell r="C367">
            <v>932</v>
          </cell>
          <cell r="D367" t="str">
            <v>㎥</v>
          </cell>
          <cell r="E367">
            <v>16460</v>
          </cell>
          <cell r="F367">
            <v>15340720</v>
          </cell>
        </row>
        <row r="368">
          <cell r="A368" t="str">
            <v>c. 콘 크 리 트  타 설</v>
          </cell>
        </row>
        <row r="369">
          <cell r="A369" t="str">
            <v>-1.       〃</v>
          </cell>
          <cell r="B369" t="str">
            <v>철근,진동기,펌프카</v>
          </cell>
          <cell r="C369">
            <v>327</v>
          </cell>
          <cell r="D369" t="str">
            <v>㎥</v>
          </cell>
          <cell r="E369">
            <v>10947</v>
          </cell>
          <cell r="F369">
            <v>3579669</v>
          </cell>
        </row>
        <row r="370">
          <cell r="A370" t="str">
            <v>-2.       〃</v>
          </cell>
          <cell r="B370" t="str">
            <v>무근구조물</v>
          </cell>
          <cell r="C370">
            <v>40</v>
          </cell>
          <cell r="D370" t="str">
            <v>㎥</v>
          </cell>
          <cell r="E370">
            <v>20803</v>
          </cell>
          <cell r="F370">
            <v>832120</v>
          </cell>
        </row>
        <row r="371">
          <cell r="A371" t="str">
            <v>d. 거     푸     집</v>
          </cell>
        </row>
        <row r="372">
          <cell r="A372" t="str">
            <v>-1. 합 판  거 푸 집</v>
          </cell>
          <cell r="B372" t="str">
            <v>3회</v>
          </cell>
          <cell r="C372">
            <v>1130</v>
          </cell>
          <cell r="D372" t="str">
            <v>㎡</v>
          </cell>
          <cell r="E372">
            <v>22050</v>
          </cell>
          <cell r="F372">
            <v>24916500</v>
          </cell>
        </row>
        <row r="373">
          <cell r="A373" t="str">
            <v>-2. 합 판  거 푸 집</v>
          </cell>
          <cell r="B373" t="str">
            <v>4회</v>
          </cell>
          <cell r="C373">
            <v>30</v>
          </cell>
          <cell r="D373" t="str">
            <v>㎡</v>
          </cell>
          <cell r="E373">
            <v>19038</v>
          </cell>
          <cell r="F373">
            <v>571140</v>
          </cell>
        </row>
        <row r="374">
          <cell r="A374" t="str">
            <v>e. 철 근 가 공 조 립</v>
          </cell>
          <cell r="B374" t="str">
            <v>복 잡</v>
          </cell>
          <cell r="C374">
            <v>33.22</v>
          </cell>
          <cell r="D374" t="str">
            <v>ton</v>
          </cell>
          <cell r="E374">
            <v>456666</v>
          </cell>
          <cell r="F374">
            <v>15170444</v>
          </cell>
        </row>
        <row r="375">
          <cell r="A375" t="str">
            <v>f. 지     수     판</v>
          </cell>
          <cell r="B375" t="str">
            <v>PVC, 200×5㎜</v>
          </cell>
          <cell r="C375">
            <v>51</v>
          </cell>
          <cell r="D375" t="str">
            <v>m</v>
          </cell>
          <cell r="E375">
            <v>14840</v>
          </cell>
          <cell r="F375">
            <v>756840</v>
          </cell>
        </row>
        <row r="376">
          <cell r="A376" t="str">
            <v>g. 신   축   이   음</v>
          </cell>
          <cell r="B376" t="str">
            <v>Exp. Joint Filler,t=20mm</v>
          </cell>
          <cell r="C376">
            <v>17</v>
          </cell>
          <cell r="D376" t="str">
            <v>㎡</v>
          </cell>
          <cell r="E376">
            <v>5907</v>
          </cell>
          <cell r="F376">
            <v>100419</v>
          </cell>
        </row>
        <row r="377">
          <cell r="A377" t="str">
            <v>h. 실     런     트</v>
          </cell>
          <cell r="B377" t="str">
            <v>20 x 25mm</v>
          </cell>
          <cell r="C377">
            <v>42</v>
          </cell>
          <cell r="D377" t="str">
            <v>m</v>
          </cell>
          <cell r="E377">
            <v>2315</v>
          </cell>
          <cell r="F377">
            <v>97230</v>
          </cell>
        </row>
        <row r="378">
          <cell r="A378" t="str">
            <v>i. 강   관   비  계</v>
          </cell>
          <cell r="C378">
            <v>403</v>
          </cell>
          <cell r="D378" t="str">
            <v>㎡</v>
          </cell>
          <cell r="E378">
            <v>10525</v>
          </cell>
          <cell r="F378">
            <v>4241575</v>
          </cell>
        </row>
        <row r="379">
          <cell r="A379" t="str">
            <v>j. 강  관  동  바  리</v>
          </cell>
          <cell r="B379" t="str">
            <v>(암거구조물용)</v>
          </cell>
          <cell r="C379">
            <v>428</v>
          </cell>
          <cell r="D379" t="str">
            <v>공㎥</v>
          </cell>
          <cell r="E379">
            <v>6834</v>
          </cell>
          <cell r="F379">
            <v>2924952</v>
          </cell>
        </row>
        <row r="380">
          <cell r="A380" t="str">
            <v>k. 스   페   이   셔</v>
          </cell>
          <cell r="C380">
            <v>1305</v>
          </cell>
          <cell r="D380" t="str">
            <v>㎡</v>
          </cell>
          <cell r="E380">
            <v>230</v>
          </cell>
          <cell r="F380">
            <v>300150</v>
          </cell>
        </row>
        <row r="381">
          <cell r="A381" t="str">
            <v>n.부 직 포</v>
          </cell>
          <cell r="C381">
            <v>3</v>
          </cell>
          <cell r="D381" t="str">
            <v>㎡</v>
          </cell>
          <cell r="E381">
            <v>1604</v>
          </cell>
          <cell r="F381">
            <v>4812</v>
          </cell>
        </row>
        <row r="382">
          <cell r="A382" t="str">
            <v>o. 배수관</v>
          </cell>
          <cell r="B382" t="str">
            <v>φ100mm</v>
          </cell>
          <cell r="C382">
            <v>10</v>
          </cell>
          <cell r="D382" t="str">
            <v>개</v>
          </cell>
          <cell r="E382">
            <v>4473</v>
          </cell>
          <cell r="F382">
            <v>44730</v>
          </cell>
        </row>
        <row r="383">
          <cell r="A383" t="str">
            <v>◈ Sta. 11＋ 482</v>
          </cell>
        </row>
        <row r="384">
          <cell r="A384" t="str">
            <v>a. 구 조 물 터 파 기</v>
          </cell>
        </row>
        <row r="385">
          <cell r="A385" t="str">
            <v>구조물 터파기</v>
          </cell>
          <cell r="B385" t="str">
            <v>(육상토사,0~2m)</v>
          </cell>
          <cell r="C385">
            <v>677</v>
          </cell>
          <cell r="D385" t="str">
            <v>㎥</v>
          </cell>
          <cell r="E385">
            <v>3161</v>
          </cell>
          <cell r="F385">
            <v>2139997</v>
          </cell>
        </row>
        <row r="386">
          <cell r="A386" t="str">
            <v>구조물 터파기</v>
          </cell>
          <cell r="B386" t="str">
            <v>(육상토사,2~4m)</v>
          </cell>
          <cell r="C386">
            <v>31</v>
          </cell>
          <cell r="D386" t="str">
            <v>㎥</v>
          </cell>
          <cell r="E386">
            <v>4598</v>
          </cell>
          <cell r="F386">
            <v>142538</v>
          </cell>
        </row>
        <row r="387">
          <cell r="A387" t="str">
            <v>되   메   우   기</v>
          </cell>
          <cell r="B387" t="str">
            <v>다짐포함</v>
          </cell>
          <cell r="C387">
            <v>84</v>
          </cell>
          <cell r="D387" t="str">
            <v>㎥</v>
          </cell>
          <cell r="E387">
            <v>3385</v>
          </cell>
          <cell r="F387">
            <v>284340</v>
          </cell>
        </row>
        <row r="388">
          <cell r="A388" t="str">
            <v>b. 뒷      채      움</v>
          </cell>
          <cell r="B388" t="str">
            <v>보조기층재</v>
          </cell>
          <cell r="C388">
            <v>483</v>
          </cell>
          <cell r="D388" t="str">
            <v>㎥</v>
          </cell>
          <cell r="E388">
            <v>16460</v>
          </cell>
          <cell r="F388">
            <v>7950180</v>
          </cell>
        </row>
        <row r="389">
          <cell r="A389" t="str">
            <v>c. 콘 크 리 트  타 설</v>
          </cell>
        </row>
        <row r="390">
          <cell r="A390" t="str">
            <v>-1.       〃</v>
          </cell>
          <cell r="B390" t="str">
            <v>철근,진동기,펌프카</v>
          </cell>
          <cell r="C390">
            <v>150</v>
          </cell>
          <cell r="D390" t="str">
            <v>㎥</v>
          </cell>
          <cell r="E390">
            <v>10947</v>
          </cell>
          <cell r="F390">
            <v>1642050</v>
          </cell>
        </row>
        <row r="391">
          <cell r="A391" t="str">
            <v>-2.       〃</v>
          </cell>
          <cell r="B391" t="str">
            <v>무근구조물</v>
          </cell>
          <cell r="C391">
            <v>21</v>
          </cell>
          <cell r="D391" t="str">
            <v>㎥</v>
          </cell>
          <cell r="E391">
            <v>20803</v>
          </cell>
          <cell r="F391">
            <v>436863</v>
          </cell>
        </row>
        <row r="392">
          <cell r="A392" t="str">
            <v>d. 거     푸     집</v>
          </cell>
        </row>
        <row r="393">
          <cell r="A393" t="str">
            <v>-1. 합 판  거 푸 집</v>
          </cell>
          <cell r="B393" t="str">
            <v>3회</v>
          </cell>
          <cell r="C393">
            <v>621</v>
          </cell>
          <cell r="D393" t="str">
            <v>㎡</v>
          </cell>
          <cell r="E393">
            <v>22050</v>
          </cell>
          <cell r="F393">
            <v>13693050</v>
          </cell>
        </row>
        <row r="394">
          <cell r="A394" t="str">
            <v>-2. 합 판  거 푸 집</v>
          </cell>
          <cell r="B394" t="str">
            <v>4회</v>
          </cell>
          <cell r="C394">
            <v>29</v>
          </cell>
          <cell r="D394" t="str">
            <v>㎡</v>
          </cell>
          <cell r="E394">
            <v>19038</v>
          </cell>
          <cell r="F394">
            <v>552102</v>
          </cell>
        </row>
        <row r="395">
          <cell r="A395" t="str">
            <v>e. 철 근 가 공 조 립</v>
          </cell>
          <cell r="B395" t="str">
            <v>복 잡</v>
          </cell>
          <cell r="C395">
            <v>25.265000000000001</v>
          </cell>
          <cell r="D395" t="str">
            <v>ton</v>
          </cell>
          <cell r="E395">
            <v>456666</v>
          </cell>
          <cell r="F395">
            <v>11537666</v>
          </cell>
        </row>
        <row r="396">
          <cell r="A396" t="str">
            <v>f. 지     수     판</v>
          </cell>
          <cell r="B396" t="str">
            <v>PVC, 200×5㎜</v>
          </cell>
          <cell r="C396">
            <v>27</v>
          </cell>
          <cell r="D396" t="str">
            <v>m</v>
          </cell>
          <cell r="E396">
            <v>14840</v>
          </cell>
          <cell r="F396">
            <v>400680</v>
          </cell>
        </row>
        <row r="397">
          <cell r="A397" t="str">
            <v>g. 신   축   이   음</v>
          </cell>
          <cell r="B397" t="str">
            <v>Exp. Joint Filler,t=20mm</v>
          </cell>
          <cell r="C397">
            <v>7</v>
          </cell>
          <cell r="D397" t="str">
            <v>㎡</v>
          </cell>
          <cell r="E397">
            <v>5907</v>
          </cell>
          <cell r="F397">
            <v>41349</v>
          </cell>
        </row>
        <row r="398">
          <cell r="A398" t="str">
            <v>h. 실     런     트</v>
          </cell>
          <cell r="B398" t="str">
            <v>20 x 25mm</v>
          </cell>
          <cell r="C398">
            <v>22</v>
          </cell>
          <cell r="D398" t="str">
            <v>m</v>
          </cell>
          <cell r="E398">
            <v>2315</v>
          </cell>
          <cell r="F398">
            <v>50930</v>
          </cell>
        </row>
        <row r="399">
          <cell r="A399" t="str">
            <v>i. 강   관   비  계</v>
          </cell>
          <cell r="C399">
            <v>212</v>
          </cell>
          <cell r="D399" t="str">
            <v>㎡</v>
          </cell>
          <cell r="E399">
            <v>10525</v>
          </cell>
          <cell r="F399">
            <v>2231300</v>
          </cell>
        </row>
        <row r="400">
          <cell r="A400" t="str">
            <v>j. 강  관  동  바  리</v>
          </cell>
          <cell r="B400" t="str">
            <v>(암거구조물용)</v>
          </cell>
          <cell r="C400">
            <v>189</v>
          </cell>
          <cell r="D400" t="str">
            <v>공㎥</v>
          </cell>
          <cell r="E400">
            <v>6834</v>
          </cell>
          <cell r="F400">
            <v>1291626</v>
          </cell>
        </row>
        <row r="401">
          <cell r="A401" t="str">
            <v>k. 스   페   이   셔</v>
          </cell>
          <cell r="C401">
            <v>658</v>
          </cell>
          <cell r="D401" t="str">
            <v>㎡</v>
          </cell>
          <cell r="E401">
            <v>230</v>
          </cell>
          <cell r="F401">
            <v>151340</v>
          </cell>
        </row>
        <row r="402">
          <cell r="A402" t="str">
            <v>n.부 직 포</v>
          </cell>
          <cell r="C402">
            <v>3</v>
          </cell>
          <cell r="D402" t="str">
            <v>㎡</v>
          </cell>
          <cell r="E402">
            <v>1604</v>
          </cell>
          <cell r="F402">
            <v>4812</v>
          </cell>
        </row>
        <row r="403">
          <cell r="A403" t="str">
            <v>o. 배수관</v>
          </cell>
          <cell r="B403" t="str">
            <v>φ100mm</v>
          </cell>
          <cell r="C403">
            <v>10</v>
          </cell>
          <cell r="D403" t="str">
            <v>개</v>
          </cell>
          <cell r="E403">
            <v>4473</v>
          </cell>
          <cell r="F403">
            <v>44730</v>
          </cell>
        </row>
        <row r="405">
          <cell r="A405" t="str">
            <v>3. 구   조   물  공</v>
          </cell>
          <cell r="F405">
            <v>3077551089</v>
          </cell>
        </row>
        <row r="406">
          <cell r="A406" t="str">
            <v>수산교 (RAHMEN)</v>
          </cell>
        </row>
        <row r="407">
          <cell r="A407" t="str">
            <v>1) 구조물 터파기</v>
          </cell>
        </row>
        <row r="408">
          <cell r="A408" t="str">
            <v>구조물 터파기</v>
          </cell>
          <cell r="B408" t="str">
            <v>(육상토사,0~2m)</v>
          </cell>
          <cell r="C408">
            <v>1078</v>
          </cell>
          <cell r="D408" t="str">
            <v>㎥</v>
          </cell>
          <cell r="E408">
            <v>3161</v>
          </cell>
          <cell r="F408">
            <v>3407558</v>
          </cell>
        </row>
        <row r="409">
          <cell r="A409" t="str">
            <v>구조물 터파기</v>
          </cell>
          <cell r="B409" t="str">
            <v>(육상토사,2~4m)</v>
          </cell>
          <cell r="C409">
            <v>12</v>
          </cell>
          <cell r="D409" t="str">
            <v>㎥</v>
          </cell>
          <cell r="E409">
            <v>4598</v>
          </cell>
          <cell r="F409">
            <v>55176</v>
          </cell>
        </row>
        <row r="410">
          <cell r="A410" t="str">
            <v>2)되메우기 및 다짐</v>
          </cell>
          <cell r="C410">
            <v>644</v>
          </cell>
          <cell r="D410" t="str">
            <v>M3</v>
          </cell>
          <cell r="E410">
            <v>3385</v>
          </cell>
          <cell r="F410">
            <v>2179940</v>
          </cell>
        </row>
        <row r="411">
          <cell r="A411" t="str">
            <v>3)뒷 채 움</v>
          </cell>
          <cell r="B411" t="str">
            <v>(보조기층재)</v>
          </cell>
          <cell r="C411">
            <v>1549</v>
          </cell>
          <cell r="D411" t="str">
            <v>㎥</v>
          </cell>
          <cell r="E411">
            <v>16460</v>
          </cell>
          <cell r="F411">
            <v>25496540</v>
          </cell>
        </row>
        <row r="412">
          <cell r="A412" t="str">
            <v>4) 콘크리트타설</v>
          </cell>
        </row>
        <row r="413">
          <cell r="A413" t="str">
            <v>콘크리트 타설</v>
          </cell>
          <cell r="B413" t="str">
            <v>(무근구조물)</v>
          </cell>
          <cell r="C413">
            <v>35</v>
          </cell>
          <cell r="D413" t="str">
            <v>㎥</v>
          </cell>
          <cell r="E413">
            <v>20803</v>
          </cell>
          <cell r="F413">
            <v>728105</v>
          </cell>
        </row>
        <row r="414">
          <cell r="A414" t="str">
            <v>콘크리트 타설</v>
          </cell>
          <cell r="B414" t="str">
            <v>(철근,진동기,펌프카)</v>
          </cell>
          <cell r="C414">
            <v>1083</v>
          </cell>
          <cell r="D414" t="str">
            <v>㎥</v>
          </cell>
          <cell r="E414">
            <v>10947</v>
          </cell>
          <cell r="F414">
            <v>11855601</v>
          </cell>
        </row>
        <row r="415">
          <cell r="A415" t="str">
            <v>5) 거푸집공</v>
          </cell>
        </row>
        <row r="416">
          <cell r="A416" t="str">
            <v>합판 거푸집</v>
          </cell>
          <cell r="B416" t="str">
            <v>(3회, 0~ 7m)</v>
          </cell>
          <cell r="C416">
            <v>657</v>
          </cell>
          <cell r="D416" t="str">
            <v>㎡</v>
          </cell>
          <cell r="E416">
            <v>22050</v>
          </cell>
          <cell r="F416">
            <v>14486850</v>
          </cell>
        </row>
        <row r="417">
          <cell r="A417" t="str">
            <v>합판 거푸집</v>
          </cell>
          <cell r="B417" t="str">
            <v>(3회, 7~10m)</v>
          </cell>
          <cell r="C417">
            <v>110</v>
          </cell>
          <cell r="D417" t="str">
            <v>M2</v>
          </cell>
          <cell r="E417">
            <v>23476</v>
          </cell>
          <cell r="F417">
            <v>2582360</v>
          </cell>
        </row>
        <row r="418">
          <cell r="A418" t="str">
            <v>합판 거푸집</v>
          </cell>
          <cell r="B418" t="str">
            <v>(4회)</v>
          </cell>
          <cell r="C418">
            <v>206</v>
          </cell>
          <cell r="D418" t="str">
            <v>㎡</v>
          </cell>
          <cell r="E418">
            <v>19038</v>
          </cell>
          <cell r="F418">
            <v>3921828</v>
          </cell>
        </row>
        <row r="419">
          <cell r="A419" t="str">
            <v>합판 거푸집</v>
          </cell>
          <cell r="B419" t="str">
            <v>(6회)</v>
          </cell>
          <cell r="C419">
            <v>7</v>
          </cell>
          <cell r="D419" t="str">
            <v>㎡</v>
          </cell>
          <cell r="E419">
            <v>15879</v>
          </cell>
          <cell r="F419">
            <v>111153</v>
          </cell>
        </row>
        <row r="420">
          <cell r="A420" t="str">
            <v>무늬거푸집</v>
          </cell>
          <cell r="C420">
            <v>168</v>
          </cell>
          <cell r="D420" t="str">
            <v>M2</v>
          </cell>
          <cell r="E420">
            <v>29285</v>
          </cell>
          <cell r="F420">
            <v>4919880</v>
          </cell>
        </row>
        <row r="421">
          <cell r="A421" t="str">
            <v>코팅 거푸집</v>
          </cell>
          <cell r="B421" t="str">
            <v>(3회)</v>
          </cell>
          <cell r="C421">
            <v>467</v>
          </cell>
          <cell r="D421" t="str">
            <v>㎡</v>
          </cell>
          <cell r="E421">
            <v>22050</v>
          </cell>
          <cell r="F421">
            <v>10297350</v>
          </cell>
        </row>
        <row r="422">
          <cell r="A422" t="str">
            <v>6) 강관 비계</v>
          </cell>
          <cell r="C422">
            <v>764</v>
          </cell>
          <cell r="D422" t="str">
            <v>㎡</v>
          </cell>
          <cell r="E422">
            <v>10525</v>
          </cell>
          <cell r="F422">
            <v>8041100</v>
          </cell>
        </row>
        <row r="423">
          <cell r="A423" t="str">
            <v>7) 동바리공</v>
          </cell>
        </row>
        <row r="424">
          <cell r="A424" t="str">
            <v>강관 동바리</v>
          </cell>
          <cell r="B424" t="str">
            <v>(교량구조물용)</v>
          </cell>
          <cell r="C424">
            <v>2177</v>
          </cell>
          <cell r="D424" t="str">
            <v>공㎥</v>
          </cell>
          <cell r="E424">
            <v>17339</v>
          </cell>
          <cell r="F424">
            <v>37747003</v>
          </cell>
        </row>
        <row r="425">
          <cell r="A425" t="str">
            <v>8)표면처리</v>
          </cell>
        </row>
        <row r="426">
          <cell r="A426" t="str">
            <v>슬라브 양생</v>
          </cell>
          <cell r="B426" t="str">
            <v>(피막양생)</v>
          </cell>
          <cell r="C426">
            <v>285</v>
          </cell>
          <cell r="D426" t="str">
            <v>㎡</v>
          </cell>
          <cell r="E426">
            <v>313</v>
          </cell>
          <cell r="F426">
            <v>89205</v>
          </cell>
        </row>
        <row r="427">
          <cell r="A427" t="str">
            <v>면고르기</v>
          </cell>
          <cell r="B427" t="str">
            <v>(교량슬라브면)</v>
          </cell>
          <cell r="C427">
            <v>285</v>
          </cell>
          <cell r="D427" t="str">
            <v>㎡</v>
          </cell>
          <cell r="E427">
            <v>544</v>
          </cell>
          <cell r="F427">
            <v>155040</v>
          </cell>
        </row>
        <row r="428">
          <cell r="A428" t="str">
            <v>교면 방수</v>
          </cell>
          <cell r="B428" t="str">
            <v>(침투식)</v>
          </cell>
          <cell r="C428">
            <v>285</v>
          </cell>
          <cell r="D428" t="str">
            <v>㎡</v>
          </cell>
          <cell r="E428">
            <v>2785</v>
          </cell>
          <cell r="F428">
            <v>793725</v>
          </cell>
        </row>
        <row r="429">
          <cell r="A429" t="str">
            <v>9)교명판 및 설명판</v>
          </cell>
        </row>
        <row r="430">
          <cell r="A430" t="str">
            <v>교명주</v>
          </cell>
          <cell r="B430" t="str">
            <v>(화강석,600×600×1250mm)</v>
          </cell>
          <cell r="C430">
            <v>4</v>
          </cell>
          <cell r="D430" t="str">
            <v>개소</v>
          </cell>
          <cell r="E430">
            <v>1300000</v>
          </cell>
          <cell r="F430">
            <v>5200000</v>
          </cell>
        </row>
        <row r="431">
          <cell r="A431" t="str">
            <v>교명판</v>
          </cell>
          <cell r="B431" t="str">
            <v>(황동,450×200×10㎜)</v>
          </cell>
          <cell r="C431">
            <v>2</v>
          </cell>
          <cell r="D431" t="str">
            <v>개</v>
          </cell>
          <cell r="E431">
            <v>82000</v>
          </cell>
          <cell r="F431">
            <v>164000</v>
          </cell>
        </row>
        <row r="432">
          <cell r="A432" t="str">
            <v>설명판</v>
          </cell>
          <cell r="B432" t="str">
            <v>(황동,350×250×10㎜)</v>
          </cell>
          <cell r="C432">
            <v>2</v>
          </cell>
          <cell r="D432" t="str">
            <v>개</v>
          </cell>
          <cell r="E432">
            <v>45000</v>
          </cell>
          <cell r="F432">
            <v>90000</v>
          </cell>
        </row>
        <row r="433">
          <cell r="A433" t="str">
            <v>10)측량 기준점 설치</v>
          </cell>
          <cell r="C433">
            <v>1</v>
          </cell>
          <cell r="D433" t="str">
            <v>개</v>
          </cell>
          <cell r="E433">
            <v>25007</v>
          </cell>
          <cell r="F433">
            <v>25007</v>
          </cell>
        </row>
        <row r="434">
          <cell r="A434" t="str">
            <v>11)전 선 관</v>
          </cell>
          <cell r="B434" t="str">
            <v>(강관φ100mm)</v>
          </cell>
          <cell r="C434">
            <v>51</v>
          </cell>
          <cell r="D434" t="str">
            <v>m</v>
          </cell>
          <cell r="E434">
            <v>29640</v>
          </cell>
          <cell r="F434">
            <v>1511640</v>
          </cell>
        </row>
        <row r="435">
          <cell r="A435" t="str">
            <v>12)철근가공조립</v>
          </cell>
        </row>
        <row r="436">
          <cell r="A436" t="str">
            <v>철근가공 및 조립</v>
          </cell>
          <cell r="B436" t="str">
            <v>보 통</v>
          </cell>
          <cell r="C436">
            <v>39.122999999999998</v>
          </cell>
          <cell r="D436" t="str">
            <v>TON</v>
          </cell>
          <cell r="E436">
            <v>363984</v>
          </cell>
          <cell r="F436">
            <v>14240146</v>
          </cell>
        </row>
        <row r="437">
          <cell r="A437" t="str">
            <v>철근가공 및 조립</v>
          </cell>
          <cell r="B437" t="str">
            <v>복 잡</v>
          </cell>
          <cell r="C437">
            <v>126.252</v>
          </cell>
          <cell r="D437" t="str">
            <v>TON</v>
          </cell>
          <cell r="E437">
            <v>456666</v>
          </cell>
          <cell r="F437">
            <v>57654995</v>
          </cell>
        </row>
        <row r="438">
          <cell r="A438" t="str">
            <v>13)다웰바 설치</v>
          </cell>
          <cell r="C438">
            <v>118</v>
          </cell>
          <cell r="D438" t="str">
            <v>EA</v>
          </cell>
          <cell r="E438">
            <v>6278</v>
          </cell>
          <cell r="F438">
            <v>740804</v>
          </cell>
        </row>
        <row r="439">
          <cell r="A439" t="str">
            <v>14)타르페이퍼 설치</v>
          </cell>
          <cell r="B439" t="str">
            <v>t = 5mm</v>
          </cell>
          <cell r="C439">
            <v>14</v>
          </cell>
          <cell r="D439" t="str">
            <v>M2</v>
          </cell>
          <cell r="E439">
            <v>13117</v>
          </cell>
          <cell r="F439">
            <v>183638</v>
          </cell>
        </row>
        <row r="440">
          <cell r="A440" t="str">
            <v>15)스페이서 설치</v>
          </cell>
        </row>
        <row r="441">
          <cell r="A441" t="str">
            <v>스페이서 설치</v>
          </cell>
          <cell r="B441" t="str">
            <v>수직부</v>
          </cell>
          <cell r="C441">
            <v>894</v>
          </cell>
          <cell r="D441" t="str">
            <v>M2</v>
          </cell>
          <cell r="E441">
            <v>230</v>
          </cell>
          <cell r="F441">
            <v>205620</v>
          </cell>
        </row>
        <row r="442">
          <cell r="A442" t="str">
            <v>스페이서 설치</v>
          </cell>
          <cell r="B442" t="str">
            <v>수평부</v>
          </cell>
          <cell r="C442">
            <v>690</v>
          </cell>
          <cell r="D442" t="str">
            <v>M2</v>
          </cell>
          <cell r="E442">
            <v>230</v>
          </cell>
          <cell r="F442">
            <v>158700</v>
          </cell>
        </row>
        <row r="443">
          <cell r="A443" t="str">
            <v>16)스치로폴 채움</v>
          </cell>
        </row>
        <row r="444">
          <cell r="A444" t="str">
            <v>스치로폴</v>
          </cell>
          <cell r="B444" t="str">
            <v>t = 10mm</v>
          </cell>
          <cell r="C444">
            <v>36</v>
          </cell>
          <cell r="D444" t="str">
            <v>M2</v>
          </cell>
          <cell r="E444">
            <v>1898</v>
          </cell>
          <cell r="F444">
            <v>68328</v>
          </cell>
        </row>
        <row r="445">
          <cell r="A445" t="str">
            <v>스치로폴</v>
          </cell>
          <cell r="B445" t="str">
            <v>t = 20mm</v>
          </cell>
          <cell r="C445">
            <v>18</v>
          </cell>
          <cell r="D445" t="str">
            <v>M2</v>
          </cell>
          <cell r="E445">
            <v>2441</v>
          </cell>
          <cell r="F445">
            <v>43938</v>
          </cell>
        </row>
        <row r="446">
          <cell r="A446" t="str">
            <v>17)NOTCH 설치</v>
          </cell>
          <cell r="C446">
            <v>40</v>
          </cell>
          <cell r="D446" t="str">
            <v>M</v>
          </cell>
          <cell r="E446">
            <v>10000</v>
          </cell>
          <cell r="F446">
            <v>400000</v>
          </cell>
        </row>
        <row r="447">
          <cell r="A447" t="str">
            <v>18)부 직 포</v>
          </cell>
          <cell r="C447">
            <v>26</v>
          </cell>
          <cell r="D447" t="str">
            <v>㎡</v>
          </cell>
          <cell r="E447">
            <v>1604</v>
          </cell>
          <cell r="F447">
            <v>41704</v>
          </cell>
        </row>
        <row r="448">
          <cell r="A448" t="str">
            <v>19)드레인보드</v>
          </cell>
          <cell r="C448">
            <v>26</v>
          </cell>
          <cell r="D448" t="str">
            <v>㎡</v>
          </cell>
          <cell r="E448">
            <v>5200</v>
          </cell>
          <cell r="F448">
            <v>135200</v>
          </cell>
        </row>
        <row r="449">
          <cell r="A449" t="str">
            <v>20)P.V.C PIPE</v>
          </cell>
          <cell r="B449" t="str">
            <v>φ100mm</v>
          </cell>
          <cell r="C449">
            <v>6</v>
          </cell>
          <cell r="D449" t="str">
            <v>M</v>
          </cell>
          <cell r="E449">
            <v>4473</v>
          </cell>
          <cell r="F449">
            <v>26838</v>
          </cell>
        </row>
        <row r="450">
          <cell r="A450" t="str">
            <v>21)배면방수(아스팔트 코팅)</v>
          </cell>
          <cell r="C450">
            <v>430</v>
          </cell>
          <cell r="D450" t="str">
            <v>M2</v>
          </cell>
          <cell r="E450">
            <v>4406</v>
          </cell>
          <cell r="F450">
            <v>1894580</v>
          </cell>
        </row>
        <row r="451">
          <cell r="A451" t="str">
            <v>22)교  면   포  장</v>
          </cell>
        </row>
        <row r="452">
          <cell r="A452" t="str">
            <v>택 코 팅</v>
          </cell>
          <cell r="B452" t="str">
            <v>RSC-4, 30ℓ/a</v>
          </cell>
          <cell r="C452">
            <v>3</v>
          </cell>
          <cell r="D452" t="str">
            <v>a</v>
          </cell>
          <cell r="E452">
            <v>17382</v>
          </cell>
          <cell r="F452">
            <v>52146</v>
          </cell>
        </row>
        <row r="453">
          <cell r="A453" t="str">
            <v>아스콘포장</v>
          </cell>
          <cell r="B453" t="str">
            <v>표층, t=8.0㎝</v>
          </cell>
          <cell r="C453">
            <v>3</v>
          </cell>
          <cell r="D453" t="str">
            <v>a</v>
          </cell>
          <cell r="E453">
            <v>55854</v>
          </cell>
          <cell r="F453">
            <v>167562</v>
          </cell>
        </row>
        <row r="454">
          <cell r="A454" t="str">
            <v>장진교 (RAHMEN)</v>
          </cell>
        </row>
        <row r="455">
          <cell r="A455" t="str">
            <v>1) 구조물 터파기</v>
          </cell>
        </row>
        <row r="456">
          <cell r="A456" t="str">
            <v>구조물 터파기</v>
          </cell>
          <cell r="B456" t="str">
            <v>(육상토사,0~2m)</v>
          </cell>
          <cell r="C456">
            <v>2780</v>
          </cell>
          <cell r="D456" t="str">
            <v>㎥</v>
          </cell>
          <cell r="E456">
            <v>3161</v>
          </cell>
          <cell r="F456">
            <v>8787580</v>
          </cell>
        </row>
        <row r="457">
          <cell r="A457" t="str">
            <v>구조물 터파기</v>
          </cell>
          <cell r="B457" t="str">
            <v>(육상토사,2~4m)</v>
          </cell>
          <cell r="C457">
            <v>1662</v>
          </cell>
          <cell r="D457" t="str">
            <v>㎥</v>
          </cell>
          <cell r="E457">
            <v>4598</v>
          </cell>
          <cell r="F457">
            <v>7641876</v>
          </cell>
        </row>
        <row r="458">
          <cell r="A458" t="str">
            <v>구조물 터파기</v>
          </cell>
          <cell r="B458" t="str">
            <v>(육상토사,4~6m)</v>
          </cell>
          <cell r="C458">
            <v>854</v>
          </cell>
          <cell r="D458" t="str">
            <v>㎥</v>
          </cell>
          <cell r="E458">
            <v>6133</v>
          </cell>
          <cell r="F458">
            <v>5237582</v>
          </cell>
        </row>
        <row r="459">
          <cell r="A459" t="str">
            <v>구조물 터파기</v>
          </cell>
          <cell r="B459" t="str">
            <v>(육상토사,6~8m)</v>
          </cell>
          <cell r="C459">
            <v>418</v>
          </cell>
          <cell r="D459" t="str">
            <v>㎥</v>
          </cell>
          <cell r="E459">
            <v>7968</v>
          </cell>
          <cell r="F459">
            <v>3330624</v>
          </cell>
        </row>
        <row r="460">
          <cell r="A460" t="str">
            <v>2)되메우기 및 다짐</v>
          </cell>
          <cell r="C460">
            <v>5143</v>
          </cell>
          <cell r="D460" t="str">
            <v>M3</v>
          </cell>
          <cell r="E460">
            <v>3385</v>
          </cell>
          <cell r="F460">
            <v>17409055</v>
          </cell>
        </row>
        <row r="461">
          <cell r="A461" t="str">
            <v>3)뒷 채 움</v>
          </cell>
          <cell r="B461" t="str">
            <v>(보조기층재)</v>
          </cell>
          <cell r="C461">
            <v>1311</v>
          </cell>
          <cell r="D461" t="str">
            <v>㎥</v>
          </cell>
          <cell r="E461">
            <v>16460</v>
          </cell>
          <cell r="F461">
            <v>21579060</v>
          </cell>
        </row>
        <row r="462">
          <cell r="A462" t="str">
            <v>4) 콘크리트타설</v>
          </cell>
        </row>
        <row r="463">
          <cell r="A463" t="str">
            <v>콘크리트 타설</v>
          </cell>
          <cell r="B463" t="str">
            <v>(무근구조물)</v>
          </cell>
          <cell r="C463">
            <v>48</v>
          </cell>
          <cell r="D463" t="str">
            <v>㎥</v>
          </cell>
          <cell r="E463">
            <v>20803</v>
          </cell>
          <cell r="F463">
            <v>998544</v>
          </cell>
        </row>
        <row r="464">
          <cell r="A464" t="str">
            <v>콘크리트 타설</v>
          </cell>
          <cell r="B464" t="str">
            <v>(철근,진동기,펌프카)</v>
          </cell>
          <cell r="C464">
            <v>1384</v>
          </cell>
          <cell r="D464" t="str">
            <v>㎥</v>
          </cell>
          <cell r="E464">
            <v>10947</v>
          </cell>
          <cell r="F464">
            <v>15150648</v>
          </cell>
        </row>
        <row r="465">
          <cell r="A465" t="str">
            <v>5) 거푸집공</v>
          </cell>
        </row>
        <row r="466">
          <cell r="A466" t="str">
            <v>합판 거푸집</v>
          </cell>
          <cell r="B466" t="str">
            <v>(3회, 0~ 7m)</v>
          </cell>
          <cell r="C466">
            <v>759</v>
          </cell>
          <cell r="D466" t="str">
            <v>㎡</v>
          </cell>
          <cell r="E466">
            <v>22050</v>
          </cell>
          <cell r="F466">
            <v>16735950</v>
          </cell>
        </row>
        <row r="467">
          <cell r="A467" t="str">
            <v>합판 거푸집</v>
          </cell>
          <cell r="B467" t="str">
            <v>(3회, 7~10m)</v>
          </cell>
          <cell r="C467">
            <v>76</v>
          </cell>
          <cell r="D467" t="str">
            <v>M2</v>
          </cell>
          <cell r="E467">
            <v>23476</v>
          </cell>
          <cell r="F467">
            <v>1784176</v>
          </cell>
        </row>
        <row r="468">
          <cell r="A468" t="str">
            <v>합판 거푸집</v>
          </cell>
          <cell r="B468" t="str">
            <v>(4회)</v>
          </cell>
          <cell r="C468">
            <v>322</v>
          </cell>
          <cell r="D468" t="str">
            <v>㎡</v>
          </cell>
          <cell r="E468">
            <v>19038</v>
          </cell>
          <cell r="F468">
            <v>6130236</v>
          </cell>
        </row>
        <row r="469">
          <cell r="A469" t="str">
            <v>합판 거푸집</v>
          </cell>
          <cell r="B469" t="str">
            <v>(6회)</v>
          </cell>
          <cell r="C469">
            <v>26</v>
          </cell>
          <cell r="D469" t="str">
            <v>㎡</v>
          </cell>
          <cell r="E469">
            <v>15879</v>
          </cell>
          <cell r="F469">
            <v>412854</v>
          </cell>
        </row>
        <row r="470">
          <cell r="A470" t="str">
            <v>무늬거푸집</v>
          </cell>
          <cell r="C470">
            <v>166</v>
          </cell>
          <cell r="D470" t="str">
            <v>M2</v>
          </cell>
          <cell r="E470">
            <v>29285</v>
          </cell>
          <cell r="F470">
            <v>4861310</v>
          </cell>
        </row>
        <row r="471">
          <cell r="A471" t="str">
            <v>코팅 거푸집</v>
          </cell>
          <cell r="B471" t="str">
            <v>(3회)</v>
          </cell>
          <cell r="C471">
            <v>768</v>
          </cell>
          <cell r="D471" t="str">
            <v>㎡</v>
          </cell>
          <cell r="E471">
            <v>22050</v>
          </cell>
          <cell r="F471">
            <v>16934400</v>
          </cell>
        </row>
        <row r="472">
          <cell r="A472" t="str">
            <v>원형거푸집 3회</v>
          </cell>
          <cell r="C472">
            <v>15</v>
          </cell>
          <cell r="D472" t="str">
            <v>M2</v>
          </cell>
          <cell r="E472">
            <v>48522</v>
          </cell>
          <cell r="F472">
            <v>727830</v>
          </cell>
        </row>
        <row r="473">
          <cell r="A473" t="str">
            <v>6) 강관 비계</v>
          </cell>
          <cell r="C473">
            <v>945</v>
          </cell>
          <cell r="D473" t="str">
            <v>㎡</v>
          </cell>
          <cell r="E473">
            <v>10525</v>
          </cell>
          <cell r="F473">
            <v>9946125</v>
          </cell>
        </row>
        <row r="474">
          <cell r="A474" t="str">
            <v>7) 동바리공</v>
          </cell>
        </row>
        <row r="475">
          <cell r="A475" t="str">
            <v>강관 동바리</v>
          </cell>
          <cell r="B475" t="str">
            <v>(교량구조물용)</v>
          </cell>
          <cell r="C475">
            <v>2074</v>
          </cell>
          <cell r="D475" t="str">
            <v>공㎥</v>
          </cell>
          <cell r="E475">
            <v>17339</v>
          </cell>
          <cell r="F475">
            <v>35961086</v>
          </cell>
        </row>
        <row r="476">
          <cell r="A476" t="str">
            <v>8)표면처리</v>
          </cell>
        </row>
        <row r="477">
          <cell r="A477" t="str">
            <v>슬라브 양생</v>
          </cell>
          <cell r="B477" t="str">
            <v>(피막양생)</v>
          </cell>
          <cell r="C477">
            <v>477</v>
          </cell>
          <cell r="D477" t="str">
            <v>㎡</v>
          </cell>
          <cell r="E477">
            <v>313</v>
          </cell>
          <cell r="F477">
            <v>149301</v>
          </cell>
        </row>
        <row r="478">
          <cell r="A478" t="str">
            <v>면고르기</v>
          </cell>
          <cell r="B478" t="str">
            <v>(교량슬라브면)</v>
          </cell>
          <cell r="C478">
            <v>477</v>
          </cell>
          <cell r="D478" t="str">
            <v>㎡</v>
          </cell>
          <cell r="E478">
            <v>544</v>
          </cell>
          <cell r="F478">
            <v>259488</v>
          </cell>
        </row>
        <row r="479">
          <cell r="A479" t="str">
            <v>교면 방수</v>
          </cell>
          <cell r="B479" t="str">
            <v>(침투식)</v>
          </cell>
          <cell r="C479">
            <v>477</v>
          </cell>
          <cell r="D479" t="str">
            <v>㎡</v>
          </cell>
          <cell r="E479">
            <v>2785</v>
          </cell>
          <cell r="F479">
            <v>1328445</v>
          </cell>
        </row>
        <row r="480">
          <cell r="A480" t="str">
            <v>9)교명판 및 설명판</v>
          </cell>
        </row>
        <row r="481">
          <cell r="A481" t="str">
            <v>교명주</v>
          </cell>
          <cell r="B481" t="str">
            <v>(화강석,600×600×1250mm)</v>
          </cell>
          <cell r="C481">
            <v>4</v>
          </cell>
          <cell r="D481" t="str">
            <v>개소</v>
          </cell>
          <cell r="E481">
            <v>1300000</v>
          </cell>
          <cell r="F481">
            <v>5200000</v>
          </cell>
        </row>
        <row r="482">
          <cell r="A482" t="str">
            <v>교명판</v>
          </cell>
          <cell r="B482" t="str">
            <v>(황동,450×200×10㎜)</v>
          </cell>
          <cell r="C482">
            <v>2</v>
          </cell>
          <cell r="D482" t="str">
            <v>개</v>
          </cell>
          <cell r="E482">
            <v>82000</v>
          </cell>
          <cell r="F482">
            <v>164000</v>
          </cell>
        </row>
        <row r="483">
          <cell r="A483" t="str">
            <v>설명판</v>
          </cell>
          <cell r="B483" t="str">
            <v>(황동,350×250×10㎜)</v>
          </cell>
          <cell r="C483">
            <v>2</v>
          </cell>
          <cell r="D483" t="str">
            <v>개</v>
          </cell>
          <cell r="E483">
            <v>45000</v>
          </cell>
          <cell r="F483">
            <v>90000</v>
          </cell>
        </row>
        <row r="484">
          <cell r="A484" t="str">
            <v>10)측량 기준점 설치</v>
          </cell>
          <cell r="C484">
            <v>1</v>
          </cell>
          <cell r="D484" t="str">
            <v>개</v>
          </cell>
          <cell r="E484">
            <v>25007</v>
          </cell>
          <cell r="F484">
            <v>25007</v>
          </cell>
        </row>
        <row r="485">
          <cell r="A485" t="str">
            <v>11)전 선 관</v>
          </cell>
          <cell r="B485" t="str">
            <v>(강관φ100mm)</v>
          </cell>
          <cell r="C485">
            <v>67</v>
          </cell>
          <cell r="D485" t="str">
            <v>m</v>
          </cell>
          <cell r="E485">
            <v>29640</v>
          </cell>
          <cell r="F485">
            <v>1985880</v>
          </cell>
        </row>
        <row r="486">
          <cell r="A486" t="str">
            <v>12)철근가공조립</v>
          </cell>
        </row>
        <row r="487">
          <cell r="A487" t="str">
            <v>철근가공 및 조립</v>
          </cell>
          <cell r="B487" t="str">
            <v>보 통</v>
          </cell>
          <cell r="C487">
            <v>38.828000000000003</v>
          </cell>
          <cell r="D487" t="str">
            <v>TON</v>
          </cell>
          <cell r="E487">
            <v>363984</v>
          </cell>
          <cell r="F487">
            <v>14132770</v>
          </cell>
        </row>
        <row r="488">
          <cell r="A488" t="str">
            <v>철근가공 및 조립</v>
          </cell>
          <cell r="B488" t="str">
            <v>복 잡</v>
          </cell>
          <cell r="C488">
            <v>187.59399999999999</v>
          </cell>
          <cell r="D488" t="str">
            <v>TON</v>
          </cell>
          <cell r="E488">
            <v>456666</v>
          </cell>
          <cell r="F488">
            <v>85667801</v>
          </cell>
        </row>
        <row r="489">
          <cell r="A489" t="str">
            <v>13)다웰바 설치</v>
          </cell>
          <cell r="C489">
            <v>118</v>
          </cell>
          <cell r="D489" t="str">
            <v>EA</v>
          </cell>
          <cell r="E489">
            <v>6278</v>
          </cell>
          <cell r="F489">
            <v>740804</v>
          </cell>
        </row>
        <row r="490">
          <cell r="A490" t="str">
            <v>14)타르페이퍼 설치</v>
          </cell>
          <cell r="B490" t="str">
            <v>t = 5mm</v>
          </cell>
          <cell r="C490">
            <v>14</v>
          </cell>
          <cell r="D490" t="str">
            <v>M2</v>
          </cell>
          <cell r="E490">
            <v>13117</v>
          </cell>
          <cell r="F490">
            <v>183638</v>
          </cell>
        </row>
        <row r="491">
          <cell r="A491" t="str">
            <v>15)스페이서 설치</v>
          </cell>
        </row>
        <row r="492">
          <cell r="A492" t="str">
            <v>스페이서 설치</v>
          </cell>
          <cell r="B492" t="str">
            <v>수직부</v>
          </cell>
          <cell r="C492">
            <v>942</v>
          </cell>
          <cell r="D492" t="str">
            <v>M2</v>
          </cell>
          <cell r="E492">
            <v>230</v>
          </cell>
          <cell r="F492">
            <v>216660</v>
          </cell>
        </row>
        <row r="493">
          <cell r="A493" t="str">
            <v>스페이서 설치</v>
          </cell>
          <cell r="B493" t="str">
            <v>수평부</v>
          </cell>
          <cell r="C493">
            <v>1009</v>
          </cell>
          <cell r="D493" t="str">
            <v>M2</v>
          </cell>
          <cell r="E493">
            <v>230</v>
          </cell>
          <cell r="F493">
            <v>232070</v>
          </cell>
        </row>
        <row r="494">
          <cell r="A494" t="str">
            <v>16)스치로폴 채움</v>
          </cell>
        </row>
        <row r="495">
          <cell r="A495" t="str">
            <v>스치로폴</v>
          </cell>
          <cell r="B495" t="str">
            <v>t = 10mm</v>
          </cell>
          <cell r="C495">
            <v>47</v>
          </cell>
          <cell r="D495" t="str">
            <v>M2</v>
          </cell>
          <cell r="E495">
            <v>1898</v>
          </cell>
          <cell r="F495">
            <v>89206</v>
          </cell>
        </row>
        <row r="496">
          <cell r="A496" t="str">
            <v>스치로폴</v>
          </cell>
          <cell r="B496" t="str">
            <v>t = 20mm</v>
          </cell>
          <cell r="C496">
            <v>39</v>
          </cell>
          <cell r="D496" t="str">
            <v>M2</v>
          </cell>
          <cell r="E496">
            <v>2441</v>
          </cell>
          <cell r="F496">
            <v>95199</v>
          </cell>
        </row>
        <row r="497">
          <cell r="A497" t="str">
            <v>17)NOTCH 설치</v>
          </cell>
          <cell r="C497">
            <v>62</v>
          </cell>
          <cell r="D497" t="str">
            <v>M</v>
          </cell>
          <cell r="E497">
            <v>10000</v>
          </cell>
          <cell r="F497">
            <v>620000</v>
          </cell>
        </row>
        <row r="498">
          <cell r="A498" t="str">
            <v>18)부 직 포</v>
          </cell>
          <cell r="C498">
            <v>92</v>
          </cell>
          <cell r="D498" t="str">
            <v>㎡</v>
          </cell>
          <cell r="E498">
            <v>1604</v>
          </cell>
          <cell r="F498">
            <v>147568</v>
          </cell>
        </row>
        <row r="499">
          <cell r="A499" t="str">
            <v>19)드레인보드</v>
          </cell>
          <cell r="C499">
            <v>92</v>
          </cell>
          <cell r="D499" t="str">
            <v>㎡</v>
          </cell>
          <cell r="E499">
            <v>5200</v>
          </cell>
          <cell r="F499">
            <v>478400</v>
          </cell>
        </row>
        <row r="500">
          <cell r="A500" t="str">
            <v>20)P.V.C PIPE</v>
          </cell>
          <cell r="B500" t="str">
            <v>φ100mm</v>
          </cell>
          <cell r="C500">
            <v>3</v>
          </cell>
          <cell r="D500" t="str">
            <v>M</v>
          </cell>
          <cell r="E500">
            <v>4473</v>
          </cell>
          <cell r="F500">
            <v>13419</v>
          </cell>
        </row>
        <row r="501">
          <cell r="A501" t="str">
            <v>21)배면방수(아스팔트 코팅)</v>
          </cell>
          <cell r="C501">
            <v>407</v>
          </cell>
          <cell r="D501" t="str">
            <v>M2</v>
          </cell>
          <cell r="E501">
            <v>4406</v>
          </cell>
          <cell r="F501">
            <v>1793242</v>
          </cell>
        </row>
        <row r="502">
          <cell r="A502" t="str">
            <v>22)난 간</v>
          </cell>
          <cell r="B502" t="str">
            <v>알미늄, H=0.65m</v>
          </cell>
          <cell r="C502">
            <v>43</v>
          </cell>
          <cell r="D502" t="str">
            <v>m</v>
          </cell>
          <cell r="E502">
            <v>85000</v>
          </cell>
          <cell r="F502">
            <v>3655000</v>
          </cell>
        </row>
        <row r="503">
          <cell r="A503" t="str">
            <v>23)교  면   포  장</v>
          </cell>
        </row>
        <row r="504">
          <cell r="A504" t="str">
            <v>택 코 팅</v>
          </cell>
          <cell r="B504" t="str">
            <v>RSC-4, 30ℓ/a</v>
          </cell>
          <cell r="C504">
            <v>4</v>
          </cell>
          <cell r="D504" t="str">
            <v>a</v>
          </cell>
          <cell r="E504">
            <v>17382</v>
          </cell>
          <cell r="F504">
            <v>69528</v>
          </cell>
        </row>
        <row r="505">
          <cell r="A505" t="str">
            <v>아스콘포장</v>
          </cell>
          <cell r="B505" t="str">
            <v>표층, t=8.0㎝</v>
          </cell>
          <cell r="C505">
            <v>4</v>
          </cell>
          <cell r="D505" t="str">
            <v>a</v>
          </cell>
          <cell r="E505">
            <v>55854</v>
          </cell>
          <cell r="F505">
            <v>223416</v>
          </cell>
        </row>
        <row r="506">
          <cell r="A506" t="str">
            <v>소길교 (RAHMEN)</v>
          </cell>
        </row>
        <row r="507">
          <cell r="A507" t="str">
            <v>1) 구조물 터파기</v>
          </cell>
        </row>
        <row r="508">
          <cell r="A508" t="str">
            <v>구조물 터파기</v>
          </cell>
          <cell r="B508" t="str">
            <v>(육상토사,0~2m)</v>
          </cell>
          <cell r="C508">
            <v>2362</v>
          </cell>
          <cell r="D508" t="str">
            <v>㎥</v>
          </cell>
          <cell r="E508">
            <v>3161</v>
          </cell>
          <cell r="F508">
            <v>7466282</v>
          </cell>
        </row>
        <row r="509">
          <cell r="A509" t="str">
            <v>구조물 터파기</v>
          </cell>
          <cell r="B509" t="str">
            <v>(육상토사,2~4m)</v>
          </cell>
          <cell r="C509">
            <v>1566</v>
          </cell>
          <cell r="D509" t="str">
            <v>㎥</v>
          </cell>
          <cell r="E509">
            <v>4598</v>
          </cell>
          <cell r="F509">
            <v>7200468</v>
          </cell>
        </row>
        <row r="510">
          <cell r="A510" t="str">
            <v>구조물 터파기</v>
          </cell>
          <cell r="B510" t="str">
            <v>(육상토사,4~6m)</v>
          </cell>
          <cell r="C510">
            <v>1134</v>
          </cell>
          <cell r="D510" t="str">
            <v>㎥</v>
          </cell>
          <cell r="E510">
            <v>6133</v>
          </cell>
          <cell r="F510">
            <v>6954822</v>
          </cell>
        </row>
        <row r="511">
          <cell r="A511" t="str">
            <v>구조물 터파기</v>
          </cell>
          <cell r="B511" t="str">
            <v>(육상토사,6~8m)</v>
          </cell>
          <cell r="C511">
            <v>187</v>
          </cell>
          <cell r="D511" t="str">
            <v>㎥</v>
          </cell>
          <cell r="E511">
            <v>7968</v>
          </cell>
          <cell r="F511">
            <v>1490016</v>
          </cell>
        </row>
        <row r="512">
          <cell r="A512" t="str">
            <v>2)되메우기 및 다짐</v>
          </cell>
          <cell r="C512">
            <v>3685</v>
          </cell>
          <cell r="D512" t="str">
            <v>M3</v>
          </cell>
          <cell r="E512">
            <v>3385</v>
          </cell>
          <cell r="F512">
            <v>12473725</v>
          </cell>
        </row>
        <row r="513">
          <cell r="A513" t="str">
            <v>3)뒷 채 움</v>
          </cell>
          <cell r="B513" t="str">
            <v>(보조기층재)</v>
          </cell>
          <cell r="C513">
            <v>1577</v>
          </cell>
          <cell r="D513" t="str">
            <v>㎥</v>
          </cell>
          <cell r="E513">
            <v>16460</v>
          </cell>
          <cell r="F513">
            <v>25957420</v>
          </cell>
        </row>
        <row r="514">
          <cell r="A514" t="str">
            <v>4) 콘크리트타설</v>
          </cell>
        </row>
        <row r="515">
          <cell r="A515" t="str">
            <v>콘크리트 타설</v>
          </cell>
          <cell r="B515" t="str">
            <v>(무근구조물)</v>
          </cell>
          <cell r="C515">
            <v>43</v>
          </cell>
          <cell r="D515" t="str">
            <v>㎥</v>
          </cell>
          <cell r="E515">
            <v>20803</v>
          </cell>
          <cell r="F515">
            <v>894529</v>
          </cell>
        </row>
        <row r="516">
          <cell r="A516" t="str">
            <v>콘크리트 타설</v>
          </cell>
          <cell r="B516" t="str">
            <v>(철근,진동기,펌프카)</v>
          </cell>
          <cell r="C516">
            <v>1577</v>
          </cell>
          <cell r="D516" t="str">
            <v>㎥</v>
          </cell>
          <cell r="E516">
            <v>10947</v>
          </cell>
          <cell r="F516">
            <v>17263419</v>
          </cell>
        </row>
        <row r="517">
          <cell r="A517" t="str">
            <v>5) 거푸집공</v>
          </cell>
        </row>
        <row r="518">
          <cell r="A518" t="str">
            <v>합판 거푸집</v>
          </cell>
          <cell r="B518" t="str">
            <v>(3회, 0~ 7m)</v>
          </cell>
          <cell r="C518">
            <v>685</v>
          </cell>
          <cell r="D518" t="str">
            <v>㎡</v>
          </cell>
          <cell r="E518">
            <v>22050</v>
          </cell>
          <cell r="F518">
            <v>15104250</v>
          </cell>
        </row>
        <row r="519">
          <cell r="A519" t="str">
            <v>합판 거푸집</v>
          </cell>
          <cell r="B519" t="str">
            <v>(3회, 7~10m)</v>
          </cell>
          <cell r="C519">
            <v>103</v>
          </cell>
          <cell r="D519" t="str">
            <v>M2</v>
          </cell>
          <cell r="E519">
            <v>23476</v>
          </cell>
          <cell r="F519">
            <v>2418028</v>
          </cell>
        </row>
        <row r="520">
          <cell r="A520" t="str">
            <v>합판 거푸집</v>
          </cell>
          <cell r="B520" t="str">
            <v>(4회)</v>
          </cell>
          <cell r="C520">
            <v>262</v>
          </cell>
          <cell r="D520" t="str">
            <v>㎡</v>
          </cell>
          <cell r="E520">
            <v>19038</v>
          </cell>
          <cell r="F520">
            <v>4987956</v>
          </cell>
        </row>
        <row r="521">
          <cell r="A521" t="str">
            <v>합판 거푸집</v>
          </cell>
          <cell r="B521" t="str">
            <v>(6회)</v>
          </cell>
          <cell r="C521">
            <v>25</v>
          </cell>
          <cell r="D521" t="str">
            <v>㎡</v>
          </cell>
          <cell r="E521">
            <v>15879</v>
          </cell>
          <cell r="F521">
            <v>396975</v>
          </cell>
        </row>
        <row r="522">
          <cell r="A522" t="str">
            <v>무늬거푸집</v>
          </cell>
          <cell r="C522">
            <v>144</v>
          </cell>
          <cell r="D522" t="str">
            <v>M2</v>
          </cell>
          <cell r="E522">
            <v>29285</v>
          </cell>
          <cell r="F522">
            <v>4217040</v>
          </cell>
        </row>
        <row r="523">
          <cell r="A523" t="str">
            <v>코팅 거푸집</v>
          </cell>
          <cell r="B523" t="str">
            <v>(3회)</v>
          </cell>
          <cell r="C523">
            <v>1130</v>
          </cell>
          <cell r="D523" t="str">
            <v>㎡</v>
          </cell>
          <cell r="E523">
            <v>22050</v>
          </cell>
          <cell r="F523">
            <v>24916500</v>
          </cell>
        </row>
        <row r="524">
          <cell r="A524" t="str">
            <v>원형거푸집 3회</v>
          </cell>
          <cell r="C524">
            <v>18</v>
          </cell>
          <cell r="D524" t="str">
            <v>M2</v>
          </cell>
          <cell r="E524">
            <v>48522</v>
          </cell>
          <cell r="F524">
            <v>873396</v>
          </cell>
        </row>
        <row r="525">
          <cell r="A525" t="str">
            <v>6) 강관 비계</v>
          </cell>
          <cell r="C525">
            <v>810</v>
          </cell>
          <cell r="D525" t="str">
            <v>㎡</v>
          </cell>
          <cell r="E525">
            <v>10525</v>
          </cell>
          <cell r="F525">
            <v>8525250</v>
          </cell>
        </row>
        <row r="526">
          <cell r="A526" t="str">
            <v>7) 동바리공</v>
          </cell>
        </row>
        <row r="527">
          <cell r="A527" t="str">
            <v>강관 동바리</v>
          </cell>
          <cell r="B527" t="str">
            <v>(교량구조물용)</v>
          </cell>
          <cell r="C527">
            <v>2696</v>
          </cell>
          <cell r="D527" t="str">
            <v>공㎥</v>
          </cell>
          <cell r="E527">
            <v>17339</v>
          </cell>
          <cell r="F527">
            <v>46745944</v>
          </cell>
        </row>
        <row r="528">
          <cell r="A528" t="str">
            <v>8)표면처리</v>
          </cell>
        </row>
        <row r="529">
          <cell r="A529" t="str">
            <v>슬라브 양생</v>
          </cell>
          <cell r="B529" t="str">
            <v>(피막양생)</v>
          </cell>
          <cell r="C529">
            <v>447</v>
          </cell>
          <cell r="D529" t="str">
            <v>㎡</v>
          </cell>
          <cell r="E529">
            <v>313</v>
          </cell>
          <cell r="F529">
            <v>139911</v>
          </cell>
        </row>
        <row r="530">
          <cell r="A530" t="str">
            <v>면고르기</v>
          </cell>
          <cell r="B530" t="str">
            <v>(교량슬라브면)</v>
          </cell>
          <cell r="C530">
            <v>447</v>
          </cell>
          <cell r="D530" t="str">
            <v>㎡</v>
          </cell>
          <cell r="E530">
            <v>544</v>
          </cell>
          <cell r="F530">
            <v>243168</v>
          </cell>
        </row>
        <row r="531">
          <cell r="A531" t="str">
            <v>교면 방수</v>
          </cell>
          <cell r="B531" t="str">
            <v>(침투식)</v>
          </cell>
          <cell r="C531">
            <v>447</v>
          </cell>
          <cell r="D531" t="str">
            <v>㎡</v>
          </cell>
          <cell r="E531">
            <v>2785</v>
          </cell>
          <cell r="F531">
            <v>1244895</v>
          </cell>
        </row>
        <row r="532">
          <cell r="A532" t="str">
            <v>9)교명판 및 설명판</v>
          </cell>
        </row>
        <row r="533">
          <cell r="A533" t="str">
            <v>교명주</v>
          </cell>
          <cell r="B533" t="str">
            <v>(화강석,600×600×1250mm)</v>
          </cell>
          <cell r="C533">
            <v>4</v>
          </cell>
          <cell r="D533" t="str">
            <v>개소</v>
          </cell>
          <cell r="E533">
            <v>1300000</v>
          </cell>
          <cell r="F533">
            <v>5200000</v>
          </cell>
        </row>
        <row r="534">
          <cell r="A534" t="str">
            <v>교명판</v>
          </cell>
          <cell r="B534" t="str">
            <v>(황동,450×200×10㎜)</v>
          </cell>
          <cell r="C534">
            <v>2</v>
          </cell>
          <cell r="D534" t="str">
            <v>개</v>
          </cell>
          <cell r="E534">
            <v>82000</v>
          </cell>
          <cell r="F534">
            <v>164000</v>
          </cell>
        </row>
        <row r="535">
          <cell r="A535" t="str">
            <v>설명판</v>
          </cell>
          <cell r="B535" t="str">
            <v>(황동,350×250×10㎜)</v>
          </cell>
          <cell r="C535">
            <v>2</v>
          </cell>
          <cell r="D535" t="str">
            <v>개</v>
          </cell>
          <cell r="E535">
            <v>45000</v>
          </cell>
          <cell r="F535">
            <v>90000</v>
          </cell>
        </row>
        <row r="536">
          <cell r="A536" t="str">
            <v>10)측량 기준점 설치</v>
          </cell>
          <cell r="C536">
            <v>1</v>
          </cell>
          <cell r="D536" t="str">
            <v>개</v>
          </cell>
          <cell r="E536">
            <v>25007</v>
          </cell>
          <cell r="F536">
            <v>25007</v>
          </cell>
        </row>
        <row r="537">
          <cell r="A537" t="str">
            <v>11)전 선 관</v>
          </cell>
          <cell r="B537" t="str">
            <v>(강관φ100mm)</v>
          </cell>
          <cell r="C537">
            <v>67</v>
          </cell>
          <cell r="D537" t="str">
            <v>m</v>
          </cell>
          <cell r="E537">
            <v>29640</v>
          </cell>
          <cell r="F537">
            <v>1985880</v>
          </cell>
        </row>
        <row r="538">
          <cell r="A538" t="str">
            <v>12)철근가공조립</v>
          </cell>
        </row>
        <row r="539">
          <cell r="A539" t="str">
            <v>철근가공 및 조립</v>
          </cell>
          <cell r="B539" t="str">
            <v>보 통</v>
          </cell>
          <cell r="C539">
            <v>33.021000000000001</v>
          </cell>
          <cell r="D539" t="str">
            <v>TON</v>
          </cell>
          <cell r="E539">
            <v>363984</v>
          </cell>
          <cell r="F539">
            <v>12019115</v>
          </cell>
        </row>
        <row r="540">
          <cell r="A540" t="str">
            <v>철근가공 및 조립</v>
          </cell>
          <cell r="B540" t="str">
            <v>복 잡</v>
          </cell>
          <cell r="C540">
            <v>190.09100000000001</v>
          </cell>
          <cell r="D540" t="str">
            <v>TON</v>
          </cell>
          <cell r="E540">
            <v>456666</v>
          </cell>
          <cell r="F540">
            <v>86808096</v>
          </cell>
        </row>
        <row r="541">
          <cell r="A541" t="str">
            <v>13)다웰바 설치</v>
          </cell>
          <cell r="C541">
            <v>116</v>
          </cell>
          <cell r="D541" t="str">
            <v>EA</v>
          </cell>
          <cell r="E541">
            <v>6278</v>
          </cell>
          <cell r="F541">
            <v>728248</v>
          </cell>
        </row>
        <row r="542">
          <cell r="A542" t="str">
            <v>14)타르페이퍼 설치</v>
          </cell>
          <cell r="B542" t="str">
            <v>t = 5mm</v>
          </cell>
          <cell r="C542">
            <v>14</v>
          </cell>
          <cell r="D542" t="str">
            <v>M2</v>
          </cell>
          <cell r="E542">
            <v>13117</v>
          </cell>
          <cell r="F542">
            <v>183638</v>
          </cell>
        </row>
        <row r="543">
          <cell r="A543" t="str">
            <v>15)스페이서 설치</v>
          </cell>
        </row>
        <row r="544">
          <cell r="A544" t="str">
            <v>스페이서 설치</v>
          </cell>
          <cell r="B544" t="str">
            <v>수직부</v>
          </cell>
          <cell r="C544">
            <v>1080</v>
          </cell>
          <cell r="D544" t="str">
            <v>M2</v>
          </cell>
          <cell r="E544">
            <v>230</v>
          </cell>
          <cell r="F544">
            <v>248400</v>
          </cell>
        </row>
        <row r="545">
          <cell r="A545" t="str">
            <v>스페이서 설치</v>
          </cell>
          <cell r="B545" t="str">
            <v>수평부</v>
          </cell>
          <cell r="C545">
            <v>830</v>
          </cell>
          <cell r="D545" t="str">
            <v>M2</v>
          </cell>
          <cell r="E545">
            <v>230</v>
          </cell>
          <cell r="F545">
            <v>190900</v>
          </cell>
        </row>
        <row r="546">
          <cell r="A546" t="str">
            <v>16)스치로폴 채움</v>
          </cell>
        </row>
        <row r="547">
          <cell r="A547" t="str">
            <v>스치로폴</v>
          </cell>
          <cell r="B547" t="str">
            <v>t = 10mm</v>
          </cell>
          <cell r="C547">
            <v>56</v>
          </cell>
          <cell r="D547" t="str">
            <v>M2</v>
          </cell>
          <cell r="E547">
            <v>1898</v>
          </cell>
          <cell r="F547">
            <v>106288</v>
          </cell>
        </row>
        <row r="548">
          <cell r="A548" t="str">
            <v>스치로폴</v>
          </cell>
          <cell r="B548" t="str">
            <v>t = 20mm</v>
          </cell>
          <cell r="C548">
            <v>19</v>
          </cell>
          <cell r="D548" t="str">
            <v>M2</v>
          </cell>
          <cell r="E548">
            <v>2441</v>
          </cell>
          <cell r="F548">
            <v>46379</v>
          </cell>
        </row>
        <row r="549">
          <cell r="A549" t="str">
            <v>17)NOTCH 설치</v>
          </cell>
          <cell r="C549">
            <v>62</v>
          </cell>
          <cell r="D549" t="str">
            <v>M</v>
          </cell>
          <cell r="E549">
            <v>10000</v>
          </cell>
          <cell r="F549">
            <v>620000</v>
          </cell>
        </row>
        <row r="550">
          <cell r="A550" t="str">
            <v>18)부 직 포</v>
          </cell>
          <cell r="C550">
            <v>77</v>
          </cell>
          <cell r="D550" t="str">
            <v>㎡</v>
          </cell>
          <cell r="E550">
            <v>1604</v>
          </cell>
          <cell r="F550">
            <v>123508</v>
          </cell>
        </row>
        <row r="551">
          <cell r="A551" t="str">
            <v>19)드레인보드</v>
          </cell>
          <cell r="C551">
            <v>77</v>
          </cell>
          <cell r="D551" t="str">
            <v>㎡</v>
          </cell>
          <cell r="E551">
            <v>5200</v>
          </cell>
          <cell r="F551">
            <v>400400</v>
          </cell>
        </row>
        <row r="552">
          <cell r="A552" t="str">
            <v>20)P.V.C PIPE</v>
          </cell>
          <cell r="B552" t="str">
            <v>φ100mm</v>
          </cell>
          <cell r="C552">
            <v>3</v>
          </cell>
          <cell r="D552" t="str">
            <v>M</v>
          </cell>
          <cell r="E552">
            <v>4473</v>
          </cell>
          <cell r="F552">
            <v>13419</v>
          </cell>
        </row>
        <row r="553">
          <cell r="A553" t="str">
            <v>21)배면방수(아스팔트 코팅)</v>
          </cell>
          <cell r="C553">
            <v>430</v>
          </cell>
          <cell r="D553" t="str">
            <v>M2</v>
          </cell>
          <cell r="E553">
            <v>4406</v>
          </cell>
          <cell r="F553">
            <v>1894580</v>
          </cell>
        </row>
        <row r="554">
          <cell r="A554" t="str">
            <v>22)난 간</v>
          </cell>
          <cell r="B554" t="str">
            <v>알미늄, H=0.65m</v>
          </cell>
          <cell r="C554">
            <v>43</v>
          </cell>
          <cell r="D554" t="str">
            <v>m</v>
          </cell>
          <cell r="E554">
            <v>85000</v>
          </cell>
          <cell r="F554">
            <v>3655000</v>
          </cell>
        </row>
        <row r="555">
          <cell r="A555" t="str">
            <v>23)교  면   포  장</v>
          </cell>
        </row>
        <row r="556">
          <cell r="A556" t="str">
            <v>택 코 팅</v>
          </cell>
          <cell r="B556" t="str">
            <v>RSC-4, 30ℓ/a</v>
          </cell>
          <cell r="C556">
            <v>4</v>
          </cell>
          <cell r="D556" t="str">
            <v>a</v>
          </cell>
          <cell r="E556">
            <v>17382</v>
          </cell>
          <cell r="F556">
            <v>69528</v>
          </cell>
        </row>
        <row r="557">
          <cell r="A557" t="str">
            <v>아스콘포장</v>
          </cell>
          <cell r="B557" t="str">
            <v>표층, t=8.0㎝</v>
          </cell>
          <cell r="C557">
            <v>4</v>
          </cell>
          <cell r="D557" t="str">
            <v>a</v>
          </cell>
          <cell r="E557">
            <v>55854</v>
          </cell>
          <cell r="F557">
            <v>223416</v>
          </cell>
        </row>
        <row r="558">
          <cell r="A558" t="str">
            <v>원동1교 (RAHMEN)</v>
          </cell>
        </row>
        <row r="559">
          <cell r="A559" t="str">
            <v>1) 구조물 터파기</v>
          </cell>
        </row>
        <row r="560">
          <cell r="A560" t="str">
            <v>구조물 터파기</v>
          </cell>
          <cell r="B560" t="str">
            <v>(육상토사,0~2m)</v>
          </cell>
          <cell r="C560">
            <v>3358</v>
          </cell>
          <cell r="D560" t="str">
            <v>㎥</v>
          </cell>
          <cell r="E560">
            <v>3161</v>
          </cell>
          <cell r="F560">
            <v>10614638</v>
          </cell>
        </row>
        <row r="561">
          <cell r="A561" t="str">
            <v>구조물 터파기</v>
          </cell>
          <cell r="B561" t="str">
            <v>(육상토사,2~4m)</v>
          </cell>
          <cell r="C561">
            <v>2084</v>
          </cell>
          <cell r="D561" t="str">
            <v>㎥</v>
          </cell>
          <cell r="E561">
            <v>4598</v>
          </cell>
          <cell r="F561">
            <v>9582232</v>
          </cell>
        </row>
        <row r="562">
          <cell r="A562" t="str">
            <v>구조물 터파기</v>
          </cell>
          <cell r="B562" t="str">
            <v>(육상토사,4~6m)</v>
          </cell>
          <cell r="C562">
            <v>346</v>
          </cell>
          <cell r="D562" t="str">
            <v>㎥</v>
          </cell>
          <cell r="E562">
            <v>6133</v>
          </cell>
          <cell r="F562">
            <v>2122018</v>
          </cell>
        </row>
        <row r="563">
          <cell r="A563" t="str">
            <v>구조물 터파기</v>
          </cell>
          <cell r="B563" t="str">
            <v>(육상토사,6~8m)</v>
          </cell>
          <cell r="C563">
            <v>131</v>
          </cell>
          <cell r="D563" t="str">
            <v>㎥</v>
          </cell>
          <cell r="E563">
            <v>7968</v>
          </cell>
          <cell r="F563">
            <v>1043808</v>
          </cell>
        </row>
        <row r="564">
          <cell r="A564" t="str">
            <v>2)되메우기 및 다짐</v>
          </cell>
          <cell r="C564">
            <v>4909</v>
          </cell>
          <cell r="D564" t="str">
            <v>M3</v>
          </cell>
          <cell r="E564">
            <v>3385</v>
          </cell>
          <cell r="F564">
            <v>16616965</v>
          </cell>
        </row>
        <row r="565">
          <cell r="A565" t="str">
            <v>3)뒷 채 움</v>
          </cell>
          <cell r="B565" t="str">
            <v>(보조기층재)</v>
          </cell>
          <cell r="C565">
            <v>2240</v>
          </cell>
          <cell r="D565" t="str">
            <v>㎥</v>
          </cell>
          <cell r="E565">
            <v>16460</v>
          </cell>
          <cell r="F565">
            <v>36870400</v>
          </cell>
        </row>
        <row r="566">
          <cell r="A566" t="str">
            <v>4) 콘크리트타설</v>
          </cell>
        </row>
        <row r="567">
          <cell r="A567" t="str">
            <v>콘크리트 타설</v>
          </cell>
          <cell r="B567" t="str">
            <v>(무근구조물)</v>
          </cell>
          <cell r="C567">
            <v>193</v>
          </cell>
          <cell r="D567" t="str">
            <v>㎥</v>
          </cell>
          <cell r="E567">
            <v>20803</v>
          </cell>
          <cell r="F567">
            <v>4014979</v>
          </cell>
        </row>
        <row r="568">
          <cell r="A568" t="str">
            <v>콘크리트 타설</v>
          </cell>
          <cell r="B568" t="str">
            <v>(철근,진동기,펌프카)</v>
          </cell>
          <cell r="C568">
            <v>1901</v>
          </cell>
          <cell r="D568" t="str">
            <v>㎥</v>
          </cell>
          <cell r="E568">
            <v>10947</v>
          </cell>
          <cell r="F568">
            <v>20810247</v>
          </cell>
        </row>
        <row r="569">
          <cell r="A569" t="str">
            <v>5) 거푸집공</v>
          </cell>
        </row>
        <row r="570">
          <cell r="A570" t="str">
            <v>합판 거푸집</v>
          </cell>
          <cell r="B570" t="str">
            <v>(3회, 0~ 7m)</v>
          </cell>
          <cell r="C570">
            <v>568</v>
          </cell>
          <cell r="D570" t="str">
            <v>㎡</v>
          </cell>
          <cell r="E570">
            <v>22050</v>
          </cell>
          <cell r="F570">
            <v>12524400</v>
          </cell>
        </row>
        <row r="571">
          <cell r="A571" t="str">
            <v>합판 거푸집</v>
          </cell>
          <cell r="B571" t="str">
            <v>(3회, 7~10m)</v>
          </cell>
          <cell r="C571">
            <v>500</v>
          </cell>
          <cell r="D571" t="str">
            <v>M2</v>
          </cell>
          <cell r="E571">
            <v>23476</v>
          </cell>
          <cell r="F571">
            <v>11738000</v>
          </cell>
        </row>
        <row r="572">
          <cell r="A572" t="str">
            <v>합판 거푸집</v>
          </cell>
          <cell r="B572" t="str">
            <v>(4회)</v>
          </cell>
          <cell r="C572">
            <v>262</v>
          </cell>
          <cell r="D572" t="str">
            <v>㎡</v>
          </cell>
          <cell r="E572">
            <v>19038</v>
          </cell>
          <cell r="F572">
            <v>4987956</v>
          </cell>
        </row>
        <row r="573">
          <cell r="A573" t="str">
            <v>합판 거푸집</v>
          </cell>
          <cell r="B573" t="str">
            <v>(6회)</v>
          </cell>
          <cell r="C573">
            <v>20</v>
          </cell>
          <cell r="D573" t="str">
            <v>㎡</v>
          </cell>
          <cell r="E573">
            <v>15879</v>
          </cell>
          <cell r="F573">
            <v>317580</v>
          </cell>
        </row>
        <row r="574">
          <cell r="A574" t="str">
            <v>무늬거푸집</v>
          </cell>
          <cell r="C574">
            <v>59</v>
          </cell>
          <cell r="D574" t="str">
            <v>M2</v>
          </cell>
          <cell r="E574">
            <v>29285</v>
          </cell>
          <cell r="F574">
            <v>1727815</v>
          </cell>
        </row>
        <row r="575">
          <cell r="A575" t="str">
            <v>코팅 거푸집</v>
          </cell>
          <cell r="B575" t="str">
            <v>(3회)</v>
          </cell>
          <cell r="C575">
            <v>1584</v>
          </cell>
          <cell r="D575" t="str">
            <v>㎡</v>
          </cell>
          <cell r="E575">
            <v>22050</v>
          </cell>
          <cell r="F575">
            <v>34927200</v>
          </cell>
        </row>
        <row r="576">
          <cell r="A576" t="str">
            <v>원형거푸집 3회</v>
          </cell>
          <cell r="C576">
            <v>34</v>
          </cell>
          <cell r="D576" t="str">
            <v>M2</v>
          </cell>
          <cell r="E576">
            <v>48522</v>
          </cell>
          <cell r="F576">
            <v>1649748</v>
          </cell>
        </row>
        <row r="577">
          <cell r="A577" t="str">
            <v>6) 강관 비계</v>
          </cell>
          <cell r="C577">
            <v>762</v>
          </cell>
          <cell r="D577" t="str">
            <v>㎡</v>
          </cell>
          <cell r="E577">
            <v>10525</v>
          </cell>
          <cell r="F577">
            <v>8020050</v>
          </cell>
        </row>
        <row r="578">
          <cell r="A578" t="str">
            <v>7) 동바리공</v>
          </cell>
        </row>
        <row r="579">
          <cell r="A579" t="str">
            <v>강관 동바리</v>
          </cell>
          <cell r="B579" t="str">
            <v>(교량구조물용)</v>
          </cell>
          <cell r="C579">
            <v>4454</v>
          </cell>
          <cell r="D579" t="str">
            <v>공㎥</v>
          </cell>
          <cell r="E579">
            <v>17339</v>
          </cell>
          <cell r="F579">
            <v>77227906</v>
          </cell>
        </row>
        <row r="580">
          <cell r="A580" t="str">
            <v>8)표면처리</v>
          </cell>
        </row>
        <row r="581">
          <cell r="A581" t="str">
            <v>슬라브 양생</v>
          </cell>
          <cell r="B581" t="str">
            <v>(피막양생)</v>
          </cell>
          <cell r="C581">
            <v>612</v>
          </cell>
          <cell r="D581" t="str">
            <v>㎡</v>
          </cell>
          <cell r="E581">
            <v>313</v>
          </cell>
          <cell r="F581">
            <v>191556</v>
          </cell>
        </row>
        <row r="582">
          <cell r="A582" t="str">
            <v>면고르기</v>
          </cell>
          <cell r="B582" t="str">
            <v>(교량슬라브면)</v>
          </cell>
          <cell r="C582">
            <v>612</v>
          </cell>
          <cell r="D582" t="str">
            <v>㎡</v>
          </cell>
          <cell r="E582">
            <v>544</v>
          </cell>
          <cell r="F582">
            <v>332928</v>
          </cell>
        </row>
        <row r="583">
          <cell r="A583" t="str">
            <v>교면 방수</v>
          </cell>
          <cell r="B583" t="str">
            <v>(침투식)</v>
          </cell>
          <cell r="C583">
            <v>612</v>
          </cell>
          <cell r="D583" t="str">
            <v>㎡</v>
          </cell>
          <cell r="E583">
            <v>2785</v>
          </cell>
          <cell r="F583">
            <v>1704420</v>
          </cell>
        </row>
        <row r="584">
          <cell r="A584" t="str">
            <v>9)교명판 및 설명판</v>
          </cell>
        </row>
        <row r="585">
          <cell r="A585" t="str">
            <v>교명주</v>
          </cell>
          <cell r="B585" t="str">
            <v>(화강석,600×600×1250mm)</v>
          </cell>
          <cell r="C585">
            <v>4</v>
          </cell>
          <cell r="D585" t="str">
            <v>개소</v>
          </cell>
          <cell r="E585">
            <v>1300000</v>
          </cell>
          <cell r="F585">
            <v>5200000</v>
          </cell>
        </row>
        <row r="586">
          <cell r="A586" t="str">
            <v>교명판</v>
          </cell>
          <cell r="B586" t="str">
            <v>(황동,450×200×10㎜)</v>
          </cell>
          <cell r="C586">
            <v>2</v>
          </cell>
          <cell r="D586" t="str">
            <v>개</v>
          </cell>
          <cell r="E586">
            <v>82000</v>
          </cell>
          <cell r="F586">
            <v>164000</v>
          </cell>
        </row>
        <row r="587">
          <cell r="A587" t="str">
            <v>설명판</v>
          </cell>
          <cell r="B587" t="str">
            <v>(황동,350×250×10㎜)</v>
          </cell>
          <cell r="C587">
            <v>2</v>
          </cell>
          <cell r="D587" t="str">
            <v>개</v>
          </cell>
          <cell r="E587">
            <v>45000</v>
          </cell>
          <cell r="F587">
            <v>90000</v>
          </cell>
        </row>
        <row r="588">
          <cell r="A588" t="str">
            <v>10)측량 기준점 설치</v>
          </cell>
          <cell r="C588">
            <v>1</v>
          </cell>
          <cell r="D588" t="str">
            <v>개</v>
          </cell>
          <cell r="E588">
            <v>25007</v>
          </cell>
          <cell r="F588">
            <v>25007</v>
          </cell>
        </row>
        <row r="589">
          <cell r="A589" t="str">
            <v>11)전 선 관</v>
          </cell>
          <cell r="B589" t="str">
            <v>(강관φ100mm)</v>
          </cell>
          <cell r="C589">
            <v>64</v>
          </cell>
          <cell r="D589" t="str">
            <v>m</v>
          </cell>
          <cell r="E589">
            <v>29640</v>
          </cell>
          <cell r="F589">
            <v>1896960</v>
          </cell>
        </row>
        <row r="590">
          <cell r="A590" t="str">
            <v>12)철근가공조립</v>
          </cell>
        </row>
        <row r="591">
          <cell r="A591" t="str">
            <v>철근가공 및 조립</v>
          </cell>
          <cell r="B591" t="str">
            <v>보 통</v>
          </cell>
          <cell r="C591">
            <v>22.552</v>
          </cell>
          <cell r="D591" t="str">
            <v>TON</v>
          </cell>
          <cell r="E591">
            <v>363984</v>
          </cell>
          <cell r="F591">
            <v>8208567</v>
          </cell>
        </row>
        <row r="592">
          <cell r="A592" t="str">
            <v>철근가공 및 조립</v>
          </cell>
          <cell r="B592" t="str">
            <v>복 잡</v>
          </cell>
          <cell r="C592">
            <v>182.74199999999999</v>
          </cell>
          <cell r="D592" t="str">
            <v>TON</v>
          </cell>
          <cell r="E592">
            <v>456666</v>
          </cell>
          <cell r="F592">
            <v>83452058</v>
          </cell>
        </row>
        <row r="593">
          <cell r="A593" t="str">
            <v>13)다웰바 설치</v>
          </cell>
          <cell r="C593">
            <v>122</v>
          </cell>
          <cell r="D593" t="str">
            <v>EA</v>
          </cell>
          <cell r="E593">
            <v>6278</v>
          </cell>
          <cell r="F593">
            <v>765916</v>
          </cell>
        </row>
        <row r="594">
          <cell r="A594" t="str">
            <v>14)타르페이퍼 설치</v>
          </cell>
          <cell r="B594" t="str">
            <v>t = 5mm</v>
          </cell>
          <cell r="C594">
            <v>32</v>
          </cell>
          <cell r="D594" t="str">
            <v>M2</v>
          </cell>
          <cell r="E594">
            <v>13117</v>
          </cell>
          <cell r="F594">
            <v>419744</v>
          </cell>
        </row>
        <row r="595">
          <cell r="A595" t="str">
            <v>15)스페이서 설치</v>
          </cell>
        </row>
        <row r="596">
          <cell r="A596" t="str">
            <v>스페이서 설치</v>
          </cell>
          <cell r="B596" t="str">
            <v>수직부</v>
          </cell>
          <cell r="C596">
            <v>1057</v>
          </cell>
          <cell r="D596" t="str">
            <v>M2</v>
          </cell>
          <cell r="E596">
            <v>230</v>
          </cell>
          <cell r="F596">
            <v>243110</v>
          </cell>
        </row>
        <row r="597">
          <cell r="A597" t="str">
            <v>스페이서 설치</v>
          </cell>
          <cell r="B597" t="str">
            <v>수평부</v>
          </cell>
          <cell r="C597">
            <v>1028</v>
          </cell>
          <cell r="D597" t="str">
            <v>M2</v>
          </cell>
          <cell r="E597">
            <v>230</v>
          </cell>
          <cell r="F597">
            <v>236440</v>
          </cell>
        </row>
        <row r="598">
          <cell r="A598" t="str">
            <v>16)스치로폴 채움</v>
          </cell>
        </row>
        <row r="599">
          <cell r="A599" t="str">
            <v>스치로폴</v>
          </cell>
          <cell r="B599" t="str">
            <v>t = 10mm</v>
          </cell>
          <cell r="C599">
            <v>62</v>
          </cell>
          <cell r="D599" t="str">
            <v>M2</v>
          </cell>
          <cell r="E599">
            <v>1898</v>
          </cell>
          <cell r="F599">
            <v>117676</v>
          </cell>
        </row>
        <row r="600">
          <cell r="A600" t="str">
            <v>스치로폴</v>
          </cell>
          <cell r="B600" t="str">
            <v>t = 20mm</v>
          </cell>
          <cell r="C600">
            <v>21</v>
          </cell>
          <cell r="D600" t="str">
            <v>M2</v>
          </cell>
          <cell r="E600">
            <v>2441</v>
          </cell>
          <cell r="F600">
            <v>51261</v>
          </cell>
        </row>
        <row r="601">
          <cell r="A601" t="str">
            <v>세굴방지용 사석 채움</v>
          </cell>
          <cell r="B601" t="str">
            <v>(100㎏/개)</v>
          </cell>
          <cell r="C601">
            <v>842</v>
          </cell>
          <cell r="D601" t="str">
            <v>㎥</v>
          </cell>
          <cell r="E601">
            <v>30658</v>
          </cell>
          <cell r="F601">
            <v>25814036</v>
          </cell>
        </row>
        <row r="602">
          <cell r="A602" t="str">
            <v>17)NOTCH 설치</v>
          </cell>
          <cell r="C602">
            <v>42</v>
          </cell>
          <cell r="D602" t="str">
            <v>M</v>
          </cell>
          <cell r="E602">
            <v>10000</v>
          </cell>
          <cell r="F602">
            <v>420000</v>
          </cell>
        </row>
        <row r="603">
          <cell r="A603" t="str">
            <v>19)배면방수(아스팔트 코팅)</v>
          </cell>
          <cell r="C603">
            <v>570</v>
          </cell>
          <cell r="D603" t="str">
            <v>M2</v>
          </cell>
          <cell r="E603">
            <v>4406</v>
          </cell>
          <cell r="F603">
            <v>2511420</v>
          </cell>
        </row>
        <row r="604">
          <cell r="A604" t="str">
            <v>20)난 간</v>
          </cell>
          <cell r="B604" t="str">
            <v>알미늄, H=0.65m</v>
          </cell>
          <cell r="C604">
            <v>49</v>
          </cell>
          <cell r="D604" t="str">
            <v>m</v>
          </cell>
          <cell r="E604">
            <v>85000</v>
          </cell>
          <cell r="F604">
            <v>4165000</v>
          </cell>
        </row>
        <row r="605">
          <cell r="A605" t="str">
            <v>21)교  면   포  장</v>
          </cell>
        </row>
        <row r="606">
          <cell r="A606" t="str">
            <v>택 코 팅</v>
          </cell>
          <cell r="B606" t="str">
            <v>RSC-4, 30ℓ/a</v>
          </cell>
          <cell r="C606">
            <v>6</v>
          </cell>
          <cell r="D606" t="str">
            <v>a</v>
          </cell>
          <cell r="E606">
            <v>17382</v>
          </cell>
          <cell r="F606">
            <v>104292</v>
          </cell>
        </row>
        <row r="607">
          <cell r="A607" t="str">
            <v>아스콘포장</v>
          </cell>
          <cell r="B607" t="str">
            <v>표층, t=8.0㎝</v>
          </cell>
          <cell r="C607">
            <v>6</v>
          </cell>
          <cell r="D607" t="str">
            <v>a</v>
          </cell>
          <cell r="E607">
            <v>55854</v>
          </cell>
          <cell r="F607">
            <v>335124</v>
          </cell>
        </row>
        <row r="608">
          <cell r="A608" t="str">
            <v>원동2교 (RAHMEN)</v>
          </cell>
        </row>
        <row r="609">
          <cell r="A609" t="str">
            <v>1) 구조물 터파기</v>
          </cell>
        </row>
        <row r="610">
          <cell r="A610" t="str">
            <v>구조물 터파기</v>
          </cell>
          <cell r="B610" t="str">
            <v>(육상토사,0~2m)</v>
          </cell>
          <cell r="C610">
            <v>2125</v>
          </cell>
          <cell r="D610" t="str">
            <v>㎥</v>
          </cell>
          <cell r="E610">
            <v>3161</v>
          </cell>
          <cell r="F610">
            <v>6717125</v>
          </cell>
        </row>
        <row r="611">
          <cell r="A611" t="str">
            <v>구조물 터파기</v>
          </cell>
          <cell r="B611" t="str">
            <v>(육상토사,2~4m)</v>
          </cell>
          <cell r="C611">
            <v>1637</v>
          </cell>
          <cell r="D611" t="str">
            <v>㎥</v>
          </cell>
          <cell r="E611">
            <v>4598</v>
          </cell>
          <cell r="F611">
            <v>7526926</v>
          </cell>
        </row>
        <row r="612">
          <cell r="A612" t="str">
            <v>구조물 터파기</v>
          </cell>
          <cell r="B612" t="str">
            <v>(육상토사,4~6m)</v>
          </cell>
          <cell r="C612">
            <v>1197</v>
          </cell>
          <cell r="D612" t="str">
            <v>㎥</v>
          </cell>
          <cell r="E612">
            <v>6133</v>
          </cell>
          <cell r="F612">
            <v>7341201</v>
          </cell>
        </row>
        <row r="613">
          <cell r="A613" t="str">
            <v>구조물 터파기</v>
          </cell>
          <cell r="B613" t="str">
            <v>(육상토사,6~8m)</v>
          </cell>
          <cell r="C613">
            <v>327</v>
          </cell>
          <cell r="D613" t="str">
            <v>㎥</v>
          </cell>
          <cell r="E613">
            <v>7968</v>
          </cell>
          <cell r="F613">
            <v>2605536</v>
          </cell>
        </row>
        <row r="614">
          <cell r="A614" t="str">
            <v>2)되메우기 및 다짐</v>
          </cell>
          <cell r="C614">
            <v>3704</v>
          </cell>
          <cell r="D614" t="str">
            <v>M3</v>
          </cell>
          <cell r="E614">
            <v>3385</v>
          </cell>
          <cell r="F614">
            <v>12538040</v>
          </cell>
        </row>
        <row r="615">
          <cell r="A615" t="str">
            <v>3)뒷 채 움</v>
          </cell>
          <cell r="B615" t="str">
            <v>(보조기층재)</v>
          </cell>
          <cell r="C615">
            <v>1335</v>
          </cell>
          <cell r="D615" t="str">
            <v>㎥</v>
          </cell>
          <cell r="E615">
            <v>16460</v>
          </cell>
          <cell r="F615">
            <v>21974100</v>
          </cell>
        </row>
        <row r="616">
          <cell r="A616" t="str">
            <v>4) 콘크리트타설</v>
          </cell>
        </row>
        <row r="617">
          <cell r="A617" t="str">
            <v>콘크리트 타설</v>
          </cell>
          <cell r="B617" t="str">
            <v>(무근구조물)</v>
          </cell>
          <cell r="C617">
            <v>33</v>
          </cell>
          <cell r="D617" t="str">
            <v>㎥</v>
          </cell>
          <cell r="E617">
            <v>20803</v>
          </cell>
          <cell r="F617">
            <v>686499</v>
          </cell>
        </row>
        <row r="618">
          <cell r="A618" t="str">
            <v>콘크리트 타설</v>
          </cell>
          <cell r="B618" t="str">
            <v>(철근,진동기,펌프카)</v>
          </cell>
          <cell r="C618">
            <v>1465</v>
          </cell>
          <cell r="D618" t="str">
            <v>㎥</v>
          </cell>
          <cell r="E618">
            <v>10947</v>
          </cell>
          <cell r="F618">
            <v>16037355</v>
          </cell>
        </row>
        <row r="619">
          <cell r="A619" t="str">
            <v>5) 거푸집공</v>
          </cell>
        </row>
        <row r="620">
          <cell r="A620" t="str">
            <v>합판 거푸집</v>
          </cell>
          <cell r="B620" t="str">
            <v>(3회, 0~ 7m)</v>
          </cell>
          <cell r="C620">
            <v>496</v>
          </cell>
          <cell r="D620" t="str">
            <v>㎡</v>
          </cell>
          <cell r="E620">
            <v>22050</v>
          </cell>
          <cell r="F620">
            <v>10936800</v>
          </cell>
        </row>
        <row r="621">
          <cell r="A621" t="str">
            <v>합판 거푸집</v>
          </cell>
          <cell r="B621" t="str">
            <v>(3회, 7~10m)</v>
          </cell>
          <cell r="C621">
            <v>44</v>
          </cell>
          <cell r="D621" t="str">
            <v>M2</v>
          </cell>
          <cell r="E621">
            <v>23476</v>
          </cell>
          <cell r="F621">
            <v>1032944</v>
          </cell>
        </row>
        <row r="622">
          <cell r="A622" t="str">
            <v>합판 거푸집</v>
          </cell>
          <cell r="B622" t="str">
            <v>(4회)</v>
          </cell>
          <cell r="C622">
            <v>224</v>
          </cell>
          <cell r="D622" t="str">
            <v>㎡</v>
          </cell>
          <cell r="E622">
            <v>19038</v>
          </cell>
          <cell r="F622">
            <v>4264512</v>
          </cell>
        </row>
        <row r="623">
          <cell r="A623" t="str">
            <v>합판 거푸집</v>
          </cell>
          <cell r="B623" t="str">
            <v>(6회)</v>
          </cell>
          <cell r="C623">
            <v>17</v>
          </cell>
          <cell r="D623" t="str">
            <v>㎡</v>
          </cell>
          <cell r="E623">
            <v>15879</v>
          </cell>
          <cell r="F623">
            <v>269943</v>
          </cell>
        </row>
        <row r="624">
          <cell r="A624" t="str">
            <v>무늬거푸집</v>
          </cell>
          <cell r="C624">
            <v>59</v>
          </cell>
          <cell r="D624" t="str">
            <v>M2</v>
          </cell>
          <cell r="E624">
            <v>29285</v>
          </cell>
          <cell r="F624">
            <v>1727815</v>
          </cell>
        </row>
        <row r="625">
          <cell r="A625" t="str">
            <v>코팅 거푸집</v>
          </cell>
          <cell r="B625" t="str">
            <v>(3회)</v>
          </cell>
          <cell r="C625">
            <v>954</v>
          </cell>
          <cell r="D625" t="str">
            <v>㎡</v>
          </cell>
          <cell r="E625">
            <v>22050</v>
          </cell>
          <cell r="F625">
            <v>21035700</v>
          </cell>
        </row>
        <row r="626">
          <cell r="A626" t="str">
            <v>원형거푸집 3회</v>
          </cell>
          <cell r="C626">
            <v>9</v>
          </cell>
          <cell r="D626" t="str">
            <v>M2</v>
          </cell>
          <cell r="E626">
            <v>48522</v>
          </cell>
          <cell r="F626">
            <v>436698</v>
          </cell>
        </row>
        <row r="627">
          <cell r="A627" t="str">
            <v>6) 강관 비계</v>
          </cell>
          <cell r="C627">
            <v>813</v>
          </cell>
          <cell r="D627" t="str">
            <v>㎡</v>
          </cell>
          <cell r="E627">
            <v>10525</v>
          </cell>
          <cell r="F627">
            <v>8556825</v>
          </cell>
        </row>
        <row r="628">
          <cell r="A628" t="str">
            <v>7) 동바리공</v>
          </cell>
        </row>
        <row r="629">
          <cell r="A629" t="str">
            <v>강관 동바리</v>
          </cell>
          <cell r="B629" t="str">
            <v>(교량구조물용)</v>
          </cell>
          <cell r="C629">
            <v>2381</v>
          </cell>
          <cell r="D629" t="str">
            <v>공㎥</v>
          </cell>
          <cell r="E629">
            <v>17339</v>
          </cell>
          <cell r="F629">
            <v>41284159</v>
          </cell>
        </row>
        <row r="630">
          <cell r="A630" t="str">
            <v>8)표면처리</v>
          </cell>
        </row>
        <row r="631">
          <cell r="A631" t="str">
            <v>슬라브 양생</v>
          </cell>
          <cell r="B631" t="str">
            <v>(피막양생)</v>
          </cell>
          <cell r="C631">
            <v>453</v>
          </cell>
          <cell r="D631" t="str">
            <v>㎡</v>
          </cell>
          <cell r="E631">
            <v>313</v>
          </cell>
          <cell r="F631">
            <v>141789</v>
          </cell>
        </row>
        <row r="632">
          <cell r="A632" t="str">
            <v>면고르기</v>
          </cell>
          <cell r="B632" t="str">
            <v>(교량슬라브면)</v>
          </cell>
          <cell r="C632">
            <v>453</v>
          </cell>
          <cell r="D632" t="str">
            <v>㎡</v>
          </cell>
          <cell r="E632">
            <v>544</v>
          </cell>
          <cell r="F632">
            <v>246432</v>
          </cell>
        </row>
        <row r="633">
          <cell r="A633" t="str">
            <v>교면 방수</v>
          </cell>
          <cell r="B633" t="str">
            <v>(침투식)</v>
          </cell>
          <cell r="C633">
            <v>453</v>
          </cell>
          <cell r="D633" t="str">
            <v>㎡</v>
          </cell>
          <cell r="E633">
            <v>2785</v>
          </cell>
          <cell r="F633">
            <v>1261605</v>
          </cell>
        </row>
        <row r="634">
          <cell r="A634" t="str">
            <v>9)교명판 및 설명판</v>
          </cell>
        </row>
        <row r="635">
          <cell r="A635" t="str">
            <v>교명주</v>
          </cell>
          <cell r="B635" t="str">
            <v>(화강석,600×600×1250mm)</v>
          </cell>
          <cell r="C635">
            <v>4</v>
          </cell>
          <cell r="D635" t="str">
            <v>개소</v>
          </cell>
          <cell r="E635">
            <v>1300000</v>
          </cell>
          <cell r="F635">
            <v>5200000</v>
          </cell>
        </row>
        <row r="636">
          <cell r="A636" t="str">
            <v>교명판</v>
          </cell>
          <cell r="B636" t="str">
            <v>(황동,450×200×10㎜)</v>
          </cell>
          <cell r="C636">
            <v>2</v>
          </cell>
          <cell r="D636" t="str">
            <v>개</v>
          </cell>
          <cell r="E636">
            <v>82000</v>
          </cell>
          <cell r="F636">
            <v>164000</v>
          </cell>
        </row>
        <row r="637">
          <cell r="A637" t="str">
            <v>설명판</v>
          </cell>
          <cell r="B637" t="str">
            <v>(황동,350×250×10㎜)</v>
          </cell>
          <cell r="C637">
            <v>2</v>
          </cell>
          <cell r="D637" t="str">
            <v>개</v>
          </cell>
          <cell r="E637">
            <v>45000</v>
          </cell>
          <cell r="F637">
            <v>90000</v>
          </cell>
        </row>
        <row r="638">
          <cell r="A638" t="str">
            <v>10)측량 기준점 설치</v>
          </cell>
          <cell r="C638">
            <v>1</v>
          </cell>
          <cell r="D638" t="str">
            <v>개</v>
          </cell>
          <cell r="E638">
            <v>25007</v>
          </cell>
          <cell r="F638">
            <v>25007</v>
          </cell>
        </row>
        <row r="639">
          <cell r="A639" t="str">
            <v>11)전 선 관</v>
          </cell>
          <cell r="B639" t="str">
            <v>(강관φ100mm)</v>
          </cell>
          <cell r="C639">
            <v>51</v>
          </cell>
          <cell r="D639" t="str">
            <v>m</v>
          </cell>
          <cell r="E639">
            <v>29640</v>
          </cell>
          <cell r="F639">
            <v>1511640</v>
          </cell>
        </row>
        <row r="640">
          <cell r="A640" t="str">
            <v>12)철근가공조립</v>
          </cell>
        </row>
        <row r="641">
          <cell r="A641" t="str">
            <v>철근가공 및 조립</v>
          </cell>
          <cell r="B641" t="str">
            <v>보 통</v>
          </cell>
          <cell r="C641">
            <v>23.164999999999999</v>
          </cell>
          <cell r="D641" t="str">
            <v>TON</v>
          </cell>
          <cell r="E641">
            <v>363984</v>
          </cell>
          <cell r="F641">
            <v>8431689</v>
          </cell>
        </row>
        <row r="642">
          <cell r="A642" t="str">
            <v>철근가공 및 조립</v>
          </cell>
          <cell r="B642" t="str">
            <v>복 잡</v>
          </cell>
          <cell r="C642">
            <v>183.98599999999999</v>
          </cell>
          <cell r="D642" t="str">
            <v>TON</v>
          </cell>
          <cell r="E642">
            <v>456666</v>
          </cell>
          <cell r="F642">
            <v>84020150</v>
          </cell>
        </row>
        <row r="643">
          <cell r="A643" t="str">
            <v>13)다웰바 설치</v>
          </cell>
          <cell r="C643">
            <v>118</v>
          </cell>
          <cell r="D643" t="str">
            <v>EA</v>
          </cell>
          <cell r="E643">
            <v>6278</v>
          </cell>
          <cell r="F643">
            <v>740804</v>
          </cell>
        </row>
        <row r="644">
          <cell r="A644" t="str">
            <v>14)타르페이퍼 설치</v>
          </cell>
          <cell r="B644" t="str">
            <v>t = 5mm</v>
          </cell>
          <cell r="C644">
            <v>14</v>
          </cell>
          <cell r="D644" t="str">
            <v>M2</v>
          </cell>
          <cell r="E644">
            <v>13117</v>
          </cell>
          <cell r="F644">
            <v>183638</v>
          </cell>
        </row>
        <row r="645">
          <cell r="A645" t="str">
            <v>15)스페이서 설치</v>
          </cell>
        </row>
        <row r="646">
          <cell r="A646" t="str">
            <v>스페이서 설치</v>
          </cell>
          <cell r="B646" t="str">
            <v>수직부</v>
          </cell>
          <cell r="C646">
            <v>911</v>
          </cell>
          <cell r="D646" t="str">
            <v>M2</v>
          </cell>
          <cell r="E646">
            <v>230</v>
          </cell>
          <cell r="F646">
            <v>209530</v>
          </cell>
        </row>
        <row r="647">
          <cell r="A647" t="str">
            <v>스페이서 설치</v>
          </cell>
          <cell r="B647" t="str">
            <v>수평부</v>
          </cell>
          <cell r="C647">
            <v>700</v>
          </cell>
          <cell r="D647" t="str">
            <v>M2</v>
          </cell>
          <cell r="E647">
            <v>230</v>
          </cell>
          <cell r="F647">
            <v>161000</v>
          </cell>
        </row>
        <row r="648">
          <cell r="A648" t="str">
            <v>16)스치로폴 채움</v>
          </cell>
        </row>
        <row r="649">
          <cell r="A649" t="str">
            <v>스치로폴</v>
          </cell>
          <cell r="B649" t="str">
            <v>t = 10mm</v>
          </cell>
          <cell r="C649">
            <v>55</v>
          </cell>
          <cell r="D649" t="str">
            <v>M2</v>
          </cell>
          <cell r="E649">
            <v>1898</v>
          </cell>
          <cell r="F649">
            <v>104390</v>
          </cell>
        </row>
        <row r="650">
          <cell r="A650" t="str">
            <v>스치로폴</v>
          </cell>
          <cell r="B650" t="str">
            <v>t = 20mm</v>
          </cell>
          <cell r="C650">
            <v>18</v>
          </cell>
          <cell r="D650" t="str">
            <v>M2</v>
          </cell>
          <cell r="E650">
            <v>2441</v>
          </cell>
          <cell r="F650">
            <v>43938</v>
          </cell>
        </row>
        <row r="651">
          <cell r="A651" t="str">
            <v>17)NOTCH 설치</v>
          </cell>
          <cell r="C651">
            <v>31</v>
          </cell>
          <cell r="D651" t="str">
            <v>M</v>
          </cell>
          <cell r="E651">
            <v>10000</v>
          </cell>
          <cell r="F651">
            <v>310000</v>
          </cell>
        </row>
        <row r="652">
          <cell r="A652" t="str">
            <v>18)배면방수(아스팔트 코팅)</v>
          </cell>
          <cell r="C652">
            <v>390</v>
          </cell>
          <cell r="D652" t="str">
            <v>M2</v>
          </cell>
          <cell r="E652">
            <v>4406</v>
          </cell>
          <cell r="F652">
            <v>1718340</v>
          </cell>
        </row>
        <row r="653">
          <cell r="A653" t="str">
            <v>19)난 간</v>
          </cell>
          <cell r="B653" t="str">
            <v>알미늄, H=0.65m</v>
          </cell>
          <cell r="C653">
            <v>43</v>
          </cell>
          <cell r="D653" t="str">
            <v>m</v>
          </cell>
          <cell r="E653">
            <v>85000</v>
          </cell>
          <cell r="F653">
            <v>3655000</v>
          </cell>
        </row>
        <row r="654">
          <cell r="A654" t="str">
            <v>20)교  면   포  장</v>
          </cell>
        </row>
        <row r="655">
          <cell r="A655" t="str">
            <v>택 코 팅</v>
          </cell>
          <cell r="B655" t="str">
            <v>RSC-4, 30ℓ/a</v>
          </cell>
          <cell r="C655">
            <v>9</v>
          </cell>
          <cell r="D655" t="str">
            <v>a</v>
          </cell>
          <cell r="E655">
            <v>17382</v>
          </cell>
          <cell r="F655">
            <v>156438</v>
          </cell>
        </row>
        <row r="656">
          <cell r="A656" t="str">
            <v>아스콘포장</v>
          </cell>
          <cell r="B656" t="str">
            <v>표층, t=8.0㎝</v>
          </cell>
          <cell r="C656">
            <v>9</v>
          </cell>
          <cell r="D656" t="str">
            <v>a</v>
          </cell>
          <cell r="E656">
            <v>55854</v>
          </cell>
          <cell r="F656">
            <v>502686</v>
          </cell>
        </row>
        <row r="657">
          <cell r="A657" t="str">
            <v>원동3교 (RAHMEN)</v>
          </cell>
        </row>
        <row r="658">
          <cell r="A658" t="str">
            <v>1) 구조물 터파기</v>
          </cell>
        </row>
        <row r="659">
          <cell r="A659" t="str">
            <v>구조물 터파기</v>
          </cell>
          <cell r="B659" t="str">
            <v>(육상토사,0~2m)</v>
          </cell>
          <cell r="C659">
            <v>3980</v>
          </cell>
          <cell r="D659" t="str">
            <v>㎥</v>
          </cell>
          <cell r="E659">
            <v>3161</v>
          </cell>
          <cell r="F659">
            <v>12580780</v>
          </cell>
        </row>
        <row r="660">
          <cell r="A660" t="str">
            <v>구조물 터파기</v>
          </cell>
          <cell r="B660" t="str">
            <v>(육상토사,2~4m)</v>
          </cell>
          <cell r="C660">
            <v>1936</v>
          </cell>
          <cell r="D660" t="str">
            <v>㎥</v>
          </cell>
          <cell r="E660">
            <v>4598</v>
          </cell>
          <cell r="F660">
            <v>8901728</v>
          </cell>
        </row>
        <row r="661">
          <cell r="A661" t="str">
            <v>구조물 터파기</v>
          </cell>
          <cell r="B661" t="str">
            <v>(육상토사,4~6m)</v>
          </cell>
          <cell r="C661">
            <v>1239</v>
          </cell>
          <cell r="D661" t="str">
            <v>㎥</v>
          </cell>
          <cell r="E661">
            <v>6133</v>
          </cell>
          <cell r="F661">
            <v>7598787</v>
          </cell>
        </row>
        <row r="662">
          <cell r="A662" t="str">
            <v>구조물 터파기</v>
          </cell>
          <cell r="B662" t="str">
            <v>(육상토사,6~8m)</v>
          </cell>
          <cell r="C662">
            <v>917</v>
          </cell>
          <cell r="D662" t="str">
            <v>㎥</v>
          </cell>
          <cell r="E662">
            <v>7968</v>
          </cell>
          <cell r="F662">
            <v>7306656</v>
          </cell>
        </row>
        <row r="663">
          <cell r="A663" t="str">
            <v>2)되메우기 및 다짐</v>
          </cell>
          <cell r="C663">
            <v>5954</v>
          </cell>
          <cell r="D663" t="str">
            <v>M3</v>
          </cell>
          <cell r="E663">
            <v>3385</v>
          </cell>
          <cell r="F663">
            <v>20154290</v>
          </cell>
        </row>
        <row r="664">
          <cell r="A664" t="str">
            <v>3)뒷 채 움</v>
          </cell>
          <cell r="B664" t="str">
            <v>(보조기층재)</v>
          </cell>
          <cell r="C664">
            <v>1117</v>
          </cell>
          <cell r="D664" t="str">
            <v>㎥</v>
          </cell>
          <cell r="E664">
            <v>16460</v>
          </cell>
          <cell r="F664">
            <v>18385820</v>
          </cell>
        </row>
        <row r="665">
          <cell r="A665" t="str">
            <v>4) 콘크리트타설</v>
          </cell>
        </row>
        <row r="666">
          <cell r="A666" t="str">
            <v>콘크리트 타설</v>
          </cell>
          <cell r="B666" t="str">
            <v>(무근구조물)</v>
          </cell>
          <cell r="C666">
            <v>115</v>
          </cell>
          <cell r="D666" t="str">
            <v>㎥</v>
          </cell>
          <cell r="E666">
            <v>20803</v>
          </cell>
          <cell r="F666">
            <v>2392345</v>
          </cell>
        </row>
        <row r="667">
          <cell r="A667" t="str">
            <v>콘크리트 타설</v>
          </cell>
          <cell r="B667" t="str">
            <v>(철근,진동기,펌프카)</v>
          </cell>
          <cell r="C667">
            <v>1294</v>
          </cell>
          <cell r="D667" t="str">
            <v>㎥</v>
          </cell>
          <cell r="E667">
            <v>10947</v>
          </cell>
          <cell r="F667">
            <v>14165418</v>
          </cell>
        </row>
        <row r="668">
          <cell r="A668" t="str">
            <v>5) 거푸집공</v>
          </cell>
        </row>
        <row r="669">
          <cell r="A669" t="str">
            <v>합판 거푸집</v>
          </cell>
          <cell r="B669" t="str">
            <v>(3회, 0~ 7m)</v>
          </cell>
          <cell r="C669">
            <v>1254</v>
          </cell>
          <cell r="D669" t="str">
            <v>㎡</v>
          </cell>
          <cell r="E669">
            <v>22050</v>
          </cell>
          <cell r="F669">
            <v>27650700</v>
          </cell>
        </row>
        <row r="670">
          <cell r="A670" t="str">
            <v>합판 거푸집</v>
          </cell>
          <cell r="B670" t="str">
            <v>(3회, 7~10m)</v>
          </cell>
          <cell r="C670">
            <v>131</v>
          </cell>
          <cell r="D670" t="str">
            <v>M2</v>
          </cell>
          <cell r="E670">
            <v>23476</v>
          </cell>
          <cell r="F670">
            <v>3075356</v>
          </cell>
        </row>
        <row r="671">
          <cell r="A671" t="str">
            <v>합판 거푸집</v>
          </cell>
          <cell r="B671" t="str">
            <v>(4회)</v>
          </cell>
          <cell r="C671">
            <v>268</v>
          </cell>
          <cell r="D671" t="str">
            <v>㎡</v>
          </cell>
          <cell r="E671">
            <v>19038</v>
          </cell>
          <cell r="F671">
            <v>5102184</v>
          </cell>
        </row>
        <row r="672">
          <cell r="A672" t="str">
            <v>합판 거푸집</v>
          </cell>
          <cell r="B672" t="str">
            <v>(6회)</v>
          </cell>
          <cell r="C672">
            <v>29</v>
          </cell>
          <cell r="D672" t="str">
            <v>㎡</v>
          </cell>
          <cell r="E672">
            <v>15879</v>
          </cell>
          <cell r="F672">
            <v>460491</v>
          </cell>
        </row>
        <row r="673">
          <cell r="A673" t="str">
            <v>무늬거푸집</v>
          </cell>
          <cell r="C673">
            <v>491</v>
          </cell>
          <cell r="D673" t="str">
            <v>M2</v>
          </cell>
          <cell r="E673">
            <v>29285</v>
          </cell>
          <cell r="F673">
            <v>14378935</v>
          </cell>
        </row>
        <row r="674">
          <cell r="A674" t="str">
            <v>코팅 거푸집</v>
          </cell>
          <cell r="B674" t="str">
            <v>(3회)</v>
          </cell>
          <cell r="C674">
            <v>613</v>
          </cell>
          <cell r="D674" t="str">
            <v>㎡</v>
          </cell>
          <cell r="E674">
            <v>22050</v>
          </cell>
          <cell r="F674">
            <v>13516650</v>
          </cell>
        </row>
        <row r="675">
          <cell r="A675" t="str">
            <v>원형거푸집 3회</v>
          </cell>
          <cell r="C675">
            <v>1</v>
          </cell>
          <cell r="D675" t="str">
            <v>M2</v>
          </cell>
          <cell r="E675">
            <v>48522</v>
          </cell>
          <cell r="F675">
            <v>48522</v>
          </cell>
        </row>
        <row r="676">
          <cell r="A676" t="str">
            <v>6) 강관 비계</v>
          </cell>
          <cell r="C676">
            <v>1369</v>
          </cell>
          <cell r="D676" t="str">
            <v>㎡</v>
          </cell>
          <cell r="E676">
            <v>10525</v>
          </cell>
          <cell r="F676">
            <v>14408725</v>
          </cell>
        </row>
        <row r="677">
          <cell r="A677" t="str">
            <v>7) 동바리공</v>
          </cell>
        </row>
        <row r="678">
          <cell r="A678" t="str">
            <v>강관 동바리</v>
          </cell>
          <cell r="B678" t="str">
            <v>(교량구조물용)</v>
          </cell>
          <cell r="C678">
            <v>3098</v>
          </cell>
          <cell r="D678" t="str">
            <v>공㎥</v>
          </cell>
          <cell r="E678">
            <v>17339</v>
          </cell>
          <cell r="F678">
            <v>53716222</v>
          </cell>
        </row>
        <row r="679">
          <cell r="A679" t="str">
            <v>8)표면처리</v>
          </cell>
        </row>
        <row r="680">
          <cell r="A680" t="str">
            <v>슬라브 양생</v>
          </cell>
          <cell r="B680" t="str">
            <v>(피막양생)</v>
          </cell>
          <cell r="C680">
            <v>229</v>
          </cell>
          <cell r="D680" t="str">
            <v>㎡</v>
          </cell>
          <cell r="E680">
            <v>313</v>
          </cell>
          <cell r="F680">
            <v>71677</v>
          </cell>
        </row>
        <row r="681">
          <cell r="A681" t="str">
            <v>면고르기</v>
          </cell>
          <cell r="B681" t="str">
            <v>(교량슬라브면)</v>
          </cell>
          <cell r="C681">
            <v>229</v>
          </cell>
          <cell r="D681" t="str">
            <v>㎡</v>
          </cell>
          <cell r="E681">
            <v>544</v>
          </cell>
          <cell r="F681">
            <v>124576</v>
          </cell>
        </row>
        <row r="682">
          <cell r="A682" t="str">
            <v>교면 방수</v>
          </cell>
          <cell r="B682" t="str">
            <v>(침투식)</v>
          </cell>
          <cell r="C682">
            <v>229</v>
          </cell>
          <cell r="D682" t="str">
            <v>㎡</v>
          </cell>
          <cell r="E682">
            <v>2785</v>
          </cell>
          <cell r="F682">
            <v>637765</v>
          </cell>
        </row>
        <row r="683">
          <cell r="A683" t="str">
            <v>9)교명판 및 설명판</v>
          </cell>
        </row>
        <row r="684">
          <cell r="A684" t="str">
            <v>교명주</v>
          </cell>
          <cell r="B684" t="str">
            <v>(화강석,600×600×1250mm)</v>
          </cell>
          <cell r="C684">
            <v>2</v>
          </cell>
          <cell r="D684" t="str">
            <v>개소</v>
          </cell>
          <cell r="E684">
            <v>1300000</v>
          </cell>
          <cell r="F684">
            <v>2600000</v>
          </cell>
        </row>
        <row r="685">
          <cell r="A685" t="str">
            <v>교명판</v>
          </cell>
          <cell r="B685" t="str">
            <v>(황동,450×200×10㎜)</v>
          </cell>
          <cell r="C685">
            <v>1</v>
          </cell>
          <cell r="D685" t="str">
            <v>개</v>
          </cell>
          <cell r="E685">
            <v>82000</v>
          </cell>
          <cell r="F685">
            <v>82000</v>
          </cell>
        </row>
        <row r="686">
          <cell r="A686" t="str">
            <v>설명판</v>
          </cell>
          <cell r="B686" t="str">
            <v>(황동,350×250×10㎜)</v>
          </cell>
          <cell r="C686">
            <v>1</v>
          </cell>
          <cell r="D686" t="str">
            <v>개</v>
          </cell>
          <cell r="E686">
            <v>45000</v>
          </cell>
          <cell r="F686">
            <v>45000</v>
          </cell>
        </row>
        <row r="687">
          <cell r="A687" t="str">
            <v>10)전 선 관</v>
          </cell>
          <cell r="B687" t="str">
            <v>(강관φ100mm)</v>
          </cell>
          <cell r="C687">
            <v>73</v>
          </cell>
          <cell r="D687" t="str">
            <v>m</v>
          </cell>
          <cell r="E687">
            <v>29640</v>
          </cell>
          <cell r="F687">
            <v>2163720</v>
          </cell>
        </row>
        <row r="688">
          <cell r="A688" t="str">
            <v>11)철근가공조립</v>
          </cell>
        </row>
        <row r="689">
          <cell r="A689" t="str">
            <v>철근가공 및 조립</v>
          </cell>
          <cell r="B689" t="str">
            <v>보 통</v>
          </cell>
          <cell r="C689">
            <v>79.198999999999998</v>
          </cell>
          <cell r="D689" t="str">
            <v>TON</v>
          </cell>
          <cell r="E689">
            <v>363984</v>
          </cell>
          <cell r="F689">
            <v>28827168</v>
          </cell>
        </row>
        <row r="690">
          <cell r="A690" t="str">
            <v>철근가공 및 조립</v>
          </cell>
          <cell r="B690" t="str">
            <v>복 잡</v>
          </cell>
          <cell r="C690">
            <v>88.646000000000001</v>
          </cell>
          <cell r="D690" t="str">
            <v>TON</v>
          </cell>
          <cell r="E690">
            <v>456666</v>
          </cell>
          <cell r="F690">
            <v>40481614</v>
          </cell>
        </row>
        <row r="691">
          <cell r="A691" t="str">
            <v>12)다웰바 설치</v>
          </cell>
          <cell r="C691">
            <v>52</v>
          </cell>
          <cell r="D691" t="str">
            <v>EA</v>
          </cell>
          <cell r="E691">
            <v>6278</v>
          </cell>
          <cell r="F691">
            <v>326456</v>
          </cell>
        </row>
        <row r="692">
          <cell r="A692" t="str">
            <v>13)타르페이퍼 설치</v>
          </cell>
          <cell r="B692" t="str">
            <v>t = 5mm</v>
          </cell>
          <cell r="C692">
            <v>6</v>
          </cell>
          <cell r="D692" t="str">
            <v>M2</v>
          </cell>
          <cell r="E692">
            <v>13117</v>
          </cell>
          <cell r="F692">
            <v>78702</v>
          </cell>
        </row>
        <row r="693">
          <cell r="A693" t="str">
            <v>14)스페이서 설치</v>
          </cell>
        </row>
        <row r="694">
          <cell r="A694" t="str">
            <v>스페이서 설치</v>
          </cell>
          <cell r="B694" t="str">
            <v>수직부</v>
          </cell>
          <cell r="C694">
            <v>1238</v>
          </cell>
          <cell r="D694" t="str">
            <v>M2</v>
          </cell>
          <cell r="E694">
            <v>230</v>
          </cell>
          <cell r="F694">
            <v>284740</v>
          </cell>
        </row>
        <row r="695">
          <cell r="A695" t="str">
            <v>스페이서 설치</v>
          </cell>
          <cell r="B695" t="str">
            <v>수평부</v>
          </cell>
          <cell r="C695">
            <v>774</v>
          </cell>
          <cell r="D695" t="str">
            <v>M2</v>
          </cell>
          <cell r="E695">
            <v>230</v>
          </cell>
          <cell r="F695">
            <v>178020</v>
          </cell>
        </row>
        <row r="696">
          <cell r="A696" t="str">
            <v>15)스치로폴 채움</v>
          </cell>
        </row>
        <row r="697">
          <cell r="A697" t="str">
            <v>스치로폴</v>
          </cell>
          <cell r="B697" t="str">
            <v>t = 10mm</v>
          </cell>
          <cell r="C697">
            <v>56</v>
          </cell>
          <cell r="D697" t="str">
            <v>M2</v>
          </cell>
          <cell r="E697">
            <v>1898</v>
          </cell>
          <cell r="F697">
            <v>106288</v>
          </cell>
        </row>
        <row r="698">
          <cell r="A698" t="str">
            <v>스치로폴</v>
          </cell>
          <cell r="B698" t="str">
            <v>t = 20mm</v>
          </cell>
          <cell r="C698">
            <v>41</v>
          </cell>
          <cell r="D698" t="str">
            <v>M2</v>
          </cell>
          <cell r="E698">
            <v>2441</v>
          </cell>
          <cell r="F698">
            <v>100081</v>
          </cell>
        </row>
        <row r="699">
          <cell r="A699" t="str">
            <v>16)세굴방지용 사석 채움</v>
          </cell>
          <cell r="B699" t="str">
            <v>(100㎏/개)</v>
          </cell>
          <cell r="C699">
            <v>315</v>
          </cell>
          <cell r="D699" t="str">
            <v>㎥</v>
          </cell>
          <cell r="E699">
            <v>30658</v>
          </cell>
          <cell r="F699">
            <v>9657270</v>
          </cell>
        </row>
        <row r="700">
          <cell r="A700" t="str">
            <v>17)NOTCH 설치</v>
          </cell>
          <cell r="C700">
            <v>37</v>
          </cell>
          <cell r="D700" t="str">
            <v>M</v>
          </cell>
          <cell r="E700">
            <v>10000</v>
          </cell>
          <cell r="F700">
            <v>370000</v>
          </cell>
        </row>
        <row r="701">
          <cell r="A701" t="str">
            <v>19)부 직 포</v>
          </cell>
          <cell r="C701">
            <v>388</v>
          </cell>
          <cell r="D701" t="str">
            <v>㎡</v>
          </cell>
          <cell r="E701">
            <v>1604</v>
          </cell>
          <cell r="F701">
            <v>622352</v>
          </cell>
        </row>
        <row r="702">
          <cell r="A702" t="str">
            <v>20)드레인보드</v>
          </cell>
          <cell r="C702">
            <v>388</v>
          </cell>
          <cell r="D702" t="str">
            <v>㎡</v>
          </cell>
          <cell r="E702">
            <v>5200</v>
          </cell>
          <cell r="F702">
            <v>2017600</v>
          </cell>
        </row>
        <row r="703">
          <cell r="A703" t="str">
            <v>21)P.V.C PIPE</v>
          </cell>
          <cell r="B703" t="str">
            <v>φ100mm</v>
          </cell>
          <cell r="C703">
            <v>8</v>
          </cell>
          <cell r="D703" t="str">
            <v>M</v>
          </cell>
          <cell r="E703">
            <v>4473</v>
          </cell>
          <cell r="F703">
            <v>35784</v>
          </cell>
        </row>
        <row r="704">
          <cell r="A704" t="str">
            <v>22)지 수 판</v>
          </cell>
          <cell r="B704" t="str">
            <v>PVC, 200×5㎜</v>
          </cell>
          <cell r="C704">
            <v>47</v>
          </cell>
          <cell r="D704" t="str">
            <v>m</v>
          </cell>
          <cell r="E704">
            <v>14840</v>
          </cell>
          <cell r="F704">
            <v>697480</v>
          </cell>
        </row>
        <row r="705">
          <cell r="A705" t="str">
            <v>23)배면방수(아스팔트 코팅)</v>
          </cell>
          <cell r="C705">
            <v>365</v>
          </cell>
          <cell r="D705" t="str">
            <v>M2</v>
          </cell>
          <cell r="E705">
            <v>4406</v>
          </cell>
          <cell r="F705">
            <v>1608190</v>
          </cell>
        </row>
        <row r="706">
          <cell r="A706" t="str">
            <v>24)교  면   포  장</v>
          </cell>
        </row>
        <row r="707">
          <cell r="A707" t="str">
            <v>택 코 팅</v>
          </cell>
          <cell r="B707" t="str">
            <v>RSC-4, 30ℓ/a</v>
          </cell>
          <cell r="C707">
            <v>2</v>
          </cell>
          <cell r="D707" t="str">
            <v>a</v>
          </cell>
          <cell r="E707">
            <v>17382</v>
          </cell>
          <cell r="F707">
            <v>34764</v>
          </cell>
        </row>
        <row r="708">
          <cell r="A708" t="str">
            <v>아스콘포장</v>
          </cell>
          <cell r="B708" t="str">
            <v>표층, t=8.0㎝</v>
          </cell>
          <cell r="C708">
            <v>2</v>
          </cell>
          <cell r="D708" t="str">
            <v>a</v>
          </cell>
          <cell r="E708">
            <v>55854</v>
          </cell>
          <cell r="F708">
            <v>111708</v>
          </cell>
        </row>
        <row r="709">
          <cell r="A709" t="str">
            <v>원동4교 (RAHMEN)</v>
          </cell>
        </row>
        <row r="710">
          <cell r="A710" t="str">
            <v>1) 구조물 터파기</v>
          </cell>
        </row>
        <row r="711">
          <cell r="A711" t="str">
            <v>구조물 터파기</v>
          </cell>
          <cell r="B711" t="str">
            <v>(육상토사,0~2m)</v>
          </cell>
          <cell r="C711">
            <v>2725</v>
          </cell>
          <cell r="D711" t="str">
            <v>㎥</v>
          </cell>
          <cell r="E711">
            <v>3161</v>
          </cell>
          <cell r="F711">
            <v>8613725</v>
          </cell>
        </row>
        <row r="712">
          <cell r="A712" t="str">
            <v>구조물 터파기</v>
          </cell>
          <cell r="B712" t="str">
            <v>(육상토사,2~4m)</v>
          </cell>
          <cell r="C712">
            <v>832</v>
          </cell>
          <cell r="D712" t="str">
            <v>㎥</v>
          </cell>
          <cell r="E712">
            <v>4598</v>
          </cell>
          <cell r="F712">
            <v>3825536</v>
          </cell>
        </row>
        <row r="713">
          <cell r="A713" t="str">
            <v>2)되메우기 및 다짐</v>
          </cell>
          <cell r="C713">
            <v>2944</v>
          </cell>
          <cell r="D713" t="str">
            <v>M3</v>
          </cell>
          <cell r="E713">
            <v>3385</v>
          </cell>
          <cell r="F713">
            <v>9965440</v>
          </cell>
        </row>
        <row r="714">
          <cell r="A714" t="str">
            <v>3) 뒷채움잡석</v>
          </cell>
          <cell r="C714">
            <v>515</v>
          </cell>
          <cell r="D714" t="str">
            <v>M3</v>
          </cell>
          <cell r="E714">
            <v>16460</v>
          </cell>
          <cell r="F714">
            <v>8476900</v>
          </cell>
        </row>
        <row r="715">
          <cell r="A715" t="str">
            <v>4) 콘크리트타설</v>
          </cell>
        </row>
        <row r="716">
          <cell r="A716" t="str">
            <v>콘크리트 타설</v>
          </cell>
          <cell r="B716" t="str">
            <v>(무근구조물)</v>
          </cell>
          <cell r="C716">
            <v>155</v>
          </cell>
          <cell r="D716" t="str">
            <v>㎥</v>
          </cell>
          <cell r="E716">
            <v>20803</v>
          </cell>
          <cell r="F716">
            <v>3224465</v>
          </cell>
        </row>
        <row r="717">
          <cell r="A717" t="str">
            <v>콘크리트 타설</v>
          </cell>
          <cell r="B717" t="str">
            <v>(철근,진동기,펌프카)</v>
          </cell>
          <cell r="C717">
            <v>1356</v>
          </cell>
          <cell r="D717" t="str">
            <v>㎥</v>
          </cell>
          <cell r="E717">
            <v>10947</v>
          </cell>
          <cell r="F717">
            <v>14844132</v>
          </cell>
        </row>
        <row r="718">
          <cell r="A718" t="str">
            <v>5) 거푸집공</v>
          </cell>
        </row>
        <row r="719">
          <cell r="A719" t="str">
            <v>합판 거푸집</v>
          </cell>
          <cell r="B719" t="str">
            <v>(3회, 0~ 7m)</v>
          </cell>
          <cell r="C719">
            <v>616</v>
          </cell>
          <cell r="D719" t="str">
            <v>㎡</v>
          </cell>
          <cell r="E719">
            <v>22050</v>
          </cell>
          <cell r="F719">
            <v>13582800</v>
          </cell>
        </row>
        <row r="720">
          <cell r="A720" t="str">
            <v>합판 거푸집</v>
          </cell>
          <cell r="B720" t="str">
            <v>(4회)</v>
          </cell>
          <cell r="C720">
            <v>262</v>
          </cell>
          <cell r="D720" t="str">
            <v>㎡</v>
          </cell>
          <cell r="E720">
            <v>19038</v>
          </cell>
          <cell r="F720">
            <v>4987956</v>
          </cell>
        </row>
        <row r="721">
          <cell r="A721" t="str">
            <v>합판 거푸집</v>
          </cell>
          <cell r="B721" t="str">
            <v>(6회)</v>
          </cell>
          <cell r="C721">
            <v>26</v>
          </cell>
          <cell r="D721" t="str">
            <v>㎡</v>
          </cell>
          <cell r="E721">
            <v>15879</v>
          </cell>
          <cell r="F721">
            <v>412854</v>
          </cell>
        </row>
        <row r="722">
          <cell r="A722" t="str">
            <v>무늬거푸집</v>
          </cell>
          <cell r="C722">
            <v>444</v>
          </cell>
          <cell r="D722" t="str">
            <v>M2</v>
          </cell>
          <cell r="E722">
            <v>29285</v>
          </cell>
          <cell r="F722">
            <v>13002540</v>
          </cell>
        </row>
        <row r="723">
          <cell r="A723" t="str">
            <v>코팅 거푸집</v>
          </cell>
          <cell r="B723" t="str">
            <v>(3회)</v>
          </cell>
          <cell r="C723">
            <v>826</v>
          </cell>
          <cell r="D723" t="str">
            <v>㎡</v>
          </cell>
          <cell r="E723">
            <v>22050</v>
          </cell>
          <cell r="F723">
            <v>18213300</v>
          </cell>
        </row>
        <row r="724">
          <cell r="A724" t="str">
            <v>원형거푸집 3회</v>
          </cell>
          <cell r="C724">
            <v>7</v>
          </cell>
          <cell r="D724" t="str">
            <v>M2</v>
          </cell>
          <cell r="E724">
            <v>48522</v>
          </cell>
          <cell r="F724">
            <v>339654</v>
          </cell>
        </row>
        <row r="725">
          <cell r="A725" t="str">
            <v>6) 강관 비계</v>
          </cell>
          <cell r="C725">
            <v>1105</v>
          </cell>
          <cell r="D725" t="str">
            <v>㎡</v>
          </cell>
          <cell r="E725">
            <v>10525</v>
          </cell>
          <cell r="F725">
            <v>11630125</v>
          </cell>
        </row>
        <row r="726">
          <cell r="A726" t="str">
            <v>7) 동바리공</v>
          </cell>
        </row>
        <row r="727">
          <cell r="A727" t="str">
            <v>강관 동바리</v>
          </cell>
          <cell r="B727" t="str">
            <v>(교량구조물용)</v>
          </cell>
          <cell r="C727">
            <v>1652</v>
          </cell>
          <cell r="D727" t="str">
            <v>공㎥</v>
          </cell>
          <cell r="E727">
            <v>17339</v>
          </cell>
          <cell r="F727">
            <v>28644028</v>
          </cell>
        </row>
        <row r="728">
          <cell r="A728" t="str">
            <v>8)표면처리</v>
          </cell>
        </row>
        <row r="729">
          <cell r="A729" t="str">
            <v>슬라브 양생</v>
          </cell>
          <cell r="B729" t="str">
            <v>(피막양생)</v>
          </cell>
          <cell r="C729">
            <v>259</v>
          </cell>
          <cell r="D729" t="str">
            <v>㎡</v>
          </cell>
          <cell r="E729">
            <v>313</v>
          </cell>
          <cell r="F729">
            <v>81067</v>
          </cell>
        </row>
        <row r="730">
          <cell r="A730" t="str">
            <v>면고르기</v>
          </cell>
          <cell r="B730" t="str">
            <v>(교량슬라브면)</v>
          </cell>
          <cell r="C730">
            <v>259</v>
          </cell>
          <cell r="D730" t="str">
            <v>㎡</v>
          </cell>
          <cell r="E730">
            <v>544</v>
          </cell>
          <cell r="F730">
            <v>140896</v>
          </cell>
        </row>
        <row r="731">
          <cell r="A731" t="str">
            <v>교면 방수</v>
          </cell>
          <cell r="B731" t="str">
            <v>(침투식)</v>
          </cell>
          <cell r="C731">
            <v>259</v>
          </cell>
          <cell r="D731" t="str">
            <v>㎡</v>
          </cell>
          <cell r="E731">
            <v>2785</v>
          </cell>
          <cell r="F731">
            <v>721315</v>
          </cell>
        </row>
        <row r="732">
          <cell r="A732" t="str">
            <v>9)교명판 및 설명판</v>
          </cell>
        </row>
        <row r="733">
          <cell r="A733" t="str">
            <v>교명주</v>
          </cell>
          <cell r="B733" t="str">
            <v>(화강석,600×600×1250mm)</v>
          </cell>
          <cell r="C733">
            <v>2</v>
          </cell>
          <cell r="D733" t="str">
            <v>개소</v>
          </cell>
          <cell r="E733">
            <v>1300000</v>
          </cell>
          <cell r="F733">
            <v>2600000</v>
          </cell>
        </row>
        <row r="734">
          <cell r="A734" t="str">
            <v>교명판</v>
          </cell>
          <cell r="B734" t="str">
            <v>(황동,450×200×10㎜)</v>
          </cell>
          <cell r="C734">
            <v>1</v>
          </cell>
          <cell r="D734" t="str">
            <v>개</v>
          </cell>
          <cell r="E734">
            <v>82000</v>
          </cell>
          <cell r="F734">
            <v>82000</v>
          </cell>
        </row>
        <row r="735">
          <cell r="A735" t="str">
            <v>설명판</v>
          </cell>
          <cell r="B735" t="str">
            <v>(황동,350×250×10㎜)</v>
          </cell>
          <cell r="C735">
            <v>1</v>
          </cell>
          <cell r="D735" t="str">
            <v>개</v>
          </cell>
          <cell r="E735">
            <v>45000</v>
          </cell>
          <cell r="F735">
            <v>45000</v>
          </cell>
        </row>
        <row r="736">
          <cell r="A736" t="str">
            <v>10)측량 기준점 설치</v>
          </cell>
          <cell r="C736">
            <v>1</v>
          </cell>
          <cell r="D736" t="str">
            <v>개</v>
          </cell>
          <cell r="E736">
            <v>25007</v>
          </cell>
          <cell r="F736">
            <v>25007</v>
          </cell>
        </row>
        <row r="737">
          <cell r="A737" t="str">
            <v>11)전 선 관</v>
          </cell>
          <cell r="B737" t="str">
            <v>(강관φ100mm)</v>
          </cell>
          <cell r="C737">
            <v>73</v>
          </cell>
          <cell r="D737" t="str">
            <v>m</v>
          </cell>
          <cell r="E737">
            <v>29640</v>
          </cell>
          <cell r="F737">
            <v>2163720</v>
          </cell>
        </row>
        <row r="738">
          <cell r="A738" t="str">
            <v>12)철근가공조립</v>
          </cell>
        </row>
        <row r="739">
          <cell r="A739" t="str">
            <v>철근가공 및 조립</v>
          </cell>
          <cell r="B739" t="str">
            <v>보 통</v>
          </cell>
          <cell r="C739">
            <v>51.372</v>
          </cell>
          <cell r="D739" t="str">
            <v>TON</v>
          </cell>
          <cell r="E739">
            <v>363984</v>
          </cell>
          <cell r="F739">
            <v>18698586</v>
          </cell>
        </row>
        <row r="740">
          <cell r="A740" t="str">
            <v>철근가공 및 조립</v>
          </cell>
          <cell r="B740" t="str">
            <v>복 잡</v>
          </cell>
          <cell r="C740">
            <v>87.885999999999996</v>
          </cell>
          <cell r="D740" t="str">
            <v>TON</v>
          </cell>
          <cell r="E740">
            <v>456666</v>
          </cell>
          <cell r="F740">
            <v>40134548</v>
          </cell>
        </row>
        <row r="741">
          <cell r="A741" t="str">
            <v>13)다웰바 설치</v>
          </cell>
          <cell r="C741">
            <v>52</v>
          </cell>
          <cell r="D741" t="str">
            <v>EA</v>
          </cell>
          <cell r="E741">
            <v>6278</v>
          </cell>
          <cell r="F741">
            <v>326456</v>
          </cell>
        </row>
        <row r="742">
          <cell r="A742" t="str">
            <v>14)타르페이퍼 설치</v>
          </cell>
          <cell r="B742" t="str">
            <v>t = 5mm</v>
          </cell>
          <cell r="C742">
            <v>12</v>
          </cell>
          <cell r="D742" t="str">
            <v>M2</v>
          </cell>
          <cell r="E742">
            <v>13117</v>
          </cell>
          <cell r="F742">
            <v>157404</v>
          </cell>
        </row>
        <row r="743">
          <cell r="A743" t="str">
            <v>15)스페이서 설치</v>
          </cell>
        </row>
        <row r="744">
          <cell r="A744" t="str">
            <v>스페이서 설치</v>
          </cell>
          <cell r="B744" t="str">
            <v>수직부</v>
          </cell>
          <cell r="C744">
            <v>1073</v>
          </cell>
          <cell r="D744" t="str">
            <v>M2</v>
          </cell>
          <cell r="E744">
            <v>230</v>
          </cell>
          <cell r="F744">
            <v>246790</v>
          </cell>
        </row>
        <row r="745">
          <cell r="A745" t="str">
            <v>스페이서 설치</v>
          </cell>
          <cell r="B745" t="str">
            <v>수평부</v>
          </cell>
          <cell r="C745">
            <v>758</v>
          </cell>
          <cell r="D745" t="str">
            <v>M2</v>
          </cell>
          <cell r="E745">
            <v>230</v>
          </cell>
          <cell r="F745">
            <v>174340</v>
          </cell>
        </row>
        <row r="746">
          <cell r="A746" t="str">
            <v>16)스치로폴 채움</v>
          </cell>
        </row>
        <row r="747">
          <cell r="A747" t="str">
            <v>스치로폴</v>
          </cell>
          <cell r="B747" t="str">
            <v>t = 10mm</v>
          </cell>
          <cell r="C747">
            <v>66</v>
          </cell>
          <cell r="D747" t="str">
            <v>M2</v>
          </cell>
          <cell r="E747">
            <v>1898</v>
          </cell>
          <cell r="F747">
            <v>125268</v>
          </cell>
        </row>
        <row r="748">
          <cell r="A748" t="str">
            <v>스치로폴</v>
          </cell>
          <cell r="B748" t="str">
            <v>t = 20mm</v>
          </cell>
          <cell r="C748">
            <v>28</v>
          </cell>
          <cell r="D748" t="str">
            <v>M2</v>
          </cell>
          <cell r="E748">
            <v>2441</v>
          </cell>
          <cell r="F748">
            <v>68348</v>
          </cell>
        </row>
        <row r="749">
          <cell r="A749" t="str">
            <v>17)세굴방지용 사석 채움</v>
          </cell>
          <cell r="B749" t="str">
            <v>(100㎏/개)</v>
          </cell>
          <cell r="C749">
            <v>870</v>
          </cell>
          <cell r="D749" t="str">
            <v>㎥</v>
          </cell>
          <cell r="E749">
            <v>30658</v>
          </cell>
          <cell r="F749">
            <v>26672460</v>
          </cell>
        </row>
        <row r="750">
          <cell r="A750" t="str">
            <v>18)NOTCH 설치</v>
          </cell>
          <cell r="C750">
            <v>37</v>
          </cell>
          <cell r="D750" t="str">
            <v>M</v>
          </cell>
          <cell r="E750">
            <v>10000</v>
          </cell>
          <cell r="F750">
            <v>370000</v>
          </cell>
        </row>
        <row r="751">
          <cell r="A751" t="str">
            <v>19)부 직 포</v>
          </cell>
          <cell r="C751">
            <v>347</v>
          </cell>
          <cell r="D751" t="str">
            <v>㎡</v>
          </cell>
          <cell r="E751">
            <v>1604</v>
          </cell>
          <cell r="F751">
            <v>556588</v>
          </cell>
        </row>
        <row r="752">
          <cell r="A752" t="str">
            <v>20)드레인보드</v>
          </cell>
          <cell r="C752">
            <v>347</v>
          </cell>
          <cell r="D752" t="str">
            <v>㎡</v>
          </cell>
          <cell r="E752">
            <v>5200</v>
          </cell>
          <cell r="F752">
            <v>1804400</v>
          </cell>
        </row>
        <row r="753">
          <cell r="A753" t="str">
            <v>21)P.V.C PIPE</v>
          </cell>
          <cell r="B753" t="str">
            <v>φ100mm</v>
          </cell>
          <cell r="C753">
            <v>7</v>
          </cell>
          <cell r="D753" t="str">
            <v>M</v>
          </cell>
          <cell r="E753">
            <v>4473</v>
          </cell>
          <cell r="F753">
            <v>31311</v>
          </cell>
        </row>
        <row r="754">
          <cell r="A754" t="str">
            <v>22)지 수 판</v>
          </cell>
          <cell r="B754" t="str">
            <v>PVC, 200×5㎜</v>
          </cell>
          <cell r="C754">
            <v>43</v>
          </cell>
          <cell r="D754" t="str">
            <v>m</v>
          </cell>
          <cell r="E754">
            <v>14840</v>
          </cell>
          <cell r="F754">
            <v>638120</v>
          </cell>
        </row>
        <row r="755">
          <cell r="A755" t="str">
            <v>23)배면방수(아스팔트 코팅)</v>
          </cell>
          <cell r="C755">
            <v>168</v>
          </cell>
          <cell r="D755" t="str">
            <v>M2</v>
          </cell>
          <cell r="E755">
            <v>4406</v>
          </cell>
          <cell r="F755">
            <v>740208</v>
          </cell>
        </row>
        <row r="756">
          <cell r="A756" t="str">
            <v>24)난 간</v>
          </cell>
          <cell r="B756" t="str">
            <v>알미늄, H=0.65m</v>
          </cell>
          <cell r="C756">
            <v>49</v>
          </cell>
          <cell r="D756" t="str">
            <v>m</v>
          </cell>
          <cell r="E756">
            <v>85000</v>
          </cell>
          <cell r="F756">
            <v>4165000</v>
          </cell>
        </row>
        <row r="757">
          <cell r="A757" t="str">
            <v>25)교  면   포  장</v>
          </cell>
        </row>
        <row r="758">
          <cell r="A758" t="str">
            <v>택 코 팅</v>
          </cell>
          <cell r="B758" t="str">
            <v>RSC-4, 30ℓ/a</v>
          </cell>
          <cell r="C758">
            <v>3</v>
          </cell>
          <cell r="D758" t="str">
            <v>a</v>
          </cell>
          <cell r="E758">
            <v>17382</v>
          </cell>
          <cell r="F758">
            <v>52146</v>
          </cell>
        </row>
        <row r="759">
          <cell r="A759" t="str">
            <v>아스콘포장</v>
          </cell>
          <cell r="B759" t="str">
            <v>표층, t=8.0㎝</v>
          </cell>
          <cell r="C759">
            <v>3</v>
          </cell>
          <cell r="D759" t="str">
            <v>a</v>
          </cell>
          <cell r="E759">
            <v>55854</v>
          </cell>
          <cell r="F759">
            <v>167562</v>
          </cell>
        </row>
        <row r="760">
          <cell r="A760" t="str">
            <v>납읍육교(ST.BOX)</v>
          </cell>
        </row>
        <row r="761">
          <cell r="A761" t="str">
            <v>1) 구조물 터파기</v>
          </cell>
        </row>
        <row r="762">
          <cell r="A762" t="str">
            <v>구조물 터파기</v>
          </cell>
          <cell r="B762" t="str">
            <v>(육상토사,0~2m)</v>
          </cell>
          <cell r="C762">
            <v>1036</v>
          </cell>
          <cell r="D762" t="str">
            <v>㎥</v>
          </cell>
          <cell r="E762">
            <v>3161</v>
          </cell>
          <cell r="F762">
            <v>3274796</v>
          </cell>
        </row>
        <row r="763">
          <cell r="A763" t="str">
            <v>구조물 터파기</v>
          </cell>
          <cell r="B763" t="str">
            <v>(육상토사,2~4m)</v>
          </cell>
          <cell r="C763">
            <v>57</v>
          </cell>
          <cell r="D763" t="str">
            <v>㎥</v>
          </cell>
          <cell r="E763">
            <v>4598</v>
          </cell>
          <cell r="F763">
            <v>262086</v>
          </cell>
        </row>
        <row r="764">
          <cell r="A764" t="str">
            <v>구조물 터파기</v>
          </cell>
          <cell r="B764" t="str">
            <v>(암,0~2m)</v>
          </cell>
          <cell r="C764">
            <v>39</v>
          </cell>
          <cell r="D764" t="str">
            <v>㎥</v>
          </cell>
          <cell r="E764">
            <v>94660</v>
          </cell>
          <cell r="F764">
            <v>3691740</v>
          </cell>
        </row>
        <row r="765">
          <cell r="A765" t="str">
            <v>구조물 터파기</v>
          </cell>
          <cell r="B765" t="str">
            <v>(암,2~4m)</v>
          </cell>
          <cell r="C765">
            <v>518</v>
          </cell>
          <cell r="D765" t="str">
            <v>㎥</v>
          </cell>
          <cell r="E765">
            <v>120089</v>
          </cell>
          <cell r="F765">
            <v>62206102</v>
          </cell>
        </row>
        <row r="766">
          <cell r="A766" t="str">
            <v>2)되메우기 및 다짐</v>
          </cell>
          <cell r="C766">
            <v>841</v>
          </cell>
          <cell r="D766" t="str">
            <v>M3</v>
          </cell>
          <cell r="E766">
            <v>3385</v>
          </cell>
          <cell r="F766">
            <v>2846785</v>
          </cell>
        </row>
        <row r="767">
          <cell r="A767" t="str">
            <v>3)뒷 채 움</v>
          </cell>
          <cell r="B767" t="str">
            <v>(보조기층재)</v>
          </cell>
          <cell r="C767">
            <v>652</v>
          </cell>
          <cell r="D767" t="str">
            <v>㎥</v>
          </cell>
          <cell r="E767">
            <v>16460</v>
          </cell>
          <cell r="F767">
            <v>10731920</v>
          </cell>
        </row>
        <row r="768">
          <cell r="A768" t="str">
            <v>4) 콘크리트타설</v>
          </cell>
        </row>
        <row r="769">
          <cell r="A769" t="str">
            <v>콘크리트 타설</v>
          </cell>
          <cell r="B769" t="str">
            <v>(무근구조물)</v>
          </cell>
          <cell r="C769">
            <v>53</v>
          </cell>
          <cell r="D769" t="str">
            <v>㎥</v>
          </cell>
          <cell r="E769">
            <v>20803</v>
          </cell>
          <cell r="F769">
            <v>1102559</v>
          </cell>
        </row>
        <row r="770">
          <cell r="A770" t="str">
            <v>콘크리트 타설</v>
          </cell>
          <cell r="B770" t="str">
            <v>(철근,진동기,펌프카)</v>
          </cell>
          <cell r="C770">
            <v>1374</v>
          </cell>
          <cell r="D770" t="str">
            <v>㎥</v>
          </cell>
          <cell r="E770">
            <v>10947</v>
          </cell>
          <cell r="F770">
            <v>15041178</v>
          </cell>
        </row>
        <row r="771">
          <cell r="A771" t="str">
            <v>5) 거푸집공</v>
          </cell>
        </row>
        <row r="772">
          <cell r="A772" t="str">
            <v>합판 거푸집</v>
          </cell>
          <cell r="B772" t="str">
            <v>(3회, 0~ 7m)</v>
          </cell>
          <cell r="C772">
            <v>1722</v>
          </cell>
          <cell r="D772" t="str">
            <v>㎡</v>
          </cell>
          <cell r="E772">
            <v>22050</v>
          </cell>
          <cell r="F772">
            <v>37970100</v>
          </cell>
        </row>
        <row r="773">
          <cell r="A773" t="str">
            <v>합판 거푸집</v>
          </cell>
          <cell r="B773" t="str">
            <v>(4회)</v>
          </cell>
          <cell r="C773">
            <v>184</v>
          </cell>
          <cell r="D773" t="str">
            <v>㎡</v>
          </cell>
          <cell r="E773">
            <v>19038</v>
          </cell>
          <cell r="F773">
            <v>3502992</v>
          </cell>
        </row>
        <row r="774">
          <cell r="A774" t="str">
            <v>무늬거푸집</v>
          </cell>
          <cell r="C774">
            <v>70</v>
          </cell>
          <cell r="D774" t="str">
            <v>M2</v>
          </cell>
          <cell r="E774">
            <v>29285</v>
          </cell>
          <cell r="F774">
            <v>2049950</v>
          </cell>
        </row>
        <row r="775">
          <cell r="A775" t="str">
            <v>6) 강관 비계</v>
          </cell>
          <cell r="C775">
            <v>523</v>
          </cell>
          <cell r="D775" t="str">
            <v>㎡</v>
          </cell>
          <cell r="E775">
            <v>10525</v>
          </cell>
          <cell r="F775">
            <v>5504575</v>
          </cell>
        </row>
        <row r="776">
          <cell r="A776" t="str">
            <v>7) 동바리공</v>
          </cell>
        </row>
        <row r="777">
          <cell r="A777" t="str">
            <v>강관 동바리</v>
          </cell>
          <cell r="B777" t="str">
            <v>(교량구조물용)</v>
          </cell>
          <cell r="C777">
            <v>21</v>
          </cell>
          <cell r="D777" t="str">
            <v>공㎥</v>
          </cell>
          <cell r="E777">
            <v>17339</v>
          </cell>
          <cell r="F777">
            <v>364119</v>
          </cell>
        </row>
        <row r="778">
          <cell r="A778" t="str">
            <v>목재 동바리</v>
          </cell>
          <cell r="B778" t="str">
            <v>(4회)</v>
          </cell>
          <cell r="C778">
            <v>886</v>
          </cell>
          <cell r="D778" t="str">
            <v>공㎥</v>
          </cell>
          <cell r="E778">
            <v>21149</v>
          </cell>
          <cell r="F778">
            <v>18738014</v>
          </cell>
        </row>
        <row r="779">
          <cell r="A779" t="str">
            <v>8)무수축콘크리트공</v>
          </cell>
        </row>
        <row r="780">
          <cell r="A780" t="str">
            <v>무수축몰탈</v>
          </cell>
          <cell r="C780">
            <v>3</v>
          </cell>
          <cell r="D780" t="str">
            <v>M3</v>
          </cell>
          <cell r="E780">
            <v>84729</v>
          </cell>
          <cell r="F780">
            <v>254187</v>
          </cell>
        </row>
        <row r="781">
          <cell r="A781" t="str">
            <v>무수축 콘크리트</v>
          </cell>
          <cell r="C781">
            <v>6</v>
          </cell>
          <cell r="D781" t="str">
            <v>㎥</v>
          </cell>
          <cell r="E781">
            <v>172873</v>
          </cell>
          <cell r="F781">
            <v>1037238</v>
          </cell>
        </row>
        <row r="782">
          <cell r="A782" t="str">
            <v>9) 교좌장치</v>
          </cell>
        </row>
        <row r="783">
          <cell r="A783" t="str">
            <v>교 좌 장 치 (고정단)</v>
          </cell>
          <cell r="B783" t="str">
            <v>(Pot, 350ton)</v>
          </cell>
          <cell r="C783">
            <v>1</v>
          </cell>
          <cell r="D783" t="str">
            <v>조</v>
          </cell>
          <cell r="E783">
            <v>900000</v>
          </cell>
          <cell r="F783">
            <v>900000</v>
          </cell>
        </row>
        <row r="784">
          <cell r="A784" t="str">
            <v>교 좌 장 치 (일방향)</v>
          </cell>
          <cell r="B784" t="str">
            <v>(Pot, 350ton)</v>
          </cell>
          <cell r="C784">
            <v>4</v>
          </cell>
          <cell r="D784" t="str">
            <v>조</v>
          </cell>
          <cell r="E784">
            <v>1480000</v>
          </cell>
          <cell r="F784">
            <v>5920000</v>
          </cell>
        </row>
        <row r="785">
          <cell r="A785" t="str">
            <v>교 좌 장 치 (양방향)</v>
          </cell>
          <cell r="B785" t="str">
            <v>(Pot, 350ton)</v>
          </cell>
          <cell r="C785">
            <v>3</v>
          </cell>
          <cell r="D785" t="str">
            <v>조</v>
          </cell>
          <cell r="E785">
            <v>1050000</v>
          </cell>
          <cell r="F785">
            <v>3150000</v>
          </cell>
        </row>
        <row r="786">
          <cell r="A786" t="str">
            <v>10)표면처리</v>
          </cell>
        </row>
        <row r="787">
          <cell r="A787" t="str">
            <v>슬라브 양생</v>
          </cell>
          <cell r="B787" t="str">
            <v>(피막양생)</v>
          </cell>
          <cell r="C787">
            <v>896</v>
          </cell>
          <cell r="D787" t="str">
            <v>㎡</v>
          </cell>
          <cell r="E787">
            <v>313</v>
          </cell>
          <cell r="F787">
            <v>280448</v>
          </cell>
        </row>
        <row r="788">
          <cell r="A788" t="str">
            <v>면고르기</v>
          </cell>
          <cell r="B788" t="str">
            <v>(교량슬라브면)</v>
          </cell>
          <cell r="C788">
            <v>896</v>
          </cell>
          <cell r="D788" t="str">
            <v>㎡</v>
          </cell>
          <cell r="E788">
            <v>544</v>
          </cell>
          <cell r="F788">
            <v>487424</v>
          </cell>
        </row>
        <row r="789">
          <cell r="A789" t="str">
            <v>교면방수</v>
          </cell>
          <cell r="B789" t="str">
            <v>(침투식)</v>
          </cell>
          <cell r="C789">
            <v>896</v>
          </cell>
          <cell r="D789" t="str">
            <v>㎡</v>
          </cell>
          <cell r="E789">
            <v>2785</v>
          </cell>
          <cell r="F789">
            <v>2495360</v>
          </cell>
        </row>
        <row r="790">
          <cell r="A790" t="str">
            <v>11)신축이음</v>
          </cell>
        </row>
        <row r="791">
          <cell r="A791" t="str">
            <v>신축이음장치 (N.B)</v>
          </cell>
          <cell r="B791" t="str">
            <v>(No.35)</v>
          </cell>
          <cell r="C791">
            <v>24</v>
          </cell>
          <cell r="D791" t="str">
            <v>m</v>
          </cell>
          <cell r="E791">
            <v>400000</v>
          </cell>
          <cell r="F791">
            <v>9600000</v>
          </cell>
        </row>
        <row r="792">
          <cell r="A792" t="str">
            <v>신축이음장치 (N.B)</v>
          </cell>
          <cell r="B792" t="str">
            <v>(No.80)</v>
          </cell>
          <cell r="C792">
            <v>24</v>
          </cell>
          <cell r="D792" t="str">
            <v>m</v>
          </cell>
          <cell r="E792">
            <v>570000</v>
          </cell>
          <cell r="F792">
            <v>13680000</v>
          </cell>
        </row>
        <row r="793">
          <cell r="A793" t="str">
            <v>12)교면배수시설공</v>
          </cell>
        </row>
        <row r="794">
          <cell r="A794" t="str">
            <v>육교용 교면 집수구</v>
          </cell>
          <cell r="B794" t="str">
            <v>스텐레스</v>
          </cell>
          <cell r="C794">
            <v>4</v>
          </cell>
          <cell r="D794" t="str">
            <v>개</v>
          </cell>
          <cell r="E794">
            <v>49635</v>
          </cell>
          <cell r="F794">
            <v>198540</v>
          </cell>
        </row>
        <row r="795">
          <cell r="A795" t="str">
            <v>직          관</v>
          </cell>
          <cell r="B795" t="str">
            <v>스텐레스</v>
          </cell>
          <cell r="C795">
            <v>15</v>
          </cell>
          <cell r="D795" t="str">
            <v>M</v>
          </cell>
          <cell r="E795">
            <v>43289</v>
          </cell>
          <cell r="F795">
            <v>649335</v>
          </cell>
        </row>
        <row r="796">
          <cell r="A796" t="str">
            <v>13)교명판 및 설명판</v>
          </cell>
        </row>
        <row r="797">
          <cell r="A797" t="str">
            <v>교명주</v>
          </cell>
          <cell r="B797" t="str">
            <v>(화강석,600×600×1250mm)</v>
          </cell>
          <cell r="C797">
            <v>4</v>
          </cell>
          <cell r="D797" t="str">
            <v>개소</v>
          </cell>
          <cell r="E797">
            <v>1300000</v>
          </cell>
          <cell r="F797">
            <v>5200000</v>
          </cell>
        </row>
        <row r="798">
          <cell r="A798" t="str">
            <v>교명판</v>
          </cell>
          <cell r="B798" t="str">
            <v>(황동,450×200×10㎜)</v>
          </cell>
          <cell r="C798">
            <v>2</v>
          </cell>
          <cell r="D798" t="str">
            <v>개</v>
          </cell>
          <cell r="E798">
            <v>82000</v>
          </cell>
          <cell r="F798">
            <v>164000</v>
          </cell>
        </row>
        <row r="799">
          <cell r="A799" t="str">
            <v>설명판</v>
          </cell>
          <cell r="B799" t="str">
            <v>(황동,350×250×10㎜)</v>
          </cell>
          <cell r="C799">
            <v>2</v>
          </cell>
          <cell r="D799" t="str">
            <v>개</v>
          </cell>
          <cell r="E799">
            <v>45000</v>
          </cell>
          <cell r="F799">
            <v>90000</v>
          </cell>
        </row>
        <row r="800">
          <cell r="A800" t="str">
            <v>14)측량 기준점 설치</v>
          </cell>
          <cell r="C800">
            <v>1</v>
          </cell>
          <cell r="D800" t="str">
            <v>개</v>
          </cell>
          <cell r="E800">
            <v>25007</v>
          </cell>
          <cell r="F800">
            <v>25007</v>
          </cell>
        </row>
        <row r="801">
          <cell r="A801" t="str">
            <v>15)전 선 관</v>
          </cell>
          <cell r="B801" t="str">
            <v>(강관φ100mm)</v>
          </cell>
          <cell r="C801">
            <v>101</v>
          </cell>
          <cell r="D801" t="str">
            <v>m</v>
          </cell>
          <cell r="E801">
            <v>29640</v>
          </cell>
          <cell r="F801">
            <v>2993640</v>
          </cell>
        </row>
        <row r="802">
          <cell r="A802" t="str">
            <v>16)점검용 계단</v>
          </cell>
          <cell r="C802">
            <v>2</v>
          </cell>
          <cell r="D802" t="str">
            <v>개소</v>
          </cell>
          <cell r="E802">
            <v>278000</v>
          </cell>
          <cell r="F802">
            <v>556000</v>
          </cell>
        </row>
        <row r="803">
          <cell r="A803" t="str">
            <v>17)철근가공조립</v>
          </cell>
        </row>
        <row r="804">
          <cell r="A804" t="str">
            <v>철근가공 및 조립</v>
          </cell>
          <cell r="B804" t="str">
            <v>보 통</v>
          </cell>
          <cell r="C804">
            <v>99.061999999999998</v>
          </cell>
          <cell r="D804" t="str">
            <v>TON</v>
          </cell>
          <cell r="E804">
            <v>363984</v>
          </cell>
          <cell r="F804">
            <v>36056983</v>
          </cell>
        </row>
        <row r="805">
          <cell r="A805" t="str">
            <v>철근가공 및 조립</v>
          </cell>
          <cell r="B805" t="str">
            <v>복 잡</v>
          </cell>
          <cell r="C805">
            <v>79.564999999999998</v>
          </cell>
          <cell r="D805" t="str">
            <v>TON</v>
          </cell>
          <cell r="E805">
            <v>456666</v>
          </cell>
          <cell r="F805">
            <v>36334630</v>
          </cell>
        </row>
        <row r="806">
          <cell r="A806" t="str">
            <v>18)다웰바 설치</v>
          </cell>
          <cell r="C806">
            <v>112</v>
          </cell>
          <cell r="D806" t="str">
            <v>EA</v>
          </cell>
          <cell r="E806">
            <v>6278</v>
          </cell>
          <cell r="F806">
            <v>703136</v>
          </cell>
        </row>
        <row r="807">
          <cell r="A807" t="str">
            <v>19)타르페이퍼 설치</v>
          </cell>
          <cell r="B807" t="str">
            <v>t = 5mm</v>
          </cell>
          <cell r="C807">
            <v>14</v>
          </cell>
          <cell r="D807" t="str">
            <v>M2</v>
          </cell>
          <cell r="E807">
            <v>13117</v>
          </cell>
          <cell r="F807">
            <v>183638</v>
          </cell>
        </row>
        <row r="808">
          <cell r="A808" t="str">
            <v>20) 강       교</v>
          </cell>
        </row>
        <row r="809">
          <cell r="A809" t="str">
            <v>강 교 제 작 (납읍육교)</v>
          </cell>
          <cell r="C809">
            <v>349.11</v>
          </cell>
          <cell r="D809" t="str">
            <v>ton</v>
          </cell>
          <cell r="E809">
            <v>1478966</v>
          </cell>
          <cell r="F809">
            <v>516321820</v>
          </cell>
        </row>
        <row r="810">
          <cell r="A810" t="str">
            <v>강 교 운 반 (납읍육교)</v>
          </cell>
          <cell r="C810">
            <v>349.11</v>
          </cell>
          <cell r="D810" t="str">
            <v>ton</v>
          </cell>
          <cell r="E810">
            <v>50000</v>
          </cell>
          <cell r="F810">
            <v>17455500</v>
          </cell>
        </row>
        <row r="811">
          <cell r="A811" t="str">
            <v>강 교 가 설 (납읍육교)</v>
          </cell>
          <cell r="C811">
            <v>349.11</v>
          </cell>
          <cell r="D811" t="str">
            <v>ton</v>
          </cell>
          <cell r="E811">
            <v>275719</v>
          </cell>
          <cell r="F811">
            <v>96256260</v>
          </cell>
        </row>
        <row r="812">
          <cell r="A812" t="str">
            <v>강 교 도 장</v>
          </cell>
        </row>
        <row r="813">
          <cell r="A813" t="str">
            <v>강교 내부도장</v>
          </cell>
          <cell r="B813" t="str">
            <v>(공장)</v>
          </cell>
          <cell r="C813">
            <v>2588</v>
          </cell>
          <cell r="D813" t="str">
            <v>㎡</v>
          </cell>
          <cell r="E813">
            <v>12126</v>
          </cell>
          <cell r="F813">
            <v>31382088</v>
          </cell>
        </row>
        <row r="814">
          <cell r="A814" t="str">
            <v>강교 외부포장면도장</v>
          </cell>
          <cell r="B814" t="str">
            <v>(공장)</v>
          </cell>
          <cell r="C814">
            <v>497</v>
          </cell>
          <cell r="D814" t="str">
            <v>㎡</v>
          </cell>
          <cell r="E814">
            <v>14508</v>
          </cell>
          <cell r="F814">
            <v>7210476</v>
          </cell>
        </row>
        <row r="815">
          <cell r="A815" t="str">
            <v>강교 연결판도장</v>
          </cell>
          <cell r="B815" t="str">
            <v>(공장)</v>
          </cell>
          <cell r="C815">
            <v>372</v>
          </cell>
          <cell r="D815" t="str">
            <v>㎡</v>
          </cell>
          <cell r="E815">
            <v>10389</v>
          </cell>
          <cell r="F815">
            <v>3864708</v>
          </cell>
        </row>
        <row r="816">
          <cell r="A816" t="str">
            <v>강교 외부도장</v>
          </cell>
          <cell r="B816" t="str">
            <v>(공장)</v>
          </cell>
          <cell r="C816">
            <v>1804</v>
          </cell>
          <cell r="D816" t="str">
            <v>㎡</v>
          </cell>
          <cell r="E816">
            <v>13675</v>
          </cell>
          <cell r="F816">
            <v>24669700</v>
          </cell>
        </row>
        <row r="817">
          <cell r="A817" t="str">
            <v>강교 외부도장</v>
          </cell>
          <cell r="B817" t="str">
            <v>(현장)</v>
          </cell>
          <cell r="C817">
            <v>1804</v>
          </cell>
          <cell r="D817" t="str">
            <v>㎡</v>
          </cell>
          <cell r="E817">
            <v>14580</v>
          </cell>
          <cell r="F817">
            <v>26302320</v>
          </cell>
        </row>
        <row r="818">
          <cell r="A818" t="str">
            <v>내부볼트 및 연결판도장</v>
          </cell>
          <cell r="B818" t="str">
            <v>(현장)</v>
          </cell>
          <cell r="C818">
            <v>147</v>
          </cell>
          <cell r="D818" t="str">
            <v>㎡</v>
          </cell>
          <cell r="E818">
            <v>18778</v>
          </cell>
          <cell r="F818">
            <v>2760366</v>
          </cell>
        </row>
        <row r="819">
          <cell r="A819" t="str">
            <v>강교 외부볼트 및 연결판도장</v>
          </cell>
          <cell r="B819" t="str">
            <v>(현장)</v>
          </cell>
          <cell r="C819">
            <v>147</v>
          </cell>
          <cell r="D819" t="str">
            <v>㎡</v>
          </cell>
          <cell r="E819">
            <v>17586</v>
          </cell>
          <cell r="F819">
            <v>2585142</v>
          </cell>
        </row>
        <row r="820">
          <cell r="A820" t="str">
            <v>21)스페이서 설치</v>
          </cell>
        </row>
        <row r="821">
          <cell r="A821" t="str">
            <v>스페이서 설치</v>
          </cell>
          <cell r="B821" t="str">
            <v>수직부</v>
          </cell>
          <cell r="C821">
            <v>1029</v>
          </cell>
          <cell r="D821" t="str">
            <v>M2</v>
          </cell>
          <cell r="E821">
            <v>230</v>
          </cell>
          <cell r="F821">
            <v>236670</v>
          </cell>
        </row>
        <row r="822">
          <cell r="A822" t="str">
            <v>스페이서 설치</v>
          </cell>
          <cell r="B822" t="str">
            <v>수평부</v>
          </cell>
          <cell r="C822">
            <v>1273</v>
          </cell>
          <cell r="D822" t="str">
            <v>M2</v>
          </cell>
          <cell r="E822">
            <v>230</v>
          </cell>
          <cell r="F822">
            <v>292790</v>
          </cell>
        </row>
        <row r="823">
          <cell r="A823" t="str">
            <v>22)스치로폴 채움</v>
          </cell>
        </row>
        <row r="824">
          <cell r="A824" t="str">
            <v>스치로폴</v>
          </cell>
          <cell r="B824" t="str">
            <v>t = 10mm</v>
          </cell>
          <cell r="C824">
            <v>38</v>
          </cell>
          <cell r="D824" t="str">
            <v>M2</v>
          </cell>
          <cell r="E824">
            <v>1898</v>
          </cell>
          <cell r="F824">
            <v>72124</v>
          </cell>
        </row>
        <row r="825">
          <cell r="A825" t="str">
            <v>스치로폴</v>
          </cell>
          <cell r="B825" t="str">
            <v>t = 20mm</v>
          </cell>
          <cell r="C825">
            <v>19</v>
          </cell>
          <cell r="D825" t="str">
            <v>M2</v>
          </cell>
          <cell r="E825">
            <v>2441</v>
          </cell>
          <cell r="F825">
            <v>46379</v>
          </cell>
        </row>
        <row r="826">
          <cell r="A826" t="str">
            <v>23)교대보호블록</v>
          </cell>
        </row>
        <row r="827">
          <cell r="A827" t="str">
            <v>보호블럭설치 (육교용)</v>
          </cell>
          <cell r="C827">
            <v>310</v>
          </cell>
          <cell r="D827" t="str">
            <v>M2</v>
          </cell>
          <cell r="E827">
            <v>33535</v>
          </cell>
          <cell r="F827">
            <v>10395850</v>
          </cell>
        </row>
        <row r="828">
          <cell r="A828" t="str">
            <v>24)NOTCH 설치</v>
          </cell>
          <cell r="C828">
            <v>159</v>
          </cell>
          <cell r="D828" t="str">
            <v>M</v>
          </cell>
          <cell r="E828">
            <v>10000</v>
          </cell>
          <cell r="F828">
            <v>1590000</v>
          </cell>
        </row>
        <row r="829">
          <cell r="A829" t="str">
            <v>25)낙하물 방지공</v>
          </cell>
          <cell r="C829">
            <v>1135</v>
          </cell>
          <cell r="D829" t="str">
            <v>㎡</v>
          </cell>
          <cell r="E829">
            <v>3326</v>
          </cell>
          <cell r="F829">
            <v>3775010</v>
          </cell>
        </row>
        <row r="830">
          <cell r="A830" t="str">
            <v>26)배면방수(아스팔트 코팅)</v>
          </cell>
          <cell r="C830">
            <v>296</v>
          </cell>
          <cell r="D830" t="str">
            <v>M2</v>
          </cell>
          <cell r="E830">
            <v>4406</v>
          </cell>
          <cell r="F830">
            <v>1304176</v>
          </cell>
        </row>
        <row r="831">
          <cell r="A831" t="str">
            <v>27) 비파괴 검사</v>
          </cell>
        </row>
        <row r="832">
          <cell r="A832" t="str">
            <v>비파괴 검사 (R.T).</v>
          </cell>
          <cell r="B832" t="str">
            <v>방사선투과 시험</v>
          </cell>
          <cell r="C832">
            <v>32</v>
          </cell>
          <cell r="D832" t="str">
            <v>매</v>
          </cell>
          <cell r="E832">
            <v>50000</v>
          </cell>
          <cell r="F832">
            <v>1600000</v>
          </cell>
        </row>
        <row r="833">
          <cell r="A833" t="str">
            <v>비파괴 검사 (M.T).</v>
          </cell>
          <cell r="B833" t="str">
            <v>자분탐상검사</v>
          </cell>
          <cell r="C833">
            <v>88</v>
          </cell>
          <cell r="D833" t="str">
            <v>M</v>
          </cell>
          <cell r="E833">
            <v>50000</v>
          </cell>
          <cell r="F833">
            <v>4400000</v>
          </cell>
        </row>
        <row r="834">
          <cell r="A834" t="str">
            <v>29)난 간</v>
          </cell>
          <cell r="B834" t="str">
            <v>알미늄, H=0.8m</v>
          </cell>
          <cell r="C834">
            <v>101</v>
          </cell>
          <cell r="D834" t="str">
            <v>m</v>
          </cell>
          <cell r="E834">
            <v>97000</v>
          </cell>
          <cell r="F834">
            <v>9797000</v>
          </cell>
        </row>
        <row r="835">
          <cell r="A835" t="str">
            <v>30)교  면   포  장</v>
          </cell>
        </row>
        <row r="836">
          <cell r="A836" t="str">
            <v>택 코 팅</v>
          </cell>
          <cell r="B836" t="str">
            <v>RSC-4, 30ℓ/a</v>
          </cell>
          <cell r="C836">
            <v>9</v>
          </cell>
          <cell r="D836" t="str">
            <v>a</v>
          </cell>
          <cell r="E836">
            <v>17382</v>
          </cell>
          <cell r="F836">
            <v>156438</v>
          </cell>
        </row>
        <row r="837">
          <cell r="A837" t="str">
            <v>아스콘포장</v>
          </cell>
          <cell r="B837" t="str">
            <v>표층, t=8.0㎝</v>
          </cell>
          <cell r="C837">
            <v>9</v>
          </cell>
          <cell r="D837" t="str">
            <v>a</v>
          </cell>
          <cell r="E837">
            <v>55854</v>
          </cell>
          <cell r="F837">
            <v>502686</v>
          </cell>
        </row>
        <row r="839">
          <cell r="A839" t="str">
            <v>4. 옹     벽     공</v>
          </cell>
          <cell r="F839">
            <v>1489415358</v>
          </cell>
        </row>
        <row r="840">
          <cell r="A840" t="str">
            <v>3.01 구 조 물 터 파 기</v>
          </cell>
        </row>
        <row r="841">
          <cell r="A841" t="str">
            <v>a.        〃</v>
          </cell>
          <cell r="B841" t="str">
            <v>육상토사,0~2m</v>
          </cell>
          <cell r="C841">
            <v>11917</v>
          </cell>
          <cell r="D841" t="str">
            <v>㎥</v>
          </cell>
          <cell r="E841">
            <v>3161</v>
          </cell>
          <cell r="F841">
            <v>37669637</v>
          </cell>
        </row>
        <row r="842">
          <cell r="A842" t="str">
            <v>b.        〃</v>
          </cell>
          <cell r="B842" t="str">
            <v>육상 암,0~2m</v>
          </cell>
          <cell r="C842">
            <v>7705</v>
          </cell>
          <cell r="D842" t="str">
            <v>㎥</v>
          </cell>
          <cell r="E842">
            <v>94660</v>
          </cell>
          <cell r="F842">
            <v>729355300</v>
          </cell>
        </row>
        <row r="843">
          <cell r="A843" t="str">
            <v>3.02 되메우기 및 다짐</v>
          </cell>
          <cell r="C843">
            <v>15822</v>
          </cell>
          <cell r="D843" t="str">
            <v>㎥</v>
          </cell>
          <cell r="E843">
            <v>3385</v>
          </cell>
          <cell r="F843">
            <v>53557470</v>
          </cell>
        </row>
        <row r="844">
          <cell r="A844" t="str">
            <v>3.03 콘 크 리 트 타 설</v>
          </cell>
        </row>
        <row r="845">
          <cell r="A845" t="str">
            <v>a.        〃</v>
          </cell>
          <cell r="B845" t="str">
            <v>철근,진동기,펌프카</v>
          </cell>
          <cell r="C845">
            <v>4791</v>
          </cell>
          <cell r="D845" t="str">
            <v>㎥</v>
          </cell>
          <cell r="E845">
            <v>10947</v>
          </cell>
          <cell r="F845">
            <v>52447077</v>
          </cell>
        </row>
        <row r="846">
          <cell r="A846" t="str">
            <v>b.        〃</v>
          </cell>
          <cell r="B846" t="str">
            <v>무근구조물</v>
          </cell>
          <cell r="C846">
            <v>502</v>
          </cell>
          <cell r="D846" t="str">
            <v>㎥</v>
          </cell>
          <cell r="E846">
            <v>20803</v>
          </cell>
          <cell r="F846">
            <v>10443106</v>
          </cell>
        </row>
        <row r="847">
          <cell r="A847" t="str">
            <v>3.04 거     푸     집</v>
          </cell>
        </row>
        <row r="848">
          <cell r="A848" t="str">
            <v>a. 합 판  거 푸 집</v>
          </cell>
          <cell r="B848" t="str">
            <v>3회</v>
          </cell>
          <cell r="C848">
            <v>5034</v>
          </cell>
          <cell r="D848" t="str">
            <v>㎡</v>
          </cell>
          <cell r="E848">
            <v>22050</v>
          </cell>
          <cell r="F848">
            <v>110999700</v>
          </cell>
        </row>
        <row r="849">
          <cell r="A849" t="str">
            <v>b. 합 판  거 푸 집</v>
          </cell>
          <cell r="B849" t="str">
            <v>4회</v>
          </cell>
          <cell r="C849">
            <v>10071</v>
          </cell>
          <cell r="D849" t="str">
            <v>㎡</v>
          </cell>
          <cell r="E849">
            <v>19038</v>
          </cell>
          <cell r="F849">
            <v>191731698</v>
          </cell>
        </row>
        <row r="850">
          <cell r="A850" t="str">
            <v>c. 무늬거푸집</v>
          </cell>
          <cell r="C850">
            <v>1148</v>
          </cell>
          <cell r="D850" t="str">
            <v>M2</v>
          </cell>
          <cell r="E850">
            <v>29285</v>
          </cell>
          <cell r="F850">
            <v>33619180</v>
          </cell>
        </row>
        <row r="851">
          <cell r="A851" t="str">
            <v>3.05 철근 가공 조립</v>
          </cell>
        </row>
        <row r="852">
          <cell r="A852" t="str">
            <v>철근 가공 조립</v>
          </cell>
          <cell r="B852" t="str">
            <v>(보 통)</v>
          </cell>
          <cell r="C852">
            <v>436.40499999999997</v>
          </cell>
          <cell r="D852" t="str">
            <v>ton</v>
          </cell>
          <cell r="E852">
            <v>363984</v>
          </cell>
          <cell r="F852">
            <v>158844437</v>
          </cell>
        </row>
        <row r="853">
          <cell r="A853" t="str">
            <v>3.06 강관 비계</v>
          </cell>
          <cell r="C853">
            <v>9040</v>
          </cell>
          <cell r="D853" t="str">
            <v>㎡</v>
          </cell>
          <cell r="E853">
            <v>10525</v>
          </cell>
          <cell r="F853">
            <v>95146000</v>
          </cell>
        </row>
        <row r="854">
          <cell r="A854" t="str">
            <v>3.07 배  수  파  이  프</v>
          </cell>
          <cell r="B854" t="str">
            <v>PVC PIPE φ100mm</v>
          </cell>
          <cell r="C854">
            <v>275</v>
          </cell>
          <cell r="D854" t="str">
            <v>m</v>
          </cell>
          <cell r="E854">
            <v>4473</v>
          </cell>
          <cell r="F854">
            <v>1230075</v>
          </cell>
        </row>
        <row r="855">
          <cell r="A855" t="str">
            <v>3.08 뒷     채     움</v>
          </cell>
          <cell r="B855" t="str">
            <v>보조기층재</v>
          </cell>
          <cell r="C855">
            <v>48</v>
          </cell>
          <cell r="D855" t="str">
            <v>㎥</v>
          </cell>
          <cell r="E855">
            <v>16460</v>
          </cell>
          <cell r="F855">
            <v>790080</v>
          </cell>
        </row>
        <row r="856">
          <cell r="A856" t="str">
            <v>3.09 부     직     포</v>
          </cell>
          <cell r="C856">
            <v>220</v>
          </cell>
          <cell r="D856" t="str">
            <v>㎡</v>
          </cell>
          <cell r="E856">
            <v>1604</v>
          </cell>
          <cell r="F856">
            <v>352880</v>
          </cell>
        </row>
        <row r="857">
          <cell r="A857" t="str">
            <v>3.10 신   축   이   음</v>
          </cell>
          <cell r="B857" t="str">
            <v>Exp. Joint Filler,t=20mm</v>
          </cell>
          <cell r="C857">
            <v>329</v>
          </cell>
          <cell r="D857" t="str">
            <v>㎡</v>
          </cell>
          <cell r="E857">
            <v>5907</v>
          </cell>
          <cell r="F857">
            <v>1943403</v>
          </cell>
        </row>
        <row r="858">
          <cell r="A858" t="str">
            <v>3.11 다     웰     바</v>
          </cell>
          <cell r="B858" t="str">
            <v>D=32, ℓ=800mm</v>
          </cell>
          <cell r="C858">
            <v>1121</v>
          </cell>
          <cell r="D858" t="str">
            <v>개</v>
          </cell>
          <cell r="E858">
            <v>8000</v>
          </cell>
          <cell r="F858">
            <v>8968000</v>
          </cell>
        </row>
        <row r="859">
          <cell r="A859" t="str">
            <v>3.12 실     런     트</v>
          </cell>
          <cell r="B859" t="str">
            <v>20 x 25mm</v>
          </cell>
          <cell r="C859">
            <v>1001</v>
          </cell>
          <cell r="D859" t="str">
            <v>m</v>
          </cell>
          <cell r="E859">
            <v>2315</v>
          </cell>
          <cell r="F859">
            <v>2317315</v>
          </cell>
        </row>
        <row r="861">
          <cell r="A861" t="str">
            <v>5. 포     장     공</v>
          </cell>
          <cell r="F861">
            <v>961010035</v>
          </cell>
        </row>
        <row r="862">
          <cell r="A862" t="str">
            <v>4.01 보  조  기  층</v>
          </cell>
        </row>
        <row r="863">
          <cell r="A863" t="str">
            <v>a. 구 입  및  운 반</v>
          </cell>
          <cell r="C863">
            <v>66005</v>
          </cell>
          <cell r="D863" t="str">
            <v>㎥</v>
          </cell>
          <cell r="E863">
            <v>5800</v>
          </cell>
          <cell r="F863">
            <v>382829000</v>
          </cell>
        </row>
        <row r="864">
          <cell r="A864" t="str">
            <v>b. 포 설 및 다 짐</v>
          </cell>
        </row>
        <row r="865">
          <cell r="A865" t="str">
            <v>-1.      〃</v>
          </cell>
          <cell r="B865" t="str">
            <v>t = 25cm</v>
          </cell>
          <cell r="C865">
            <v>37773</v>
          </cell>
          <cell r="D865" t="str">
            <v>㎥</v>
          </cell>
          <cell r="E865">
            <v>2200</v>
          </cell>
          <cell r="F865">
            <v>83100600</v>
          </cell>
        </row>
        <row r="866">
          <cell r="A866" t="str">
            <v>-2.      〃</v>
          </cell>
          <cell r="B866" t="str">
            <v>t = 20cm</v>
          </cell>
          <cell r="C866">
            <v>12235</v>
          </cell>
          <cell r="D866" t="str">
            <v>㎥</v>
          </cell>
          <cell r="E866">
            <v>1971</v>
          </cell>
          <cell r="F866">
            <v>24115185</v>
          </cell>
        </row>
        <row r="867">
          <cell r="A867" t="str">
            <v>-3.      〃</v>
          </cell>
          <cell r="B867" t="str">
            <v>백호우 포설</v>
          </cell>
          <cell r="C867">
            <v>1399</v>
          </cell>
          <cell r="D867" t="str">
            <v>㎥</v>
          </cell>
          <cell r="E867">
            <v>2108</v>
          </cell>
          <cell r="F867">
            <v>2949092</v>
          </cell>
        </row>
        <row r="868">
          <cell r="A868" t="str">
            <v>4.02 프 라 임   코 팅</v>
          </cell>
          <cell r="B868" t="str">
            <v>RSC-3, 80ℓ/a</v>
          </cell>
          <cell r="C868">
            <v>1816</v>
          </cell>
          <cell r="D868" t="str">
            <v>a</v>
          </cell>
          <cell r="E868">
            <v>30932</v>
          </cell>
          <cell r="F868">
            <v>56172512</v>
          </cell>
        </row>
        <row r="869">
          <cell r="A869" t="str">
            <v>4.03 아스콘 포설 및 다짐</v>
          </cell>
          <cell r="B869" t="str">
            <v>기층</v>
          </cell>
        </row>
        <row r="870">
          <cell r="A870" t="str">
            <v>a.         〃</v>
          </cell>
          <cell r="B870" t="str">
            <v>t = 15.0㎝</v>
          </cell>
          <cell r="C870">
            <v>1465</v>
          </cell>
          <cell r="D870" t="str">
            <v>a</v>
          </cell>
          <cell r="E870">
            <v>104666</v>
          </cell>
          <cell r="F870">
            <v>153335690</v>
          </cell>
        </row>
        <row r="871">
          <cell r="A871" t="str">
            <v>4.04 택     코     팅</v>
          </cell>
          <cell r="B871" t="str">
            <v>RSC-4, 30ℓ/a</v>
          </cell>
          <cell r="C871">
            <v>3653</v>
          </cell>
          <cell r="D871" t="str">
            <v>a</v>
          </cell>
          <cell r="E871">
            <v>17382</v>
          </cell>
          <cell r="F871">
            <v>63496446</v>
          </cell>
        </row>
        <row r="872">
          <cell r="A872" t="str">
            <v>4.05 아스콘 포설 및 다짐</v>
          </cell>
          <cell r="B872" t="str">
            <v>표층</v>
          </cell>
        </row>
        <row r="873">
          <cell r="A873" t="str">
            <v>a.         〃</v>
          </cell>
          <cell r="B873" t="str">
            <v>t = 10.0㎝</v>
          </cell>
          <cell r="C873">
            <v>1482</v>
          </cell>
          <cell r="D873" t="str">
            <v>a</v>
          </cell>
          <cell r="E873">
            <v>82850</v>
          </cell>
          <cell r="F873">
            <v>122783700</v>
          </cell>
        </row>
        <row r="874">
          <cell r="A874" t="str">
            <v>b. 자  전  거  도  로</v>
          </cell>
          <cell r="B874" t="str">
            <v>기계, t = 5.0㎝</v>
          </cell>
          <cell r="C874">
            <v>311</v>
          </cell>
          <cell r="D874" t="str">
            <v>a</v>
          </cell>
          <cell r="E874">
            <v>41425</v>
          </cell>
          <cell r="F874">
            <v>12883175</v>
          </cell>
        </row>
        <row r="875">
          <cell r="A875" t="str">
            <v>c.         〃</v>
          </cell>
          <cell r="B875" t="str">
            <v>인력, t = 5.0㎝</v>
          </cell>
          <cell r="C875">
            <v>51</v>
          </cell>
          <cell r="D875" t="str">
            <v>a</v>
          </cell>
          <cell r="E875">
            <v>174024</v>
          </cell>
          <cell r="F875">
            <v>8875224</v>
          </cell>
        </row>
        <row r="876">
          <cell r="A876" t="str">
            <v>4.06 콘 크 리 트 포 장</v>
          </cell>
        </row>
        <row r="877">
          <cell r="A877" t="str">
            <v>a. 콘크리트 포장</v>
          </cell>
          <cell r="B877" t="str">
            <v>t=20㎝</v>
          </cell>
          <cell r="C877">
            <v>2759</v>
          </cell>
          <cell r="D877" t="str">
            <v>㎥</v>
          </cell>
          <cell r="E877">
            <v>8922</v>
          </cell>
          <cell r="F877">
            <v>24615798</v>
          </cell>
        </row>
        <row r="878">
          <cell r="A878" t="str">
            <v>b. 부체도로용 줄눈</v>
          </cell>
          <cell r="B878" t="str">
            <v>판재 200x15㎜</v>
          </cell>
          <cell r="C878">
            <v>2759</v>
          </cell>
          <cell r="D878" t="str">
            <v>m</v>
          </cell>
          <cell r="E878">
            <v>397</v>
          </cell>
          <cell r="F878">
            <v>1095323</v>
          </cell>
        </row>
        <row r="879">
          <cell r="A879" t="str">
            <v>c. 포장용  거푸집</v>
          </cell>
          <cell r="B879" t="str">
            <v>합판 4회</v>
          </cell>
          <cell r="C879">
            <v>599</v>
          </cell>
          <cell r="D879" t="str">
            <v>㎡</v>
          </cell>
          <cell r="E879">
            <v>19038</v>
          </cell>
          <cell r="F879">
            <v>11403762</v>
          </cell>
        </row>
        <row r="880">
          <cell r="A880" t="str">
            <v>d. 비 닐   깔 기</v>
          </cell>
          <cell r="C880">
            <v>13796</v>
          </cell>
          <cell r="D880" t="str">
            <v>㎡</v>
          </cell>
          <cell r="E880">
            <v>968</v>
          </cell>
          <cell r="F880">
            <v>13354528</v>
          </cell>
        </row>
        <row r="882">
          <cell r="A882" t="str">
            <v>6. 안 전   시 설 공</v>
          </cell>
          <cell r="F882">
            <v>1050676904</v>
          </cell>
        </row>
        <row r="883">
          <cell r="A883" t="str">
            <v>5.01 차   선   도   색</v>
          </cell>
        </row>
        <row r="884">
          <cell r="A884" t="str">
            <v>a. 백            색</v>
          </cell>
          <cell r="B884" t="str">
            <v>융착식, 기계식</v>
          </cell>
          <cell r="C884">
            <v>7076</v>
          </cell>
          <cell r="D884" t="str">
            <v>㎡</v>
          </cell>
          <cell r="E884">
            <v>3189</v>
          </cell>
          <cell r="F884">
            <v>22565364</v>
          </cell>
        </row>
        <row r="885">
          <cell r="A885" t="str">
            <v>b. 황            색</v>
          </cell>
          <cell r="B885" t="str">
            <v>융착식, 기계식</v>
          </cell>
          <cell r="C885">
            <v>2463</v>
          </cell>
          <cell r="D885" t="str">
            <v>㎡</v>
          </cell>
          <cell r="E885">
            <v>3189</v>
          </cell>
          <cell r="F885">
            <v>7854507</v>
          </cell>
        </row>
        <row r="886">
          <cell r="A886" t="str">
            <v>5.02 표     지     판</v>
          </cell>
        </row>
        <row r="887">
          <cell r="A887" t="str">
            <v>a. 교 통  표 지 판</v>
          </cell>
        </row>
        <row r="888">
          <cell r="A888" t="str">
            <v>-1. 원 형  표 지 판</v>
          </cell>
          <cell r="B888" t="str">
            <v>○ 90㎝</v>
          </cell>
          <cell r="C888">
            <v>2</v>
          </cell>
          <cell r="D888" t="str">
            <v>개소</v>
          </cell>
          <cell r="E888">
            <v>109029</v>
          </cell>
          <cell r="F888">
            <v>218058</v>
          </cell>
        </row>
        <row r="889">
          <cell r="A889" t="str">
            <v>-2. 원형+반사판 표지판</v>
          </cell>
          <cell r="B889" t="str">
            <v>○ 90㎝＋(400x400)</v>
          </cell>
          <cell r="C889">
            <v>8</v>
          </cell>
          <cell r="D889" t="str">
            <v>개소</v>
          </cell>
          <cell r="E889">
            <v>164000</v>
          </cell>
          <cell r="F889">
            <v>1312000</v>
          </cell>
        </row>
        <row r="890">
          <cell r="A890" t="str">
            <v>-3. 이중삼각 표지판</v>
          </cell>
          <cell r="B890" t="str">
            <v>△120㎝</v>
          </cell>
          <cell r="C890">
            <v>17</v>
          </cell>
          <cell r="D890" t="str">
            <v>개소</v>
          </cell>
          <cell r="E890">
            <v>174029</v>
          </cell>
          <cell r="F890">
            <v>2958493</v>
          </cell>
        </row>
        <row r="891">
          <cell r="A891" t="str">
            <v>-4. 이중오각 표지판</v>
          </cell>
          <cell r="B891" t="str">
            <v>60 × 20 ×72㎝</v>
          </cell>
          <cell r="C891">
            <v>16</v>
          </cell>
          <cell r="D891" t="str">
            <v>개소</v>
          </cell>
          <cell r="E891">
            <v>185029</v>
          </cell>
          <cell r="F891">
            <v>2960464</v>
          </cell>
        </row>
        <row r="892">
          <cell r="A892" t="str">
            <v>-5. 원형 표지판(부착식)</v>
          </cell>
          <cell r="B892" t="str">
            <v>○ 90㎝</v>
          </cell>
          <cell r="C892">
            <v>8</v>
          </cell>
          <cell r="D892" t="str">
            <v>개소</v>
          </cell>
          <cell r="E892">
            <v>69610</v>
          </cell>
          <cell r="F892">
            <v>556880</v>
          </cell>
        </row>
        <row r="893">
          <cell r="A893" t="str">
            <v>-6. 원형+삼각 표지판</v>
          </cell>
          <cell r="B893" t="str">
            <v>○ 90㎝ ＋ △120㎝</v>
          </cell>
          <cell r="C893">
            <v>8</v>
          </cell>
          <cell r="D893" t="str">
            <v>개소</v>
          </cell>
          <cell r="E893">
            <v>164000</v>
          </cell>
          <cell r="F893">
            <v>1312000</v>
          </cell>
        </row>
        <row r="894">
          <cell r="A894" t="str">
            <v>b. 안 내  표 지 판</v>
          </cell>
        </row>
        <row r="895">
          <cell r="A895" t="str">
            <v>-1. 버스정류장 표지판</v>
          </cell>
          <cell r="B895" t="str">
            <v>복주식&lt;형식-1&gt;,2.42×1.20m</v>
          </cell>
          <cell r="C895">
            <v>14</v>
          </cell>
          <cell r="D895" t="str">
            <v>개소</v>
          </cell>
          <cell r="E895">
            <v>1800000</v>
          </cell>
          <cell r="F895">
            <v>25200000</v>
          </cell>
        </row>
        <row r="896">
          <cell r="A896" t="str">
            <v>-2. 비상주차대 표지판</v>
          </cell>
          <cell r="B896" t="str">
            <v>내민식&lt;형식-1&gt;,2.42×1.20m)</v>
          </cell>
          <cell r="C896">
            <v>2</v>
          </cell>
          <cell r="D896" t="str">
            <v>개소</v>
          </cell>
          <cell r="E896">
            <v>1800000</v>
          </cell>
          <cell r="F896">
            <v>3600000</v>
          </cell>
        </row>
        <row r="897">
          <cell r="A897" t="str">
            <v>-3. 안내 표지판</v>
          </cell>
          <cell r="B897" t="str">
            <v>단주식,2.60×1.45m)</v>
          </cell>
          <cell r="C897">
            <v>2</v>
          </cell>
          <cell r="D897" t="str">
            <v>개소</v>
          </cell>
          <cell r="E897">
            <v>2400000</v>
          </cell>
          <cell r="F897">
            <v>4800000</v>
          </cell>
        </row>
        <row r="898">
          <cell r="A898" t="str">
            <v>-4. 2 방 향 표 지 판</v>
          </cell>
          <cell r="B898" t="str">
            <v>내민식&lt;형식-2&gt;,4.00×2.50m</v>
          </cell>
          <cell r="C898">
            <v>14</v>
          </cell>
          <cell r="D898" t="str">
            <v>개소</v>
          </cell>
          <cell r="E898">
            <v>5800000</v>
          </cell>
          <cell r="F898">
            <v>81200000</v>
          </cell>
        </row>
        <row r="899">
          <cell r="A899" t="str">
            <v>5.03 데  리  네  이  타</v>
          </cell>
        </row>
        <row r="900">
          <cell r="A900" t="str">
            <v>a. 토      공      용</v>
          </cell>
          <cell r="C900">
            <v>517</v>
          </cell>
          <cell r="D900" t="str">
            <v>개</v>
          </cell>
          <cell r="E900">
            <v>36720</v>
          </cell>
          <cell r="F900">
            <v>18984240</v>
          </cell>
        </row>
        <row r="901">
          <cell r="A901" t="str">
            <v>b. 가   드   레    일</v>
          </cell>
          <cell r="C901">
            <v>15</v>
          </cell>
          <cell r="D901" t="str">
            <v>개</v>
          </cell>
          <cell r="E901">
            <v>25220</v>
          </cell>
          <cell r="F901">
            <v>378300</v>
          </cell>
        </row>
        <row r="902">
          <cell r="A902" t="str">
            <v>c. 옹     벽       용</v>
          </cell>
          <cell r="C902">
            <v>14</v>
          </cell>
          <cell r="D902" t="str">
            <v>개</v>
          </cell>
          <cell r="E902">
            <v>24020</v>
          </cell>
          <cell r="F902">
            <v>336280</v>
          </cell>
        </row>
        <row r="903">
          <cell r="A903" t="str">
            <v>b. 쏠라 시선 유도등</v>
          </cell>
          <cell r="C903">
            <v>2</v>
          </cell>
          <cell r="D903" t="str">
            <v>개소</v>
          </cell>
          <cell r="E903">
            <v>350000</v>
          </cell>
          <cell r="F903">
            <v>700000</v>
          </cell>
        </row>
        <row r="904">
          <cell r="A904" t="str">
            <v>5.04 도  로  표  지  병</v>
          </cell>
        </row>
        <row r="905">
          <cell r="A905" t="str">
            <v>a.         〃</v>
          </cell>
          <cell r="B905" t="str">
            <v>단면형</v>
          </cell>
          <cell r="C905">
            <v>1381</v>
          </cell>
          <cell r="D905" t="str">
            <v>개</v>
          </cell>
          <cell r="E905">
            <v>14887</v>
          </cell>
          <cell r="F905">
            <v>20558947</v>
          </cell>
        </row>
        <row r="906">
          <cell r="A906" t="str">
            <v>5.04 인 조 목 설치</v>
          </cell>
          <cell r="C906">
            <v>3595</v>
          </cell>
          <cell r="D906" t="str">
            <v>경간</v>
          </cell>
          <cell r="E906">
            <v>20000</v>
          </cell>
          <cell r="F906">
            <v>71900000</v>
          </cell>
        </row>
        <row r="907">
          <cell r="A907" t="str">
            <v>5.05 가  드   레  일</v>
          </cell>
        </row>
        <row r="908">
          <cell r="A908" t="str">
            <v>a. 표  준   레  일</v>
          </cell>
          <cell r="B908" t="str">
            <v>4x350x4330mm</v>
          </cell>
          <cell r="C908">
            <v>192</v>
          </cell>
          <cell r="D908" t="str">
            <v>경간</v>
          </cell>
          <cell r="E908">
            <v>87928</v>
          </cell>
          <cell r="F908">
            <v>16882176</v>
          </cell>
        </row>
        <row r="909">
          <cell r="A909" t="str">
            <v>b. 단  부   레  일</v>
          </cell>
          <cell r="B909" t="str">
            <v>4x350x765mm</v>
          </cell>
          <cell r="C909">
            <v>8</v>
          </cell>
          <cell r="D909" t="str">
            <v>개</v>
          </cell>
          <cell r="E909">
            <v>27474</v>
          </cell>
          <cell r="F909">
            <v>219792</v>
          </cell>
        </row>
        <row r="910">
          <cell r="A910" t="str">
            <v>c. 가 드 레 일 지 주</v>
          </cell>
          <cell r="B910" t="str">
            <v>○139.8×4.5×2200mm</v>
          </cell>
          <cell r="C910">
            <v>196</v>
          </cell>
          <cell r="D910" t="str">
            <v>개</v>
          </cell>
          <cell r="E910">
            <v>20900</v>
          </cell>
          <cell r="F910">
            <v>4096400</v>
          </cell>
        </row>
        <row r="911">
          <cell r="A911" t="str">
            <v>d. 중 앙 분 리 대</v>
          </cell>
          <cell r="B911" t="str">
            <v>4x350x4330mm</v>
          </cell>
          <cell r="C911">
            <v>240</v>
          </cell>
          <cell r="D911" t="str">
            <v>m</v>
          </cell>
          <cell r="E911">
            <v>21982</v>
          </cell>
          <cell r="F911">
            <v>5275680</v>
          </cell>
        </row>
        <row r="912">
          <cell r="A912" t="str">
            <v>e. 단부레일(중분대용)</v>
          </cell>
          <cell r="C912">
            <v>6</v>
          </cell>
          <cell r="D912" t="str">
            <v>개</v>
          </cell>
          <cell r="E912">
            <v>27474</v>
          </cell>
          <cell r="F912">
            <v>164844</v>
          </cell>
        </row>
        <row r="913">
          <cell r="A913" t="str">
            <v>f. 가드레일 시종점 기초</v>
          </cell>
          <cell r="C913">
            <v>4</v>
          </cell>
          <cell r="D913" t="str">
            <v>개소</v>
          </cell>
          <cell r="E913">
            <v>60455</v>
          </cell>
          <cell r="F913">
            <v>241820</v>
          </cell>
        </row>
        <row r="914">
          <cell r="A914" t="str">
            <v>g. 가드휀스</v>
          </cell>
          <cell r="B914" t="str">
            <v>(H1.2×L2.0m)</v>
          </cell>
          <cell r="C914">
            <v>390</v>
          </cell>
          <cell r="D914" t="str">
            <v>m</v>
          </cell>
          <cell r="E914">
            <v>25000</v>
          </cell>
          <cell r="F914">
            <v>9750000</v>
          </cell>
        </row>
        <row r="915">
          <cell r="A915" t="str">
            <v>5.06 난            간</v>
          </cell>
          <cell r="B915" t="str">
            <v>알미늄, H=1.2m</v>
          </cell>
          <cell r="C915">
            <v>1010</v>
          </cell>
          <cell r="D915" t="str">
            <v>m</v>
          </cell>
          <cell r="E915">
            <v>150000</v>
          </cell>
          <cell r="F915">
            <v>151500000</v>
          </cell>
        </row>
        <row r="916">
          <cell r="A916" t="str">
            <v>5.07 녹     지     대</v>
          </cell>
        </row>
        <row r="917">
          <cell r="A917" t="str">
            <v>a. 식  수   대</v>
          </cell>
          <cell r="B917" t="str">
            <v>일 반 부</v>
          </cell>
          <cell r="C917">
            <v>10943</v>
          </cell>
          <cell r="D917" t="str">
            <v>m</v>
          </cell>
          <cell r="E917">
            <v>15000</v>
          </cell>
          <cell r="F917">
            <v>164145000</v>
          </cell>
        </row>
        <row r="918">
          <cell r="A918" t="str">
            <v>b. 식  수   대</v>
          </cell>
          <cell r="B918" t="str">
            <v>단    부</v>
          </cell>
          <cell r="C918">
            <v>1575</v>
          </cell>
          <cell r="D918" t="str">
            <v>개소</v>
          </cell>
          <cell r="E918">
            <v>150000</v>
          </cell>
          <cell r="F918">
            <v>236250000</v>
          </cell>
        </row>
        <row r="919">
          <cell r="A919" t="str">
            <v>c. 중  분   대</v>
          </cell>
          <cell r="B919" t="str">
            <v>일 반 부</v>
          </cell>
          <cell r="C919">
            <v>6662</v>
          </cell>
          <cell r="D919" t="str">
            <v>m</v>
          </cell>
          <cell r="E919">
            <v>15000</v>
          </cell>
          <cell r="F919">
            <v>99930000</v>
          </cell>
        </row>
        <row r="920">
          <cell r="A920" t="str">
            <v>d. 중  분   대</v>
          </cell>
          <cell r="B920" t="str">
            <v>단    부</v>
          </cell>
          <cell r="C920">
            <v>6</v>
          </cell>
          <cell r="D920" t="str">
            <v>개소</v>
          </cell>
          <cell r="E920">
            <v>150000</v>
          </cell>
          <cell r="F920">
            <v>900000</v>
          </cell>
        </row>
        <row r="921">
          <cell r="A921" t="str">
            <v>5.07 버 스   정 차 대</v>
          </cell>
        </row>
        <row r="922">
          <cell r="A922" t="str">
            <v>a.        〃</v>
          </cell>
          <cell r="B922" t="str">
            <v>형식 - 1</v>
          </cell>
          <cell r="C922">
            <v>4</v>
          </cell>
          <cell r="D922" t="str">
            <v>개소</v>
          </cell>
          <cell r="E922">
            <v>4000000</v>
          </cell>
          <cell r="F922">
            <v>16000000</v>
          </cell>
        </row>
        <row r="923">
          <cell r="A923" t="str">
            <v>b.        〃</v>
          </cell>
          <cell r="B923" t="str">
            <v>형식 - 2</v>
          </cell>
          <cell r="C923">
            <v>4</v>
          </cell>
          <cell r="D923" t="str">
            <v>개소</v>
          </cell>
          <cell r="E923">
            <v>4000000</v>
          </cell>
          <cell r="F923">
            <v>16000000</v>
          </cell>
        </row>
        <row r="924">
          <cell r="A924" t="str">
            <v>5.08 안  전  관  리  비</v>
          </cell>
        </row>
        <row r="925">
          <cell r="A925" t="str">
            <v>a. 공사용 표지판 및 보안등</v>
          </cell>
          <cell r="C925">
            <v>1</v>
          </cell>
          <cell r="D925" t="str">
            <v>식</v>
          </cell>
          <cell r="E925">
            <v>5000000</v>
          </cell>
          <cell r="F925">
            <v>5000000</v>
          </cell>
        </row>
        <row r="926">
          <cell r="A926" t="str">
            <v>b. 가   설    휀   스</v>
          </cell>
          <cell r="B926" t="str">
            <v>B1.8×H1.45m</v>
          </cell>
          <cell r="C926">
            <v>1</v>
          </cell>
          <cell r="D926" t="str">
            <v>식</v>
          </cell>
          <cell r="E926">
            <v>5000000</v>
          </cell>
          <cell r="F926">
            <v>5000000</v>
          </cell>
        </row>
        <row r="927">
          <cell r="A927" t="str">
            <v>c. 안  전  관  리  인</v>
          </cell>
          <cell r="C927">
            <v>48</v>
          </cell>
          <cell r="D927" t="str">
            <v>월</v>
          </cell>
          <cell r="E927">
            <v>1000000</v>
          </cell>
          <cell r="F927">
            <v>48000000</v>
          </cell>
        </row>
        <row r="928">
          <cell r="A928" t="str">
            <v>d. 임 시 차 선 도 색</v>
          </cell>
          <cell r="B928" t="str">
            <v>황색,상온형,기계식</v>
          </cell>
          <cell r="C928">
            <v>1231</v>
          </cell>
          <cell r="D928" t="str">
            <v>㎡</v>
          </cell>
          <cell r="E928">
            <v>3189</v>
          </cell>
          <cell r="F928">
            <v>3925659</v>
          </cell>
        </row>
        <row r="930">
          <cell r="A930" t="str">
            <v>7. 부     대     공</v>
          </cell>
          <cell r="F930">
            <v>360087650</v>
          </cell>
        </row>
        <row r="931">
          <cell r="A931" t="str">
            <v>6.01 세 륜 세 차 시 설</v>
          </cell>
          <cell r="C931">
            <v>1</v>
          </cell>
          <cell r="D931" t="str">
            <v>개소</v>
          </cell>
          <cell r="E931">
            <v>15000000</v>
          </cell>
          <cell r="F931">
            <v>15000000</v>
          </cell>
        </row>
        <row r="932">
          <cell r="A932" t="str">
            <v>6.02 중   기   운   반</v>
          </cell>
          <cell r="C932">
            <v>1</v>
          </cell>
          <cell r="D932" t="str">
            <v>식</v>
          </cell>
          <cell r="E932">
            <v>7000000</v>
          </cell>
          <cell r="F932">
            <v>7000000</v>
          </cell>
        </row>
        <row r="933">
          <cell r="A933" t="str">
            <v>6.03 가설판넬 및 방진망 설치</v>
          </cell>
          <cell r="C933">
            <v>2045</v>
          </cell>
          <cell r="D933" t="str">
            <v>m</v>
          </cell>
          <cell r="E933">
            <v>35200</v>
          </cell>
          <cell r="F933">
            <v>71984000</v>
          </cell>
        </row>
        <row r="934">
          <cell r="A934" t="str">
            <v>6.04 기존도로 덧씌우기</v>
          </cell>
          <cell r="C934">
            <v>1</v>
          </cell>
          <cell r="D934" t="str">
            <v>P.S</v>
          </cell>
          <cell r="E934">
            <v>18670334</v>
          </cell>
          <cell r="F934">
            <v>18670334</v>
          </cell>
        </row>
        <row r="935">
          <cell r="A935" t="str">
            <v>6.05 기존포장 유지보수비</v>
          </cell>
          <cell r="C935">
            <v>1</v>
          </cell>
          <cell r="D935" t="str">
            <v>P.S</v>
          </cell>
          <cell r="E935">
            <v>35724602</v>
          </cell>
          <cell r="F935">
            <v>35724602</v>
          </cell>
        </row>
        <row r="936">
          <cell r="A936" t="str">
            <v>6.06 가      시      설</v>
          </cell>
        </row>
        <row r="937">
          <cell r="A937" t="str">
            <v>a. 토  공  규  준  틀</v>
          </cell>
          <cell r="C937">
            <v>1</v>
          </cell>
          <cell r="D937" t="str">
            <v>식</v>
          </cell>
          <cell r="E937">
            <v>3000000</v>
          </cell>
          <cell r="F937">
            <v>3000000</v>
          </cell>
        </row>
        <row r="938">
          <cell r="A938" t="str">
            <v>b. 가   설    건   물</v>
          </cell>
          <cell r="C938">
            <v>1</v>
          </cell>
          <cell r="D938" t="str">
            <v>식</v>
          </cell>
          <cell r="E938">
            <v>15000000</v>
          </cell>
          <cell r="F938">
            <v>15000000</v>
          </cell>
        </row>
        <row r="939">
          <cell r="A939" t="str">
            <v>6.05 준  공  표  지  석</v>
          </cell>
          <cell r="C939">
            <v>1</v>
          </cell>
          <cell r="D939" t="str">
            <v>개소</v>
          </cell>
          <cell r="E939">
            <v>1000000</v>
          </cell>
          <cell r="F939">
            <v>1000000</v>
          </cell>
        </row>
        <row r="940">
          <cell r="A940" t="str">
            <v>6.06 품  질  관  리  비</v>
          </cell>
        </row>
        <row r="941">
          <cell r="A941" t="str">
            <v>a. 시      험      비</v>
          </cell>
          <cell r="C941">
            <v>1</v>
          </cell>
          <cell r="D941" t="str">
            <v>식</v>
          </cell>
          <cell r="E941">
            <v>20000000</v>
          </cell>
          <cell r="F941">
            <v>20000000</v>
          </cell>
        </row>
        <row r="942">
          <cell r="A942" t="str">
            <v>b. 차      량      비</v>
          </cell>
          <cell r="C942">
            <v>48</v>
          </cell>
          <cell r="D942" t="str">
            <v>개월</v>
          </cell>
          <cell r="E942">
            <v>480000</v>
          </cell>
          <cell r="F942">
            <v>23040000</v>
          </cell>
        </row>
        <row r="943">
          <cell r="A943" t="str">
            <v>6.08 자   재   운   반</v>
          </cell>
        </row>
        <row r="944">
          <cell r="A944" t="str">
            <v>a. 시  멘  트  운  반</v>
          </cell>
          <cell r="B944" t="str">
            <v>40kg/대</v>
          </cell>
          <cell r="C944">
            <v>316</v>
          </cell>
          <cell r="D944" t="str">
            <v>대</v>
          </cell>
          <cell r="E944">
            <v>1200</v>
          </cell>
          <cell r="F944">
            <v>379200</v>
          </cell>
        </row>
        <row r="945">
          <cell r="A945" t="str">
            <v>b. 철   근    운   반</v>
          </cell>
          <cell r="C945">
            <v>3547.69</v>
          </cell>
          <cell r="D945" t="str">
            <v>ton</v>
          </cell>
          <cell r="E945">
            <v>12000</v>
          </cell>
          <cell r="F945">
            <v>42572280</v>
          </cell>
        </row>
        <row r="946">
          <cell r="A946" t="str">
            <v>c. 아 스 팔 트  운 반</v>
          </cell>
        </row>
        <row r="947">
          <cell r="A947" t="str">
            <v>-1.       〃</v>
          </cell>
          <cell r="B947" t="str">
            <v>RSC-3</v>
          </cell>
          <cell r="C947">
            <v>782</v>
          </cell>
          <cell r="D947" t="str">
            <v>드럼</v>
          </cell>
          <cell r="E947">
            <v>2600</v>
          </cell>
          <cell r="F947">
            <v>2033200</v>
          </cell>
        </row>
        <row r="948">
          <cell r="A948" t="str">
            <v>-2.       〃</v>
          </cell>
          <cell r="B948" t="str">
            <v>RSC-4</v>
          </cell>
          <cell r="C948">
            <v>779</v>
          </cell>
          <cell r="D948" t="str">
            <v>드럼</v>
          </cell>
          <cell r="E948">
            <v>2600</v>
          </cell>
          <cell r="F948">
            <v>2025400</v>
          </cell>
        </row>
        <row r="949">
          <cell r="A949" t="str">
            <v>d. 흄   관    운   반</v>
          </cell>
        </row>
        <row r="950">
          <cell r="A950" t="str">
            <v>-1.       〃</v>
          </cell>
          <cell r="B950" t="str">
            <v>φ 600㎜×2.5m,소켓</v>
          </cell>
          <cell r="C950">
            <v>22</v>
          </cell>
          <cell r="D950" t="str">
            <v>본</v>
          </cell>
          <cell r="E950">
            <v>1800</v>
          </cell>
          <cell r="F950">
            <v>39600</v>
          </cell>
        </row>
        <row r="951">
          <cell r="A951" t="str">
            <v>-2.       〃</v>
          </cell>
          <cell r="B951" t="str">
            <v>φ1000㎜×2.5m,소켓</v>
          </cell>
          <cell r="C951">
            <v>38</v>
          </cell>
          <cell r="D951" t="str">
            <v>본</v>
          </cell>
          <cell r="E951">
            <v>4900</v>
          </cell>
          <cell r="F951">
            <v>186200</v>
          </cell>
        </row>
        <row r="952">
          <cell r="A952" t="str">
            <v>e. 진동 및 전압 철근콘크리트관</v>
          </cell>
          <cell r="B952" t="str">
            <v>(V.R.관)</v>
          </cell>
        </row>
        <row r="953">
          <cell r="A953" t="str">
            <v>-1.       〃</v>
          </cell>
          <cell r="B953" t="str">
            <v>φ 300㎜×2.5m</v>
          </cell>
          <cell r="C953">
            <v>1329</v>
          </cell>
          <cell r="D953" t="str">
            <v>본</v>
          </cell>
          <cell r="E953">
            <v>2815</v>
          </cell>
          <cell r="F953">
            <v>3741135</v>
          </cell>
        </row>
        <row r="954">
          <cell r="A954" t="str">
            <v>-2.       〃</v>
          </cell>
          <cell r="B954" t="str">
            <v>φ 600㎜×2.5m</v>
          </cell>
          <cell r="C954">
            <v>805</v>
          </cell>
          <cell r="D954" t="str">
            <v>본</v>
          </cell>
          <cell r="E954">
            <v>9381</v>
          </cell>
          <cell r="F954">
            <v>7551705</v>
          </cell>
        </row>
        <row r="955">
          <cell r="A955" t="str">
            <v>-3.       〃</v>
          </cell>
          <cell r="B955" t="str">
            <v>φ 800㎜×2.5m</v>
          </cell>
          <cell r="C955">
            <v>269</v>
          </cell>
          <cell r="D955" t="str">
            <v>본</v>
          </cell>
          <cell r="E955">
            <v>16488</v>
          </cell>
          <cell r="F955">
            <v>4435272</v>
          </cell>
        </row>
        <row r="956">
          <cell r="A956" t="str">
            <v>-4.       〃</v>
          </cell>
          <cell r="B956" t="str">
            <v>φ1000㎜×2.5m</v>
          </cell>
          <cell r="C956">
            <v>113</v>
          </cell>
          <cell r="D956" t="str">
            <v>본</v>
          </cell>
          <cell r="E956">
            <v>26154</v>
          </cell>
          <cell r="F956">
            <v>2955402</v>
          </cell>
        </row>
        <row r="957">
          <cell r="A957" t="str">
            <v>f. 경계석 및 경계블록</v>
          </cell>
        </row>
        <row r="958">
          <cell r="A958" t="str">
            <v>-1. 보차도경계석(제주석)</v>
          </cell>
          <cell r="B958" t="str">
            <v>210×300×500mm</v>
          </cell>
          <cell r="C958">
            <v>27476</v>
          </cell>
          <cell r="D958" t="str">
            <v>개</v>
          </cell>
          <cell r="E958">
            <v>1000</v>
          </cell>
          <cell r="F958">
            <v>27476000</v>
          </cell>
        </row>
        <row r="959">
          <cell r="A959" t="str">
            <v>-2.        〃</v>
          </cell>
          <cell r="B959" t="str">
            <v>200×250×500mm</v>
          </cell>
          <cell r="C959">
            <v>63506</v>
          </cell>
          <cell r="D959" t="str">
            <v>개</v>
          </cell>
          <cell r="E959">
            <v>1000</v>
          </cell>
          <cell r="F959">
            <v>63506000</v>
          </cell>
        </row>
        <row r="960">
          <cell r="A960" t="str">
            <v>6.09 공     제     대</v>
          </cell>
          <cell r="B960" t="str">
            <v>철근 고재</v>
          </cell>
          <cell r="C960">
            <v>103.324</v>
          </cell>
          <cell r="D960" t="str">
            <v>ton</v>
          </cell>
          <cell r="E960">
            <v>-70000</v>
          </cell>
          <cell r="F960">
            <v>-7232680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총괄내역"/>
      <sheetName val="공종내역"/>
      <sheetName val="부표"/>
      <sheetName val="토적집계"/>
      <sheetName val="토적표 "/>
      <sheetName val="석축수량"/>
      <sheetName val="집수"/>
      <sheetName val="빗물"/>
      <sheetName val="배수관"/>
      <sheetName val="L옹벽"/>
      <sheetName val="기계일위"/>
      <sheetName val="일위대가"/>
      <sheetName val="기본일위"/>
      <sheetName val="기계경비"/>
      <sheetName val="기타경비"/>
      <sheetName val="간지"/>
      <sheetName val="표지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L1" t="str">
            <v>2000년 8월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334000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450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550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900</v>
          </cell>
          <cell r="L7" t="str">
            <v>목재</v>
          </cell>
          <cell r="M7">
            <v>244964</v>
          </cell>
          <cell r="O7" t="str">
            <v>판재</v>
          </cell>
          <cell r="P7">
            <v>258573</v>
          </cell>
          <cell r="Q7">
            <v>950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36400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39640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720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49560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47040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50080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50680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47980</v>
          </cell>
        </row>
        <row r="18">
          <cell r="A18" t="str">
            <v>計</v>
          </cell>
          <cell r="F18">
            <v>55800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550</v>
          </cell>
          <cell r="F59">
            <v>2750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7538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550</v>
          </cell>
          <cell r="F77">
            <v>3575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10175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244964</v>
          </cell>
          <cell r="F96">
            <v>9308.6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450</v>
          </cell>
          <cell r="F97">
            <v>130.5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16148.8</v>
          </cell>
          <cell r="F102">
            <v>4844.6000000000004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11623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6625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5358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4660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4312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4033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258573</v>
          </cell>
          <cell r="F114">
            <v>387.8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450</v>
          </cell>
          <cell r="F115">
            <v>90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15956</v>
          </cell>
          <cell r="F116">
            <v>797.8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16754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1675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1675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1122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946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864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819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792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잡석깔기</v>
          </cell>
          <cell r="J128" t="str">
            <v>單位 : 원/㎥當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잡석</v>
          </cell>
          <cell r="C131" t="str">
            <v>인</v>
          </cell>
          <cell r="D131">
            <v>1.04</v>
          </cell>
          <cell r="E131">
            <v>11000</v>
          </cell>
          <cell r="F131">
            <v>11440</v>
          </cell>
          <cell r="H131">
            <v>0</v>
          </cell>
          <cell r="J131">
            <v>0</v>
          </cell>
        </row>
        <row r="132">
          <cell r="A132" t="str">
            <v>보통인부</v>
          </cell>
          <cell r="C132" t="str">
            <v>인</v>
          </cell>
          <cell r="D132">
            <v>0.6</v>
          </cell>
          <cell r="F132">
            <v>0</v>
          </cell>
          <cell r="G132">
            <v>34360</v>
          </cell>
          <cell r="H132">
            <v>20616</v>
          </cell>
          <cell r="J132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5">
          <cell r="F135">
            <v>0</v>
          </cell>
          <cell r="H135">
            <v>0</v>
          </cell>
          <cell r="J135">
            <v>0</v>
          </cell>
        </row>
        <row r="136">
          <cell r="F136">
            <v>0</v>
          </cell>
          <cell r="H136">
            <v>0</v>
          </cell>
          <cell r="J136">
            <v>0</v>
          </cell>
        </row>
        <row r="137">
          <cell r="F137">
            <v>0</v>
          </cell>
          <cell r="H137">
            <v>0</v>
          </cell>
          <cell r="J137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11440</v>
          </cell>
          <cell r="H144">
            <v>20616</v>
          </cell>
          <cell r="J144">
            <v>0</v>
          </cell>
        </row>
        <row r="146">
          <cell r="A146" t="str">
            <v>名  稱 : 잡석채우기</v>
          </cell>
          <cell r="J146" t="str">
            <v>單位 : 원/㎥當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잡석</v>
          </cell>
          <cell r="C149" t="str">
            <v>인</v>
          </cell>
          <cell r="D149">
            <v>1.04</v>
          </cell>
          <cell r="E149">
            <v>11000</v>
          </cell>
          <cell r="F149">
            <v>11440</v>
          </cell>
          <cell r="H149">
            <v>0</v>
          </cell>
          <cell r="J149">
            <v>0</v>
          </cell>
        </row>
        <row r="150">
          <cell r="A150" t="str">
            <v>보통인부</v>
          </cell>
          <cell r="C150" t="str">
            <v>인</v>
          </cell>
          <cell r="D150">
            <v>0.65</v>
          </cell>
          <cell r="F150">
            <v>0</v>
          </cell>
          <cell r="G150">
            <v>34360</v>
          </cell>
          <cell r="H150">
            <v>22334</v>
          </cell>
          <cell r="J150">
            <v>0</v>
          </cell>
        </row>
        <row r="151">
          <cell r="F151">
            <v>0</v>
          </cell>
          <cell r="H151">
            <v>0</v>
          </cell>
          <cell r="J151">
            <v>0</v>
          </cell>
        </row>
        <row r="152">
          <cell r="F152">
            <v>0</v>
          </cell>
          <cell r="H152">
            <v>0</v>
          </cell>
          <cell r="J152">
            <v>0</v>
          </cell>
        </row>
        <row r="153">
          <cell r="F153">
            <v>0</v>
          </cell>
          <cell r="H153">
            <v>0</v>
          </cell>
          <cell r="J153">
            <v>0</v>
          </cell>
        </row>
        <row r="154">
          <cell r="F154">
            <v>0</v>
          </cell>
          <cell r="H154">
            <v>0</v>
          </cell>
          <cell r="J154">
            <v>0</v>
          </cell>
        </row>
        <row r="155">
          <cell r="F155">
            <v>0</v>
          </cell>
          <cell r="H155">
            <v>0</v>
          </cell>
          <cell r="J155">
            <v>0</v>
          </cell>
        </row>
        <row r="156">
          <cell r="F156">
            <v>0</v>
          </cell>
          <cell r="H156">
            <v>0</v>
          </cell>
          <cell r="J156">
            <v>0</v>
          </cell>
        </row>
        <row r="157">
          <cell r="F157">
            <v>0</v>
          </cell>
          <cell r="H157">
            <v>0</v>
          </cell>
          <cell r="J157">
            <v>0</v>
          </cell>
        </row>
        <row r="158">
          <cell r="F158">
            <v>0</v>
          </cell>
          <cell r="H158">
            <v>0</v>
          </cell>
          <cell r="J158">
            <v>0</v>
          </cell>
        </row>
        <row r="159">
          <cell r="F159">
            <v>0</v>
          </cell>
          <cell r="H159">
            <v>0</v>
          </cell>
          <cell r="J159">
            <v>0</v>
          </cell>
        </row>
        <row r="160">
          <cell r="F160">
            <v>0</v>
          </cell>
          <cell r="H160">
            <v>0</v>
          </cell>
          <cell r="J160">
            <v>0</v>
          </cell>
        </row>
        <row r="161">
          <cell r="F161">
            <v>0</v>
          </cell>
          <cell r="H161">
            <v>0</v>
          </cell>
          <cell r="J161">
            <v>0</v>
          </cell>
        </row>
        <row r="162">
          <cell r="A162" t="str">
            <v>計</v>
          </cell>
          <cell r="F162">
            <v>11440</v>
          </cell>
          <cell r="H162">
            <v>22334</v>
          </cell>
          <cell r="J162">
            <v>0</v>
          </cell>
        </row>
        <row r="164">
          <cell r="A164" t="str">
            <v>名  稱 : 문양거푸집</v>
          </cell>
          <cell r="J164" t="str">
            <v>單位 : 원/㎡當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문양거푸집</v>
          </cell>
          <cell r="B167" t="str">
            <v>FRP1050×1820</v>
          </cell>
          <cell r="C167" t="str">
            <v>㎡</v>
          </cell>
          <cell r="D167">
            <v>0.05</v>
          </cell>
          <cell r="E167">
            <v>108058</v>
          </cell>
          <cell r="F167">
            <v>5402.9</v>
          </cell>
          <cell r="H167">
            <v>0</v>
          </cell>
          <cell r="J167">
            <v>0</v>
          </cell>
        </row>
        <row r="168">
          <cell r="A168" t="str">
            <v>폼타이</v>
          </cell>
          <cell r="B168" t="str">
            <v>D형 1/2×300</v>
          </cell>
          <cell r="C168" t="str">
            <v>조</v>
          </cell>
          <cell r="D168">
            <v>0.214</v>
          </cell>
          <cell r="E168">
            <v>850</v>
          </cell>
          <cell r="F168">
            <v>181.9</v>
          </cell>
          <cell r="H168">
            <v>0</v>
          </cell>
          <cell r="J168">
            <v>0</v>
          </cell>
        </row>
        <row r="169">
          <cell r="A169" t="str">
            <v>박리제</v>
          </cell>
          <cell r="B169" t="str">
            <v>SIKA FORM OIL</v>
          </cell>
          <cell r="C169" t="str">
            <v>ℓ</v>
          </cell>
          <cell r="D169">
            <v>0.19</v>
          </cell>
          <cell r="E169">
            <v>800</v>
          </cell>
          <cell r="F169">
            <v>152</v>
          </cell>
          <cell r="H169">
            <v>0</v>
          </cell>
          <cell r="J169">
            <v>0</v>
          </cell>
        </row>
        <row r="170">
          <cell r="A170" t="str">
            <v>세파레이터</v>
          </cell>
          <cell r="B170" t="str">
            <v>D형 1/2×500</v>
          </cell>
          <cell r="C170" t="str">
            <v xml:space="preserve">본 </v>
          </cell>
          <cell r="D170">
            <v>2.14</v>
          </cell>
          <cell r="E170">
            <v>140</v>
          </cell>
          <cell r="F170">
            <v>299.60000000000002</v>
          </cell>
          <cell r="H170">
            <v>0</v>
          </cell>
          <cell r="J170">
            <v>0</v>
          </cell>
        </row>
        <row r="171">
          <cell r="A171" t="str">
            <v>보조자재</v>
          </cell>
          <cell r="B171" t="str">
            <v>문양거푸집의20%</v>
          </cell>
          <cell r="C171" t="str">
            <v>식</v>
          </cell>
          <cell r="D171">
            <v>1</v>
          </cell>
          <cell r="E171">
            <v>1080.5</v>
          </cell>
          <cell r="F171">
            <v>1080.5</v>
          </cell>
          <cell r="H171">
            <v>0</v>
          </cell>
          <cell r="J171">
            <v>0</v>
          </cell>
        </row>
        <row r="172">
          <cell r="A172" t="str">
            <v>사용고재</v>
          </cell>
          <cell r="B172" t="str">
            <v>보조자재의 10%</v>
          </cell>
          <cell r="C172" t="str">
            <v>식</v>
          </cell>
          <cell r="D172">
            <v>1</v>
          </cell>
          <cell r="E172">
            <v>108</v>
          </cell>
          <cell r="F172">
            <v>108</v>
          </cell>
          <cell r="H172">
            <v>0</v>
          </cell>
          <cell r="J172">
            <v>0</v>
          </cell>
        </row>
        <row r="173">
          <cell r="A173" t="str">
            <v>형틀목공</v>
          </cell>
          <cell r="C173" t="str">
            <v>인</v>
          </cell>
          <cell r="D173">
            <v>0.14000000000000001</v>
          </cell>
          <cell r="F173">
            <v>0</v>
          </cell>
          <cell r="G173">
            <v>61483</v>
          </cell>
          <cell r="H173">
            <v>8607.6</v>
          </cell>
          <cell r="J173">
            <v>0</v>
          </cell>
        </row>
        <row r="174">
          <cell r="A174" t="str">
            <v>보통인부</v>
          </cell>
          <cell r="C174" t="str">
            <v>인</v>
          </cell>
          <cell r="D174">
            <v>0.12</v>
          </cell>
          <cell r="F174">
            <v>0</v>
          </cell>
          <cell r="G174">
            <v>34360</v>
          </cell>
          <cell r="H174">
            <v>4123.2</v>
          </cell>
          <cell r="J174">
            <v>0</v>
          </cell>
        </row>
        <row r="175">
          <cell r="F175">
            <v>0</v>
          </cell>
          <cell r="H175">
            <v>0</v>
          </cell>
          <cell r="J175">
            <v>0</v>
          </cell>
        </row>
        <row r="176">
          <cell r="F176">
            <v>0</v>
          </cell>
          <cell r="H176">
            <v>0</v>
          </cell>
          <cell r="J176">
            <v>0</v>
          </cell>
        </row>
        <row r="177">
          <cell r="F177">
            <v>0</v>
          </cell>
          <cell r="H177">
            <v>0</v>
          </cell>
          <cell r="J177">
            <v>0</v>
          </cell>
        </row>
        <row r="178">
          <cell r="F178">
            <v>0</v>
          </cell>
          <cell r="H178">
            <v>0</v>
          </cell>
          <cell r="J178">
            <v>0</v>
          </cell>
        </row>
        <row r="179">
          <cell r="F179">
            <v>0</v>
          </cell>
          <cell r="H179">
            <v>0</v>
          </cell>
          <cell r="J179">
            <v>0</v>
          </cell>
        </row>
        <row r="180">
          <cell r="A180" t="str">
            <v>計</v>
          </cell>
          <cell r="F180">
            <v>7224</v>
          </cell>
          <cell r="H180">
            <v>12730</v>
          </cell>
          <cell r="J180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부하계산서"/>
      <sheetName val="UNIT-QT"/>
    </sheetNames>
    <definedNames>
      <definedName name="Macro1"/>
      <definedName name="Macro11"/>
      <definedName name="Macro4"/>
    </definedNames>
    <sheetDataSet>
      <sheetData sheetId="0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Sheet1"/>
    </sheetNames>
    <definedNames>
      <definedName name="Macro10"/>
      <definedName name="Macro12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년11월"/>
      <sheetName val="laroux"/>
      <sheetName val="표지"/>
      <sheetName val="표지 (2)"/>
      <sheetName val="COST"/>
    </sheetNames>
    <definedNames>
      <definedName name="Macro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균열검토"/>
      <sheetName val="우각부"/>
      <sheetName val="동물이~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  <sheetName val="실행철강하도"/>
      <sheetName val="터널조도"/>
    </sheetNames>
    <sheetDataSet>
      <sheetData sheetId="0" refreshError="1"/>
      <sheetData sheetId="1" refreshError="1">
        <row r="1">
          <cell r="A1" t="str">
            <v>기사1급</v>
          </cell>
          <cell r="B1">
            <v>60899</v>
          </cell>
        </row>
        <row r="2">
          <cell r="A2" t="str">
            <v>계장공</v>
          </cell>
          <cell r="B2">
            <v>53782</v>
          </cell>
        </row>
        <row r="3">
          <cell r="A3" t="str">
            <v>고압케이블공</v>
          </cell>
          <cell r="B3">
            <v>64085</v>
          </cell>
        </row>
        <row r="4">
          <cell r="A4" t="str">
            <v>내선전공</v>
          </cell>
          <cell r="B4">
            <v>48028</v>
          </cell>
        </row>
        <row r="5">
          <cell r="A5" t="str">
            <v>무선안테나공</v>
          </cell>
          <cell r="B5">
            <v>108316</v>
          </cell>
        </row>
        <row r="6">
          <cell r="A6" t="str">
            <v>배관공</v>
          </cell>
          <cell r="B6">
            <v>48933</v>
          </cell>
        </row>
        <row r="7">
          <cell r="A7" t="str">
            <v>배전전공</v>
          </cell>
          <cell r="B7">
            <v>146386</v>
          </cell>
        </row>
        <row r="8">
          <cell r="A8" t="str">
            <v>보통인부</v>
          </cell>
          <cell r="B8">
            <v>31866</v>
          </cell>
        </row>
        <row r="9">
          <cell r="A9" t="str">
            <v>비계공</v>
          </cell>
          <cell r="B9">
            <v>67869</v>
          </cell>
        </row>
        <row r="10">
          <cell r="A10" t="str">
            <v>저압케이블공</v>
          </cell>
          <cell r="B10">
            <v>61343</v>
          </cell>
        </row>
        <row r="11">
          <cell r="A11" t="str">
            <v>통신내선공</v>
          </cell>
          <cell r="B11">
            <v>62228</v>
          </cell>
        </row>
        <row r="12">
          <cell r="A12" t="str">
            <v>통신설비공</v>
          </cell>
          <cell r="B12">
            <v>63014</v>
          </cell>
        </row>
        <row r="13">
          <cell r="A13" t="str">
            <v>통신외선공</v>
          </cell>
          <cell r="B13">
            <v>69427</v>
          </cell>
        </row>
        <row r="14">
          <cell r="A14" t="str">
            <v>통신케이블공</v>
          </cell>
          <cell r="B14">
            <v>73494</v>
          </cell>
        </row>
        <row r="15">
          <cell r="A15" t="str">
            <v>특고케이블공</v>
          </cell>
          <cell r="B15">
            <v>87304</v>
          </cell>
        </row>
        <row r="16">
          <cell r="A16" t="str">
            <v>특별인부</v>
          </cell>
          <cell r="B16">
            <v>49575</v>
          </cell>
        </row>
        <row r="17">
          <cell r="A17" t="str">
            <v>프랜트전공</v>
          </cell>
          <cell r="B17">
            <v>55122</v>
          </cell>
        </row>
      </sheetData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식재총괄"/>
      <sheetName val="터널조도"/>
      <sheetName val="중산교"/>
      <sheetName val="ABUT수량_A1"/>
      <sheetName val="4)유동표"/>
      <sheetName val="자재단가비교표"/>
      <sheetName val="설비"/>
      <sheetName val="청천내"/>
      <sheetName val="실행철강하도"/>
      <sheetName val="ETC"/>
      <sheetName val="전신환매도율"/>
      <sheetName val="tggwan(mac)"/>
      <sheetName val="우각부보강"/>
      <sheetName val="입찰안"/>
      <sheetName val="기본DATA"/>
      <sheetName val="원형1호맨홀토공수량"/>
      <sheetName val="노임"/>
      <sheetName val="PIER수량m1"/>
      <sheetName val="수안보-MBR1"/>
      <sheetName val="6PILE  (돌출)"/>
      <sheetName val="#REF"/>
      <sheetName val="원가"/>
      <sheetName val="1-1평균터파기고(1)"/>
      <sheetName val="종배수관"/>
      <sheetName val="Macro(차단기)"/>
      <sheetName val="DATE"/>
      <sheetName val="예정(3)"/>
      <sheetName val="동원(3)"/>
      <sheetName val="주형"/>
      <sheetName val="일위대가"/>
      <sheetName val="기존"/>
      <sheetName val="J형측구단위수량"/>
      <sheetName val="식생블럭단위수량"/>
      <sheetName val="터파기및재료"/>
      <sheetName val="자압"/>
      <sheetName val="총괄내역서"/>
      <sheetName val="말뚝지지력산정"/>
      <sheetName val="1.설계조건"/>
      <sheetName val="Sheet1"/>
      <sheetName val="NOMUBI"/>
      <sheetName val="sw1"/>
      <sheetName val="부하계산서"/>
      <sheetName val="공사내역"/>
      <sheetName val="3BL공동구 수량"/>
      <sheetName val="연결임시"/>
      <sheetName val="단면검토"/>
      <sheetName val="설계조건"/>
      <sheetName val="일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Sheet1 (2)"/>
      <sheetName val="200"/>
      <sheetName val="계산중"/>
      <sheetName val="횡배위치"/>
      <sheetName val="설계"/>
      <sheetName val="b_balju_cho"/>
      <sheetName val="조도계산서 (도서)"/>
      <sheetName val="TYPE-A"/>
      <sheetName val="도장수량(하1)"/>
      <sheetName val="BID"/>
      <sheetName val="가시설단위수량"/>
      <sheetName val="1호맨홀토공"/>
      <sheetName val="산출근거"/>
      <sheetName val="배수장토목공사비"/>
      <sheetName val="집계장(대목_실행)"/>
      <sheetName val="전계가"/>
      <sheetName val="품셈TABLE"/>
      <sheetName val="횡배수관토공수량"/>
      <sheetName val="9GNG운반"/>
      <sheetName val="자재단가"/>
      <sheetName val="IMPEADENCE MAP 취수장"/>
      <sheetName val="내역서"/>
      <sheetName val="A-4"/>
      <sheetName val="제수"/>
      <sheetName val="COPING"/>
      <sheetName val="수질정화시설"/>
      <sheetName val="노임이"/>
      <sheetName val="EACT10"/>
      <sheetName val="眞비상(진주)"/>
      <sheetName val="신기1-LINE별연장"/>
      <sheetName val="인건-측정"/>
      <sheetName val="토량산출서"/>
      <sheetName val="MOTOR"/>
      <sheetName val="대치판정"/>
      <sheetName val="옹벽철근"/>
      <sheetName val="플랜트 설치"/>
      <sheetName val="단위수량"/>
      <sheetName val="충주"/>
      <sheetName val="상 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노임"/>
      <sheetName val="설비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"/>
      <sheetName val="오수"/>
      <sheetName val="포장"/>
      <sheetName val="우수철근"/>
      <sheetName val="오수철근"/>
      <sheetName val="총수량 집계표"/>
      <sheetName val="총철근"/>
      <sheetName val="자재집게표 "/>
      <sheetName val="총수량집계표 "/>
      <sheetName val="총철근량집계표"/>
      <sheetName val="이음몰탈"/>
      <sheetName val="옹벽공 수량집계표"/>
      <sheetName val="철근집계표"/>
      <sheetName val="Sheet1"/>
      <sheetName val="JUCKEYK"/>
    </sheetNames>
    <sheetDataSet>
      <sheetData sheetId="0" refreshError="1">
        <row r="1">
          <cell r="A1" t="str">
            <v>공       종</v>
          </cell>
          <cell r="B1" t="str">
            <v>규    격</v>
          </cell>
          <cell r="D1" t="str">
            <v>단위</v>
          </cell>
          <cell r="E1" t="str">
            <v xml:space="preserve">       맨              홀                     </v>
          </cell>
          <cell r="H1" t="str">
            <v>P.E 빗물받이</v>
          </cell>
          <cell r="I1" t="str">
            <v xml:space="preserve">P.E </v>
          </cell>
          <cell r="J1" t="str">
            <v>흄                         관</v>
          </cell>
          <cell r="N1" t="str">
            <v>D.C PIPE</v>
          </cell>
          <cell r="P1" t="str">
            <v>계</v>
          </cell>
        </row>
        <row r="2">
          <cell r="E2" t="str">
            <v>Φ900</v>
          </cell>
          <cell r="F2" t="str">
            <v>Φ1200</v>
          </cell>
          <cell r="G2" t="str">
            <v>Φ1500</v>
          </cell>
          <cell r="H2" t="str">
            <v>940x510x410</v>
          </cell>
          <cell r="I2" t="str">
            <v xml:space="preserve"> 홈통받이</v>
          </cell>
          <cell r="J2" t="str">
            <v>D450</v>
          </cell>
          <cell r="K2" t="str">
            <v>D500</v>
          </cell>
          <cell r="L2" t="str">
            <v>D600</v>
          </cell>
          <cell r="M2" t="str">
            <v>D700</v>
          </cell>
          <cell r="N2" t="str">
            <v>Φ150</v>
          </cell>
          <cell r="O2" t="str">
            <v>Φ250</v>
          </cell>
        </row>
        <row r="3">
          <cell r="A3" t="str">
            <v>수     량</v>
          </cell>
          <cell r="E3" t="str">
            <v>8EA</v>
          </cell>
          <cell r="F3" t="str">
            <v>15EA</v>
          </cell>
          <cell r="G3" t="str">
            <v>4EA</v>
          </cell>
          <cell r="H3" t="str">
            <v>74EA</v>
          </cell>
          <cell r="I3" t="str">
            <v>10 EA</v>
          </cell>
          <cell r="J3" t="str">
            <v>405.00 M</v>
          </cell>
          <cell r="K3" t="str">
            <v>117.5M</v>
          </cell>
          <cell r="L3" t="str">
            <v>132.5M</v>
          </cell>
          <cell r="M3" t="str">
            <v>140.00M</v>
          </cell>
          <cell r="N3" t="str">
            <v>106.00M</v>
          </cell>
          <cell r="O3" t="str">
            <v>593.00M</v>
          </cell>
        </row>
        <row r="4">
          <cell r="A4" t="str">
            <v>콘크리트</v>
          </cell>
          <cell r="B4" t="str">
            <v>σck=210㎏/㎠</v>
          </cell>
          <cell r="D4" t="str">
            <v>M3</v>
          </cell>
        </row>
        <row r="5">
          <cell r="B5" t="str">
            <v>σck=180㎏/㎠</v>
          </cell>
          <cell r="D5" t="str">
            <v>M3</v>
          </cell>
        </row>
        <row r="6">
          <cell r="B6" t="str">
            <v>σck=135㎏/㎠</v>
          </cell>
          <cell r="D6" t="str">
            <v>M3</v>
          </cell>
        </row>
        <row r="7">
          <cell r="A7" t="str">
            <v>거푸집</v>
          </cell>
          <cell r="B7" t="str">
            <v>P.E 10 회</v>
          </cell>
          <cell r="D7" t="str">
            <v>M2</v>
          </cell>
        </row>
        <row r="8">
          <cell r="B8" t="str">
            <v>목재 4 회</v>
          </cell>
          <cell r="D8" t="str">
            <v>M2</v>
          </cell>
        </row>
        <row r="9">
          <cell r="B9" t="str">
            <v>합판6회</v>
          </cell>
          <cell r="D9" t="str">
            <v>M2</v>
          </cell>
        </row>
        <row r="10">
          <cell r="A10" t="str">
            <v>흄    관</v>
          </cell>
          <cell r="B10" t="str">
            <v>D 450</v>
          </cell>
          <cell r="D10" t="str">
            <v>M</v>
          </cell>
        </row>
        <row r="11">
          <cell r="B11" t="str">
            <v>D 500</v>
          </cell>
          <cell r="D11" t="str">
            <v>M</v>
          </cell>
        </row>
        <row r="12">
          <cell r="B12" t="str">
            <v>D 600</v>
          </cell>
          <cell r="D12" t="str">
            <v>M</v>
          </cell>
        </row>
        <row r="13">
          <cell r="B13" t="str">
            <v>D 700</v>
          </cell>
          <cell r="D13" t="str">
            <v>M</v>
          </cell>
        </row>
        <row r="14">
          <cell r="A14" t="str">
            <v>토  공</v>
          </cell>
          <cell r="B14" t="str">
            <v>터 파 기</v>
          </cell>
          <cell r="D14" t="str">
            <v>M3</v>
          </cell>
        </row>
        <row r="15">
          <cell r="B15" t="str">
            <v>잔   토</v>
          </cell>
          <cell r="D15" t="str">
            <v>M3</v>
          </cell>
        </row>
        <row r="16">
          <cell r="B16" t="str">
            <v>되메우기</v>
          </cell>
          <cell r="D16" t="str">
            <v>M3</v>
          </cell>
        </row>
        <row r="17">
          <cell r="A17" t="str">
            <v>P.E 빗물받이</v>
          </cell>
          <cell r="B17" t="str">
            <v>940x510x410</v>
          </cell>
          <cell r="D17" t="str">
            <v>EA</v>
          </cell>
        </row>
        <row r="18">
          <cell r="A18" t="str">
            <v>빗물받이뚜껑</v>
          </cell>
          <cell r="B18" t="str">
            <v>495x395x50</v>
          </cell>
          <cell r="D18" t="str">
            <v>EA</v>
          </cell>
        </row>
        <row r="19">
          <cell r="A19" t="str">
            <v>사 다 리</v>
          </cell>
          <cell r="B19" t="str">
            <v>D19</v>
          </cell>
          <cell r="D19" t="str">
            <v>TON</v>
          </cell>
        </row>
        <row r="20">
          <cell r="A20" t="str">
            <v>홈통받이</v>
          </cell>
          <cell r="B20" t="str">
            <v>D 430</v>
          </cell>
          <cell r="D20" t="str">
            <v>EA</v>
          </cell>
        </row>
        <row r="21">
          <cell r="A21" t="str">
            <v>맨홀뚜껑</v>
          </cell>
          <cell r="B21" t="str">
            <v>주철제 Φ648</v>
          </cell>
          <cell r="D21" t="str">
            <v>EA</v>
          </cell>
        </row>
        <row r="22">
          <cell r="A22" t="str">
            <v>이음몰탈</v>
          </cell>
          <cell r="B22" t="str">
            <v>1 : 3</v>
          </cell>
          <cell r="D22" t="str">
            <v>M3</v>
          </cell>
        </row>
        <row r="23">
          <cell r="B23" t="str">
            <v>1 : 2</v>
          </cell>
          <cell r="D23" t="str">
            <v>M3</v>
          </cell>
        </row>
        <row r="24">
          <cell r="A24" t="str">
            <v>D.C PIPE</v>
          </cell>
          <cell r="B24" t="str">
            <v>Φ150M/M</v>
          </cell>
          <cell r="D24" t="str">
            <v>M</v>
          </cell>
        </row>
        <row r="25">
          <cell r="B25" t="str">
            <v>Φ250M/M</v>
          </cell>
          <cell r="D25" t="str">
            <v>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정"/>
      <sheetName val="실행"/>
      <sheetName val="관리"/>
      <sheetName val="표지"/>
      <sheetName val="총괄"/>
      <sheetName val="토목,조경"/>
      <sheetName val="내역(토목)"/>
      <sheetName val="건축"/>
      <sheetName val="기계"/>
      <sheetName val="전기"/>
      <sheetName val="견적"/>
      <sheetName val="견적내역"/>
      <sheetName val="설계(토목)"/>
      <sheetName val="cct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A"/>
      <sheetName val="데이타"/>
      <sheetName val="#REF"/>
      <sheetName val="포장공자재집계표"/>
      <sheetName val="당초"/>
      <sheetName val="02 SLAB"/>
      <sheetName val="05 BOX"/>
      <sheetName val="단위수량"/>
      <sheetName val="공사설계"/>
      <sheetName val="맨홀조서"/>
      <sheetName val="공사비"/>
      <sheetName val="중산교"/>
      <sheetName val="하수급견적대비"/>
      <sheetName val="공사비집계"/>
      <sheetName val="이토변실(A3-LINE)"/>
      <sheetName val="우수공"/>
      <sheetName val="DATE"/>
      <sheetName val="차액보증"/>
      <sheetName val="노무비"/>
      <sheetName val="Sheet1"/>
      <sheetName val="단가산출서"/>
      <sheetName val="98NS-N"/>
      <sheetName val="한강운반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COPING"/>
      <sheetName val="몰탈재료산출"/>
      <sheetName val="포장면적산출"/>
      <sheetName val="tggwan(mac)"/>
      <sheetName val="가도공"/>
      <sheetName val="단위단가"/>
      <sheetName val="횡배수관집현황(2공구)"/>
      <sheetName val="충주"/>
      <sheetName val="일위대가"/>
      <sheetName val="하부철근수량"/>
      <sheetName val="산근1,2"/>
      <sheetName val=" 견적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전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중산교"/>
      <sheetName val="당초"/>
      <sheetName val="내역"/>
      <sheetName val="내역서"/>
      <sheetName val="기성내역서"/>
      <sheetName val="하수급견적대비"/>
      <sheetName val="단가비교표"/>
      <sheetName val="실행철강하도"/>
      <sheetName val="tggwan(mac)"/>
      <sheetName val="부대내역"/>
      <sheetName val="토사(PE)"/>
      <sheetName val="위치조서"/>
      <sheetName val="우수"/>
      <sheetName val="3차설계"/>
      <sheetName val="t형"/>
      <sheetName val="충주"/>
      <sheetName val="설계예산서"/>
      <sheetName val="공량산출서"/>
      <sheetName val="통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하갑지 "/>
      <sheetName val="원가"/>
      <sheetName val="집계"/>
      <sheetName val="내역"/>
      <sheetName val="견적의뢰서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  <sheetName val="I一般比"/>
    </sheetNames>
    <sheetDataSet>
      <sheetData sheetId="0"/>
      <sheetData sheetId="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SG"/>
    </sheetNames>
    <sheetDataSet>
      <sheetData sheetId="0"/>
      <sheetData sheetId="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말뚝지지력산정"/>
    </sheetNames>
    <sheetDataSet>
      <sheetData sheetId="0"/>
      <sheetData sheetId="1"/>
      <sheetData sheetId="2"/>
      <sheetData sheetId="3"/>
      <sheetData sheetId="4" refreshError="1">
        <row r="1">
          <cell r="A1" t="str">
            <v>공       종</v>
          </cell>
          <cell r="B1" t="str">
            <v>규    격</v>
          </cell>
          <cell r="D1" t="str">
            <v>단위</v>
          </cell>
          <cell r="E1" t="str">
            <v>맨   홀</v>
          </cell>
          <cell r="I1" t="str">
            <v>우수PIT</v>
          </cell>
          <cell r="J1" t="str">
            <v>집수정</v>
          </cell>
          <cell r="K1" t="str">
            <v>P.E</v>
          </cell>
          <cell r="L1" t="str">
            <v>P.E 빗물받이</v>
          </cell>
          <cell r="M1" t="str">
            <v>흄 관</v>
          </cell>
          <cell r="O1" t="str">
            <v>D.C PIPE</v>
          </cell>
          <cell r="Q1" t="str">
            <v>U형측구</v>
          </cell>
          <cell r="R1" t="str">
            <v>U형 플륨관</v>
          </cell>
          <cell r="U1" t="str">
            <v>계</v>
          </cell>
        </row>
        <row r="2">
          <cell r="E2" t="str">
            <v>Φ900</v>
          </cell>
          <cell r="G2" t="str">
            <v>Φ1200</v>
          </cell>
          <cell r="I2" t="str">
            <v>300X580X950</v>
          </cell>
          <cell r="J2" t="str">
            <v>600x700</v>
          </cell>
          <cell r="K2" t="str">
            <v>홈통받이</v>
          </cell>
          <cell r="L2" t="str">
            <v>940x510x410</v>
          </cell>
          <cell r="M2" t="str">
            <v>D450</v>
          </cell>
          <cell r="N2" t="str">
            <v>D600</v>
          </cell>
          <cell r="O2" t="str">
            <v>Φ150</v>
          </cell>
          <cell r="P2" t="str">
            <v>Φ250</v>
          </cell>
          <cell r="Q2" t="str">
            <v>300x400</v>
          </cell>
          <cell r="R2" t="str">
            <v>B=300</v>
          </cell>
        </row>
        <row r="3">
          <cell r="A3" t="str">
            <v>수     량</v>
          </cell>
          <cell r="E3">
            <v>13</v>
          </cell>
          <cell r="F3" t="str">
            <v>EA</v>
          </cell>
          <cell r="G3">
            <v>6</v>
          </cell>
          <cell r="H3" t="str">
            <v>EA</v>
          </cell>
          <cell r="I3" t="str">
            <v>6 EA</v>
          </cell>
          <cell r="J3" t="str">
            <v>6 EA</v>
          </cell>
          <cell r="K3" t="str">
            <v>15 EA</v>
          </cell>
          <cell r="L3" t="str">
            <v>27 EA</v>
          </cell>
          <cell r="M3" t="str">
            <v>312.50 M</v>
          </cell>
          <cell r="N3" t="str">
            <v>90.00 M</v>
          </cell>
          <cell r="O3" t="str">
            <v>90.00 M</v>
          </cell>
          <cell r="P3" t="str">
            <v>155.00 M</v>
          </cell>
          <cell r="Q3" t="str">
            <v>302.00 M</v>
          </cell>
          <cell r="R3">
            <v>655</v>
          </cell>
          <cell r="S3" t="str">
            <v>M</v>
          </cell>
        </row>
        <row r="4">
          <cell r="A4" t="str">
            <v>콘크리트</v>
          </cell>
          <cell r="B4" t="str">
            <v>25-210-12</v>
          </cell>
          <cell r="D4" t="str">
            <v>M3</v>
          </cell>
        </row>
        <row r="5">
          <cell r="B5" t="str">
            <v>25-180-12</v>
          </cell>
          <cell r="D5" t="str">
            <v>M3</v>
          </cell>
        </row>
        <row r="6">
          <cell r="A6" t="str">
            <v>거푸집</v>
          </cell>
          <cell r="B6" t="str">
            <v>합판 4회</v>
          </cell>
          <cell r="D6" t="str">
            <v>M2</v>
          </cell>
        </row>
        <row r="7">
          <cell r="B7" t="str">
            <v>합판 6회</v>
          </cell>
          <cell r="D7" t="str">
            <v>M2</v>
          </cell>
        </row>
        <row r="8">
          <cell r="B8" t="str">
            <v>목재 4회</v>
          </cell>
          <cell r="D8" t="str">
            <v>M2</v>
          </cell>
        </row>
        <row r="9">
          <cell r="A9" t="str">
            <v>이음몰탈</v>
          </cell>
          <cell r="B9" t="str">
            <v>1 : 3</v>
          </cell>
          <cell r="D9" t="str">
            <v>M3</v>
          </cell>
        </row>
        <row r="10">
          <cell r="A10" t="str">
            <v>흄    관</v>
          </cell>
          <cell r="B10" t="str">
            <v>D 450</v>
          </cell>
          <cell r="D10" t="str">
            <v>M</v>
          </cell>
        </row>
        <row r="11">
          <cell r="B11" t="str">
            <v>D 600</v>
          </cell>
          <cell r="D11" t="str">
            <v>M</v>
          </cell>
        </row>
        <row r="12">
          <cell r="A12" t="str">
            <v>P.E 빗물받이</v>
          </cell>
          <cell r="B12" t="str">
            <v>940x510x410</v>
          </cell>
          <cell r="D12" t="str">
            <v>EA</v>
          </cell>
        </row>
        <row r="13">
          <cell r="A13" t="str">
            <v>빗물받이뚜껑</v>
          </cell>
          <cell r="B13" t="str">
            <v>495x395x50</v>
          </cell>
          <cell r="D13" t="str">
            <v>EA</v>
          </cell>
        </row>
        <row r="14">
          <cell r="A14" t="str">
            <v>사 다 리</v>
          </cell>
          <cell r="B14" t="str">
            <v>D19</v>
          </cell>
          <cell r="D14" t="str">
            <v>TON</v>
          </cell>
        </row>
        <row r="15">
          <cell r="A15" t="str">
            <v>홈통받이</v>
          </cell>
          <cell r="B15" t="str">
            <v>P.E Φ430 H=600</v>
          </cell>
          <cell r="D15" t="str">
            <v>EA</v>
          </cell>
        </row>
        <row r="16">
          <cell r="A16" t="str">
            <v>맨홀뚜껑</v>
          </cell>
          <cell r="B16" t="str">
            <v>주철제 Φ648</v>
          </cell>
          <cell r="D16" t="str">
            <v>EA</v>
          </cell>
        </row>
        <row r="17">
          <cell r="A17" t="str">
            <v>토  공</v>
          </cell>
          <cell r="B17" t="str">
            <v>터파기</v>
          </cell>
          <cell r="C17" t="str">
            <v>토  사</v>
          </cell>
          <cell r="D17" t="str">
            <v>M3</v>
          </cell>
        </row>
        <row r="18">
          <cell r="C18" t="str">
            <v>연  암</v>
          </cell>
          <cell r="D18" t="str">
            <v>M3</v>
          </cell>
        </row>
        <row r="19">
          <cell r="C19" t="str">
            <v>소  계</v>
          </cell>
          <cell r="D19" t="str">
            <v>M3</v>
          </cell>
        </row>
        <row r="20">
          <cell r="B20" t="str">
            <v>잔   토</v>
          </cell>
          <cell r="D20" t="str">
            <v>M3</v>
          </cell>
        </row>
        <row r="21">
          <cell r="B21" t="str">
            <v>되메우기</v>
          </cell>
          <cell r="D21" t="str">
            <v>M3</v>
          </cell>
        </row>
        <row r="22">
          <cell r="A22" t="str">
            <v>D.C PIPE</v>
          </cell>
          <cell r="B22" t="str">
            <v>Φ150M/M</v>
          </cell>
          <cell r="D22" t="str">
            <v>M</v>
          </cell>
        </row>
        <row r="23">
          <cell r="B23" t="str">
            <v>Φ250M/M</v>
          </cell>
          <cell r="D23" t="str">
            <v>M</v>
          </cell>
        </row>
        <row r="24">
          <cell r="A24" t="str">
            <v xml:space="preserve">STEEL </v>
          </cell>
          <cell r="B24" t="str">
            <v>495x395x50</v>
          </cell>
          <cell r="D24" t="str">
            <v xml:space="preserve"> 조</v>
          </cell>
        </row>
        <row r="25">
          <cell r="A25" t="str">
            <v>GREATING</v>
          </cell>
          <cell r="B25" t="str">
            <v>680x390x50</v>
          </cell>
          <cell r="D25" t="str">
            <v xml:space="preserve"> 조</v>
          </cell>
        </row>
        <row r="26">
          <cell r="A26" t="str">
            <v>COVER</v>
          </cell>
          <cell r="B26" t="str">
            <v>400x400x50</v>
          </cell>
          <cell r="D26" t="str">
            <v xml:space="preserve"> 조</v>
          </cell>
        </row>
        <row r="27">
          <cell r="A27" t="str">
            <v>U형벤치 플륨관</v>
          </cell>
          <cell r="B27" t="str">
            <v>B = 300 M</v>
          </cell>
          <cell r="D27" t="str">
            <v>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기기리스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炷舅?XLS]데이타'!$E$124"/>
      <sheetName val="ls]노임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소일위대가코드표"/>
      <sheetName val="炷舅?XLS"/>
      <sheetName val="ls"/>
      <sheetName val="토공사"/>
      <sheetName val="간접"/>
      <sheetName val="품셈집계표"/>
      <sheetName val="자재조사표(참고용)"/>
      <sheetName val="일반부표집계표"/>
      <sheetName val="수목데이타"/>
      <sheetName val="원가계산"/>
      <sheetName val="6호기"/>
      <sheetName val="Sheet1"/>
      <sheetName val="수목일위"/>
      <sheetName val="Customer Databas"/>
      <sheetName val="AS포장복구 "/>
      <sheetName val="2000.11월설계내역"/>
      <sheetName val="품셈TABLE"/>
      <sheetName val=""/>
      <sheetName val="건축2"/>
      <sheetName val="기타 정보통신공사"/>
      <sheetName val="수목표준대가"/>
      <sheetName val="설명"/>
      <sheetName val="노임단가"/>
      <sheetName val="단가조사"/>
      <sheetName val="표지 (2)"/>
      <sheetName val="단가대비표"/>
      <sheetName val="공종단가"/>
      <sheetName val="참고"/>
      <sheetName val="공사개요"/>
      <sheetName val="장비별표(오거보링)(Ø400)(12M)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시설물일위"/>
      <sheetName val="가설공사"/>
      <sheetName val="단가결정"/>
      <sheetName val="내역아"/>
      <sheetName val="울타리"/>
      <sheetName val="화재 탐지 설비"/>
      <sheetName val="Total"/>
      <sheetName val="문학간접"/>
      <sheetName val="금액내역서"/>
      <sheetName val="원내역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기초일위"/>
      <sheetName val="수량산출서"/>
      <sheetName val="골조시행"/>
      <sheetName val="간선계산"/>
      <sheetName val="총괄내역"/>
      <sheetName val="시설일위"/>
      <sheetName val="조명일위"/>
      <sheetName val="준검 내역서"/>
      <sheetName val="직재"/>
      <sheetName val="재집"/>
      <sheetName val="일위대가(가설)"/>
      <sheetName val="1차증가원가계산"/>
      <sheetName val="교사기준면적(초등)"/>
      <sheetName val="금액"/>
      <sheetName val="내역"/>
      <sheetName val="건축-물가변동"/>
      <sheetName val="현장관리비"/>
      <sheetName val="데리네이타현황"/>
      <sheetName val="#REF"/>
      <sheetName val="단가 및 재료비"/>
      <sheetName val="단가산출2"/>
      <sheetName val="금융비용"/>
      <sheetName val="일위대가"/>
      <sheetName val="2000년1차"/>
      <sheetName val="2000전체분"/>
      <sheetName val="EACT10"/>
      <sheetName val="이름표지정"/>
      <sheetName val="49"/>
      <sheetName val="기본단가표"/>
      <sheetName val="노무,재료"/>
      <sheetName val="단가산출"/>
      <sheetName val="9811"/>
      <sheetName val="Sheet2"/>
      <sheetName val="철근총괄집계표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data"/>
      <sheetName val="직접경비"/>
      <sheetName val="직접인건비"/>
      <sheetName val="Sheet1 (2)"/>
      <sheetName val="노임이"/>
      <sheetName val="단가산출1"/>
      <sheetName val="관공일위대가"/>
      <sheetName val="전주2本1"/>
      <sheetName val="조명시설"/>
      <sheetName val="1.설계조건"/>
      <sheetName val="남양내역"/>
      <sheetName val="Sheet4"/>
      <sheetName val="공종별원가계산"/>
      <sheetName val="가감수량"/>
      <sheetName val="맨홀수량산출"/>
      <sheetName val="공종목록표"/>
      <sheetName val="총괄내역서"/>
      <sheetName val="전체"/>
      <sheetName val="연습"/>
      <sheetName val="5 일위목록"/>
      <sheetName val="7 단가조사"/>
      <sheetName val="6 일위대가"/>
      <sheetName val="참조"/>
      <sheetName val="참조M"/>
      <sheetName val="횡배수관토공수량"/>
      <sheetName val="견적시담(송포2공구)"/>
      <sheetName val="자재단가"/>
      <sheetName val="단가"/>
      <sheetName val="토공산출(주차장)"/>
      <sheetName val="현장관리"/>
      <sheetName val="공통가설"/>
      <sheetName val="매입"/>
      <sheetName val="토공산출 (아파트)"/>
      <sheetName val="DANGA"/>
      <sheetName val="별표집계"/>
      <sheetName val="INPUT"/>
      <sheetName val="파일의이용"/>
      <sheetName val="산출내역서집계표"/>
      <sheetName val="DC-O-4-S(설명서)"/>
      <sheetName val="A"/>
      <sheetName val="9509"/>
      <sheetName val="품셈"/>
      <sheetName val="개인"/>
      <sheetName val="2공구산출내역"/>
      <sheetName val="Mc1"/>
      <sheetName val="기계경비적용기준"/>
      <sheetName val="계수시트"/>
      <sheetName val="10공구일위"/>
      <sheetName val="배수내역"/>
      <sheetName val="DT"/>
      <sheetName val="롤러"/>
      <sheetName val="펌프차타설"/>
      <sheetName val="ABUT수량-A1"/>
      <sheetName val="시설물기초"/>
      <sheetName val="Ⅶ-2.현장경비산출"/>
      <sheetName val="정렬"/>
      <sheetName val="중기사용료산출근거"/>
      <sheetName val="2.대외공문"/>
      <sheetName val="시멘트"/>
      <sheetName val="물가자료"/>
      <sheetName val="BID"/>
      <sheetName val="E.P.T수량산출서"/>
      <sheetName val="가도공"/>
      <sheetName val="철콘"/>
      <sheetName val="일위대가-1"/>
      <sheetName val="입찰"/>
      <sheetName val="현경"/>
      <sheetName val="기초자료입력"/>
      <sheetName val="수목단가"/>
      <sheetName val="시설수량표"/>
      <sheetName val="식재수량표"/>
      <sheetName val="귀래 설계 공내역서"/>
      <sheetName val="현장"/>
      <sheetName val="전기혼잡제경비(45)"/>
      <sheetName val="간접비"/>
      <sheetName val="전기"/>
      <sheetName val="기초자료"/>
      <sheetName val="년도별시공"/>
      <sheetName val="식재일위"/>
      <sheetName val="123"/>
      <sheetName val="평가내역"/>
      <sheetName val="공내역"/>
      <sheetName val="비목군분류일위"/>
      <sheetName val="일위목록"/>
      <sheetName val="조건"/>
      <sheetName val="식재"/>
      <sheetName val="시설물"/>
      <sheetName val="식재출력용"/>
      <sheetName val="유지관리"/>
      <sheetName val="노임(1차)"/>
      <sheetName val="부하계산서"/>
      <sheetName val="공구원가계산"/>
      <sheetName val="자재 집계표"/>
      <sheetName val="말고개터널조명전압강하"/>
      <sheetName val="세부내역"/>
      <sheetName val="예산명세서"/>
      <sheetName val="설계명세서"/>
      <sheetName val="자료입력"/>
      <sheetName val="내역(APT)"/>
      <sheetName val="기계설비-물가변동"/>
      <sheetName val="일위"/>
      <sheetName val="골조대비내역"/>
      <sheetName val="견적율"/>
      <sheetName val="견적"/>
      <sheetName val="입력자료"/>
      <sheetName val="토목주소"/>
      <sheetName val="공사비예산서(토목분)"/>
      <sheetName val="부하계산"/>
      <sheetName val="준공정산"/>
      <sheetName val="대가표(품셈)"/>
      <sheetName val="상 부"/>
      <sheetName val="전선 및 전선관"/>
      <sheetName val="금융"/>
      <sheetName val="설계내역일위"/>
      <sheetName val="수량산출"/>
      <sheetName val="삭제금지단가"/>
      <sheetName val="개소별수량산출"/>
      <sheetName val="실행간접비용"/>
      <sheetName val="合成単価作成表-BLDG"/>
      <sheetName val="카렌스센터계량기설치공사"/>
      <sheetName val="설계서"/>
      <sheetName val="공사기본내용입력"/>
      <sheetName val="공통"/>
      <sheetName val="단가표 (2)"/>
      <sheetName val="충주"/>
      <sheetName val="EQT-ESTN"/>
      <sheetName val="총괄표"/>
      <sheetName val="JUCKEYK"/>
      <sheetName val="일위대가목차"/>
      <sheetName val="토공집계"/>
      <sheetName val="단위단가"/>
      <sheetName val="퍼스트"/>
      <sheetName val="공사별 가중치 산출근거(토목)"/>
      <sheetName val="가중치근거(조경)"/>
      <sheetName val="에너지동"/>
      <sheetName val="1차 내역서"/>
      <sheetName val="지주목시비량산출서"/>
      <sheetName val="GAS"/>
      <sheetName val="기성내역서표지"/>
      <sheetName val="수안보-MBR1"/>
      <sheetName val="예가표"/>
      <sheetName val="경산"/>
      <sheetName val="내역서01"/>
      <sheetName val="공사요율산출표"/>
      <sheetName val="조명율표"/>
      <sheetName val="투찰금액"/>
      <sheetName val="설계내역서"/>
      <sheetName val="총괄표1"/>
      <sheetName val="DB@Acess"/>
      <sheetName val="Civil"/>
      <sheetName val="퇴직금(울산천상)"/>
      <sheetName val="동해title"/>
      <sheetName val="운동장 (2)"/>
      <sheetName val="기성청구"/>
      <sheetName val="일반부표"/>
      <sheetName val="설계예산서"/>
      <sheetName val="토공수량"/>
      <sheetName val="설계내"/>
      <sheetName val="SG"/>
      <sheetName val="밸브설치"/>
      <sheetName val="BH"/>
      <sheetName val="담장산출"/>
      <sheetName val="약품설비"/>
      <sheetName val="사급자재"/>
      <sheetName val="교육종류"/>
      <sheetName val="주요항목별"/>
      <sheetName val="날개벽(좌,우=60도-4개)"/>
      <sheetName val="입찰안"/>
      <sheetName val="공종집계"/>
      <sheetName val="지수"/>
      <sheetName val="대치판정"/>
      <sheetName val="기타_정보통신공사"/>
      <sheetName val="Customer_Databas"/>
      <sheetName val="AS포장복구_"/>
      <sheetName val="2000_11월설계내역"/>
      <sheetName val="표지_(2)"/>
      <sheetName val="갑__지"/>
      <sheetName val="unit_4"/>
      <sheetName val="화재_탐지_설비"/>
      <sheetName val="준검_내역서"/>
      <sheetName val="Sheet1_(2)"/>
      <sheetName val="단가_및_재료비"/>
      <sheetName val="1_설계조건"/>
      <sheetName val="Ⅶ-2_현장경비산출"/>
      <sheetName val="토공산출_(아파트)"/>
      <sheetName val="5_일위목록"/>
      <sheetName val="7_단가조사"/>
      <sheetName val="6_일위대가"/>
      <sheetName val="E_P_T수량산출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제수"/>
      <sheetName val="공기"/>
      <sheetName val="노무비"/>
      <sheetName val="부대공Ⅱ"/>
      <sheetName val="현관"/>
      <sheetName val="인원"/>
      <sheetName val="3.바닥판  "/>
      <sheetName val="1안"/>
      <sheetName val="공통비총괄표"/>
      <sheetName val="내역서2안"/>
      <sheetName val="예산갑지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설계내역"/>
      <sheetName val="03하반기내역서"/>
      <sheetName val="04상반기"/>
      <sheetName val="MOTOR"/>
      <sheetName val="약품공급2"/>
      <sheetName val="중기일위대가"/>
      <sheetName val="공작물조직표(용배수)"/>
      <sheetName val="기기리스트"/>
      <sheetName val="정화조방수미장"/>
      <sheetName val="정부노임단가"/>
      <sheetName val="자단"/>
      <sheetName val="인공산출"/>
      <sheetName val="전기일위대가"/>
      <sheetName val="소야공정계획표"/>
      <sheetName val="일위집계표"/>
      <sheetName val="자료"/>
      <sheetName val="간선"/>
      <sheetName val="전압"/>
      <sheetName val="조도"/>
      <sheetName val="동력"/>
      <sheetName val="D&amp;P특기사항"/>
      <sheetName val="단가비교"/>
      <sheetName val="JUCK"/>
      <sheetName val="코드"/>
      <sheetName val="인건비"/>
      <sheetName val="날개벽수량표"/>
      <sheetName val="산출근거"/>
      <sheetName val="1호인버트수량"/>
      <sheetName val="석축설면"/>
      <sheetName val="법면단"/>
      <sheetName val="설계조건"/>
      <sheetName val="안정계산"/>
      <sheetName val="단면검토"/>
      <sheetName val="SCHE"/>
      <sheetName val="평교-내역"/>
      <sheetName val="bearing"/>
      <sheetName val="노무비단가"/>
      <sheetName val="4-10"/>
      <sheetName val="단가표_(2)"/>
      <sheetName val="WORK"/>
      <sheetName val="11월"/>
      <sheetName val="잡비"/>
      <sheetName val="간지"/>
      <sheetName val="배수공"/>
      <sheetName val="건축내역서"/>
      <sheetName val="설비내역서"/>
      <sheetName val="전기내역서"/>
      <sheetName val="지급자재"/>
      <sheetName val="구조물공1(51~56)"/>
      <sheetName val="단위수량산출"/>
      <sheetName val="기초1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수목데이타 "/>
      <sheetName val="식재일위대가"/>
      <sheetName val="기성내역"/>
      <sheetName val="천방교접속"/>
      <sheetName val="sub"/>
      <sheetName val="참조(2)"/>
      <sheetName val="N賃率-職"/>
      <sheetName val="가설"/>
      <sheetName val="구조포설"/>
      <sheetName val="복구"/>
      <sheetName val="부대"/>
      <sheetName val="부호표"/>
      <sheetName val="토공"/>
      <sheetName val="근거(기밀댐퍼)"/>
      <sheetName val="PW3"/>
      <sheetName val="PW4"/>
      <sheetName val="SC1"/>
      <sheetName val="PE"/>
      <sheetName val="PM"/>
      <sheetName val="TR"/>
      <sheetName val="제잡비"/>
      <sheetName val="토집"/>
      <sheetName val="Sheet6"/>
      <sheetName val="설계"/>
      <sheetName val="FB25JN"/>
      <sheetName val="총괄"/>
      <sheetName val="소요자재"/>
      <sheetName val="노무산출서"/>
      <sheetName val="횡배수관수량집계"/>
      <sheetName val="횡배수관기초"/>
      <sheetName val="참고자료"/>
      <sheetName val="6PILE  (돌출)"/>
      <sheetName val="당초내역서"/>
      <sheetName val="부대내역"/>
      <sheetName val="제잡비집계"/>
      <sheetName val="가설건물"/>
      <sheetName val="70%"/>
      <sheetName val="ITEM"/>
      <sheetName val="터널조도"/>
      <sheetName val="원가"/>
      <sheetName val="절감계산"/>
      <sheetName val="가격비"/>
      <sheetName val="炷舅_XLS_데이타'!$E$124"/>
      <sheetName val="ls_노임"/>
      <sheetName val="炷舅_XLS"/>
      <sheetName val="실행철강하도"/>
      <sheetName val="EJ"/>
      <sheetName val="토공집계표"/>
      <sheetName val="설계예시"/>
      <sheetName val="귀래_설계_공내역서"/>
      <sheetName val="자재_집계표"/>
      <sheetName val="전선_및_전선관"/>
      <sheetName val=" 견적서"/>
      <sheetName val="시공"/>
      <sheetName val="단목"/>
      <sheetName val="토목수량"/>
      <sheetName val="말뚝지지력산정"/>
      <sheetName val="가로등"/>
      <sheetName val="설계가"/>
      <sheetName val="관리,공감"/>
      <sheetName val="CC16-내역서"/>
      <sheetName val="평형별수량표"/>
      <sheetName val="가설개략"/>
      <sheetName val="을지"/>
      <sheetName val="평당"/>
      <sheetName val="매입세"/>
      <sheetName val="창호"/>
      <sheetName val="공정코드"/>
      <sheetName val="01"/>
      <sheetName val="1차_내역서"/>
      <sheetName val="COVER"/>
      <sheetName val="단위수량"/>
      <sheetName val="기초공"/>
      <sheetName val="기둥(원형)"/>
      <sheetName val="단가입력창"/>
      <sheetName val="공종단가표 "/>
      <sheetName val="산출2-기기동력"/>
      <sheetName val="인부신상자료"/>
      <sheetName val="사전공사"/>
      <sheetName val="가스내역"/>
      <sheetName val="9GNG운반"/>
      <sheetName val="Y-WORK"/>
      <sheetName val="자판실행"/>
      <sheetName val="시추주상도"/>
      <sheetName val="주관사업"/>
      <sheetName val="타견적(을)"/>
      <sheetName val="부시수량"/>
      <sheetName val="환율 및 노임"/>
      <sheetName val="속 일위대가"/>
      <sheetName val="자재단가대비표"/>
      <sheetName val="와동25-3(변경)"/>
      <sheetName val="전선관"/>
      <sheetName val="자재단가집계"/>
      <sheetName val="가격"/>
      <sheetName val="내역서1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0.09</v>
          </cell>
        </row>
        <row r="18">
          <cell r="B18">
            <v>0.14000000000000001</v>
          </cell>
          <cell r="C18">
            <v>0.09</v>
          </cell>
        </row>
        <row r="19">
          <cell r="B19">
            <v>0.23</v>
          </cell>
          <cell r="C19">
            <v>0.14000000000000001</v>
          </cell>
        </row>
        <row r="20">
          <cell r="B20">
            <v>0.32</v>
          </cell>
          <cell r="C20">
            <v>0.19</v>
          </cell>
        </row>
        <row r="22">
          <cell r="B22">
            <v>0.5</v>
          </cell>
          <cell r="C22">
            <v>0.28999999999999998</v>
          </cell>
        </row>
        <row r="24">
          <cell r="B24">
            <v>0.68</v>
          </cell>
          <cell r="C24">
            <v>0.39</v>
          </cell>
        </row>
        <row r="48">
          <cell r="B48">
            <v>0.11</v>
          </cell>
          <cell r="C48">
            <v>7.0000000000000007E-2</v>
          </cell>
        </row>
        <row r="49">
          <cell r="B49">
            <v>0.17</v>
          </cell>
          <cell r="C49">
            <v>0.1</v>
          </cell>
        </row>
        <row r="50">
          <cell r="B50">
            <v>0.23</v>
          </cell>
          <cell r="C50">
            <v>0.14000000000000001</v>
          </cell>
        </row>
        <row r="51">
          <cell r="B51">
            <v>0.3</v>
          </cell>
          <cell r="C51">
            <v>0.18</v>
          </cell>
        </row>
        <row r="52">
          <cell r="B52">
            <v>0.37</v>
          </cell>
          <cell r="C52">
            <v>0.22</v>
          </cell>
        </row>
        <row r="54">
          <cell r="B54">
            <v>0.51</v>
          </cell>
          <cell r="C54">
            <v>0.3</v>
          </cell>
        </row>
        <row r="56">
          <cell r="B56">
            <v>0.65</v>
          </cell>
          <cell r="C56">
            <v>0.39</v>
          </cell>
        </row>
        <row r="59">
          <cell r="B59">
            <v>0.87</v>
          </cell>
          <cell r="C59">
            <v>0.52</v>
          </cell>
        </row>
      </sheetData>
      <sheetData sheetId="4" refreshError="1"/>
      <sheetData sheetId="5" refreshError="1">
        <row r="2">
          <cell r="E2">
            <v>23200</v>
          </cell>
        </row>
        <row r="3">
          <cell r="E3">
            <v>44600</v>
          </cell>
        </row>
        <row r="4">
          <cell r="E4">
            <v>66500</v>
          </cell>
        </row>
        <row r="5">
          <cell r="E5">
            <v>123000</v>
          </cell>
        </row>
        <row r="6">
          <cell r="E6">
            <v>3600</v>
          </cell>
        </row>
        <row r="7">
          <cell r="E7">
            <v>6400</v>
          </cell>
        </row>
        <row r="8">
          <cell r="E8">
            <v>13000</v>
          </cell>
        </row>
        <row r="9">
          <cell r="E9">
            <v>22300</v>
          </cell>
        </row>
        <row r="10">
          <cell r="E10">
            <v>47700</v>
          </cell>
        </row>
        <row r="11">
          <cell r="E11">
            <v>203800</v>
          </cell>
        </row>
        <row r="12">
          <cell r="E12">
            <v>407710</v>
          </cell>
        </row>
        <row r="13">
          <cell r="E13">
            <v>815430</v>
          </cell>
        </row>
        <row r="14">
          <cell r="E14">
            <v>1630860</v>
          </cell>
        </row>
        <row r="15">
          <cell r="E15">
            <v>6100</v>
          </cell>
        </row>
        <row r="16">
          <cell r="E16">
            <v>9700</v>
          </cell>
        </row>
        <row r="17">
          <cell r="E17">
            <v>13500</v>
          </cell>
        </row>
        <row r="18">
          <cell r="E18">
            <v>20800</v>
          </cell>
        </row>
        <row r="19">
          <cell r="E19">
            <v>37500</v>
          </cell>
        </row>
        <row r="20">
          <cell r="E20">
            <v>18600</v>
          </cell>
        </row>
        <row r="21">
          <cell r="E21">
            <v>42000</v>
          </cell>
        </row>
        <row r="22">
          <cell r="E22">
            <v>41500</v>
          </cell>
        </row>
        <row r="23">
          <cell r="E23">
            <v>68250</v>
          </cell>
        </row>
        <row r="24">
          <cell r="E24">
            <v>76100</v>
          </cell>
        </row>
        <row r="25">
          <cell r="E25">
            <v>157500</v>
          </cell>
        </row>
        <row r="26">
          <cell r="E26">
            <v>127000</v>
          </cell>
        </row>
        <row r="27">
          <cell r="E27">
            <v>380</v>
          </cell>
        </row>
        <row r="28">
          <cell r="E28">
            <v>910</v>
          </cell>
        </row>
        <row r="29">
          <cell r="E29">
            <v>1400</v>
          </cell>
        </row>
        <row r="30">
          <cell r="E30">
            <v>3460</v>
          </cell>
        </row>
        <row r="31">
          <cell r="E31">
            <v>3100</v>
          </cell>
        </row>
        <row r="32">
          <cell r="E32">
            <v>5300</v>
          </cell>
        </row>
        <row r="33">
          <cell r="E33">
            <v>8500</v>
          </cell>
        </row>
        <row r="34">
          <cell r="E34">
            <v>23700</v>
          </cell>
        </row>
        <row r="35">
          <cell r="E35">
            <v>71170</v>
          </cell>
        </row>
        <row r="36">
          <cell r="E36">
            <v>4070</v>
          </cell>
        </row>
        <row r="37">
          <cell r="E37">
            <v>5100</v>
          </cell>
        </row>
        <row r="38">
          <cell r="E38">
            <v>10000</v>
          </cell>
        </row>
        <row r="39">
          <cell r="E39">
            <v>23500</v>
          </cell>
        </row>
        <row r="40">
          <cell r="E40">
            <v>45600</v>
          </cell>
        </row>
        <row r="42">
          <cell r="E42">
            <v>27000</v>
          </cell>
        </row>
        <row r="44">
          <cell r="E44">
            <v>2200</v>
          </cell>
        </row>
        <row r="45">
          <cell r="E45">
            <v>3200</v>
          </cell>
        </row>
        <row r="47">
          <cell r="E47">
            <v>22400</v>
          </cell>
        </row>
        <row r="48">
          <cell r="E48">
            <v>271810</v>
          </cell>
        </row>
        <row r="49">
          <cell r="E49">
            <v>327470</v>
          </cell>
        </row>
        <row r="50">
          <cell r="E50">
            <v>427240</v>
          </cell>
        </row>
        <row r="51">
          <cell r="E51">
            <v>1500</v>
          </cell>
        </row>
        <row r="52">
          <cell r="E52">
            <v>2200</v>
          </cell>
        </row>
        <row r="53">
          <cell r="E53">
            <v>5800</v>
          </cell>
        </row>
        <row r="54">
          <cell r="E54">
            <v>14000</v>
          </cell>
        </row>
        <row r="55">
          <cell r="E55">
            <v>20000</v>
          </cell>
        </row>
        <row r="56">
          <cell r="E56">
            <v>30100</v>
          </cell>
        </row>
        <row r="57">
          <cell r="E57">
            <v>45200</v>
          </cell>
        </row>
        <row r="58">
          <cell r="E58">
            <v>13500</v>
          </cell>
        </row>
        <row r="59">
          <cell r="E59">
            <v>25600</v>
          </cell>
        </row>
        <row r="60">
          <cell r="E60">
            <v>55600</v>
          </cell>
        </row>
        <row r="61">
          <cell r="E61">
            <v>13600</v>
          </cell>
        </row>
        <row r="62">
          <cell r="E62">
            <v>42500</v>
          </cell>
        </row>
        <row r="63">
          <cell r="E63">
            <v>50400</v>
          </cell>
        </row>
        <row r="64">
          <cell r="E64">
            <v>82000</v>
          </cell>
        </row>
        <row r="65">
          <cell r="E65">
            <v>18900</v>
          </cell>
        </row>
        <row r="66">
          <cell r="E66">
            <v>52600</v>
          </cell>
        </row>
        <row r="67">
          <cell r="E67">
            <v>98600</v>
          </cell>
        </row>
        <row r="68">
          <cell r="E68">
            <v>148200</v>
          </cell>
        </row>
        <row r="69">
          <cell r="E69">
            <v>48200</v>
          </cell>
        </row>
        <row r="70">
          <cell r="E70">
            <v>164700</v>
          </cell>
        </row>
        <row r="71">
          <cell r="E71">
            <v>294200</v>
          </cell>
        </row>
        <row r="72">
          <cell r="E72">
            <v>411900</v>
          </cell>
        </row>
        <row r="73">
          <cell r="E73">
            <v>258900</v>
          </cell>
        </row>
        <row r="74">
          <cell r="E74">
            <v>482500</v>
          </cell>
        </row>
        <row r="75">
          <cell r="E75">
            <v>765000</v>
          </cell>
        </row>
        <row r="76">
          <cell r="E76">
            <v>5800</v>
          </cell>
        </row>
        <row r="77">
          <cell r="E77">
            <v>12900</v>
          </cell>
        </row>
        <row r="78">
          <cell r="E78">
            <v>29400</v>
          </cell>
        </row>
        <row r="79">
          <cell r="E79">
            <v>52000</v>
          </cell>
        </row>
        <row r="80">
          <cell r="E80">
            <v>91700</v>
          </cell>
        </row>
        <row r="81">
          <cell r="E81">
            <v>12000</v>
          </cell>
        </row>
        <row r="82">
          <cell r="E82">
            <v>18600</v>
          </cell>
        </row>
        <row r="83">
          <cell r="E83">
            <v>33600</v>
          </cell>
        </row>
        <row r="84">
          <cell r="E84">
            <v>61800</v>
          </cell>
        </row>
        <row r="85">
          <cell r="E85">
            <v>244540</v>
          </cell>
        </row>
        <row r="86">
          <cell r="E86">
            <v>24800</v>
          </cell>
        </row>
        <row r="87">
          <cell r="E87">
            <v>36600</v>
          </cell>
        </row>
        <row r="88">
          <cell r="E88">
            <v>54300</v>
          </cell>
        </row>
        <row r="89">
          <cell r="E89">
            <v>85200</v>
          </cell>
        </row>
        <row r="90">
          <cell r="E90">
            <v>220600</v>
          </cell>
        </row>
        <row r="91">
          <cell r="E91">
            <v>367400</v>
          </cell>
        </row>
        <row r="92">
          <cell r="E92">
            <v>4600</v>
          </cell>
        </row>
        <row r="93">
          <cell r="E93">
            <v>7200</v>
          </cell>
        </row>
        <row r="94">
          <cell r="E94">
            <v>13200</v>
          </cell>
        </row>
        <row r="95">
          <cell r="E95">
            <v>30300</v>
          </cell>
        </row>
        <row r="96">
          <cell r="E96">
            <v>164700</v>
          </cell>
        </row>
        <row r="97">
          <cell r="E97">
            <v>12000</v>
          </cell>
        </row>
        <row r="98">
          <cell r="E98">
            <v>19600</v>
          </cell>
        </row>
        <row r="100">
          <cell r="E100">
            <v>64400</v>
          </cell>
        </row>
        <row r="101">
          <cell r="E101">
            <v>20100</v>
          </cell>
        </row>
        <row r="102">
          <cell r="E102">
            <v>30500</v>
          </cell>
        </row>
        <row r="103">
          <cell r="E103">
            <v>63000</v>
          </cell>
        </row>
        <row r="105">
          <cell r="E105">
            <v>173000</v>
          </cell>
        </row>
        <row r="106">
          <cell r="E106">
            <v>361000</v>
          </cell>
        </row>
        <row r="107">
          <cell r="E107">
            <v>476170</v>
          </cell>
        </row>
        <row r="108">
          <cell r="E108">
            <v>663000</v>
          </cell>
        </row>
        <row r="109">
          <cell r="E109">
            <v>998000</v>
          </cell>
        </row>
        <row r="110">
          <cell r="E110">
            <v>2224530</v>
          </cell>
        </row>
        <row r="111">
          <cell r="E111">
            <v>23600</v>
          </cell>
        </row>
        <row r="112">
          <cell r="E112">
            <v>72600</v>
          </cell>
        </row>
        <row r="113">
          <cell r="E113">
            <v>175300</v>
          </cell>
        </row>
        <row r="114">
          <cell r="E114">
            <v>600</v>
          </cell>
        </row>
        <row r="115">
          <cell r="E115">
            <v>29300</v>
          </cell>
        </row>
        <row r="116">
          <cell r="E116">
            <v>82300</v>
          </cell>
        </row>
        <row r="117">
          <cell r="E117">
            <v>120000</v>
          </cell>
        </row>
        <row r="118">
          <cell r="E118">
            <v>180000</v>
          </cell>
        </row>
        <row r="119">
          <cell r="E119">
            <v>8300</v>
          </cell>
        </row>
        <row r="120">
          <cell r="E120">
            <v>25200</v>
          </cell>
        </row>
        <row r="121">
          <cell r="E121">
            <v>25500</v>
          </cell>
        </row>
        <row r="122">
          <cell r="E122">
            <v>49100</v>
          </cell>
        </row>
        <row r="123">
          <cell r="E123">
            <v>81700</v>
          </cell>
        </row>
        <row r="124">
          <cell r="E124">
            <v>25100</v>
          </cell>
        </row>
        <row r="125">
          <cell r="E125">
            <v>40000</v>
          </cell>
        </row>
        <row r="126">
          <cell r="E126">
            <v>77200</v>
          </cell>
        </row>
        <row r="127">
          <cell r="E127">
            <v>136000</v>
          </cell>
        </row>
        <row r="128">
          <cell r="E128">
            <v>2600</v>
          </cell>
        </row>
        <row r="129">
          <cell r="E129">
            <v>8030</v>
          </cell>
        </row>
        <row r="130">
          <cell r="E130">
            <v>12650</v>
          </cell>
        </row>
        <row r="131">
          <cell r="E131">
            <v>10000</v>
          </cell>
        </row>
        <row r="132">
          <cell r="E132">
            <v>18000</v>
          </cell>
        </row>
        <row r="133">
          <cell r="E133">
            <v>36000</v>
          </cell>
        </row>
        <row r="134">
          <cell r="E134">
            <v>54700</v>
          </cell>
        </row>
        <row r="135">
          <cell r="E135">
            <v>97500</v>
          </cell>
        </row>
        <row r="136">
          <cell r="E136">
            <v>289060</v>
          </cell>
        </row>
        <row r="137">
          <cell r="E137">
            <v>12500</v>
          </cell>
        </row>
        <row r="138">
          <cell r="E138">
            <v>23600</v>
          </cell>
        </row>
        <row r="139">
          <cell r="E139">
            <v>43800</v>
          </cell>
        </row>
        <row r="140">
          <cell r="E140">
            <v>81100</v>
          </cell>
        </row>
        <row r="141">
          <cell r="E141">
            <v>2300</v>
          </cell>
        </row>
        <row r="142">
          <cell r="E142">
            <v>10500</v>
          </cell>
        </row>
        <row r="143">
          <cell r="E143">
            <v>16100</v>
          </cell>
        </row>
        <row r="144">
          <cell r="E144">
            <v>33500</v>
          </cell>
        </row>
        <row r="145">
          <cell r="E145">
            <v>4800</v>
          </cell>
        </row>
        <row r="146">
          <cell r="E146">
            <v>11200</v>
          </cell>
        </row>
        <row r="147">
          <cell r="E147">
            <v>21000</v>
          </cell>
        </row>
        <row r="148">
          <cell r="E148">
            <v>180000</v>
          </cell>
        </row>
        <row r="149">
          <cell r="E149">
            <v>308700</v>
          </cell>
        </row>
        <row r="150">
          <cell r="E150">
            <v>372960</v>
          </cell>
        </row>
        <row r="151">
          <cell r="E151">
            <v>406000</v>
          </cell>
        </row>
        <row r="152">
          <cell r="E152">
            <v>1662040</v>
          </cell>
        </row>
        <row r="153">
          <cell r="E153">
            <v>11000</v>
          </cell>
        </row>
        <row r="154">
          <cell r="E154">
            <v>23500</v>
          </cell>
        </row>
        <row r="155">
          <cell r="E155">
            <v>36700</v>
          </cell>
        </row>
        <row r="156">
          <cell r="E156">
            <v>7300</v>
          </cell>
        </row>
        <row r="157">
          <cell r="E157">
            <v>21900</v>
          </cell>
        </row>
        <row r="158">
          <cell r="E158">
            <v>61000</v>
          </cell>
        </row>
        <row r="159">
          <cell r="E159">
            <v>99900</v>
          </cell>
        </row>
        <row r="160">
          <cell r="E160">
            <v>14800</v>
          </cell>
        </row>
        <row r="161">
          <cell r="E161">
            <v>33100</v>
          </cell>
        </row>
        <row r="162">
          <cell r="E162">
            <v>131040</v>
          </cell>
        </row>
        <row r="163">
          <cell r="E163">
            <v>1300</v>
          </cell>
        </row>
        <row r="164">
          <cell r="E164">
            <v>2000</v>
          </cell>
        </row>
        <row r="165">
          <cell r="E165">
            <v>3900</v>
          </cell>
        </row>
        <row r="166">
          <cell r="E166">
            <v>2400</v>
          </cell>
        </row>
        <row r="168">
          <cell r="E168">
            <v>3670</v>
          </cell>
        </row>
        <row r="169">
          <cell r="E169">
            <v>8820</v>
          </cell>
        </row>
        <row r="170">
          <cell r="E170">
            <v>11760</v>
          </cell>
        </row>
        <row r="171">
          <cell r="E171">
            <v>10100</v>
          </cell>
        </row>
        <row r="172">
          <cell r="E172">
            <v>17100</v>
          </cell>
        </row>
        <row r="173">
          <cell r="E173">
            <v>31100</v>
          </cell>
        </row>
        <row r="174">
          <cell r="E174">
            <v>162500</v>
          </cell>
        </row>
        <row r="176">
          <cell r="E176">
            <v>21000</v>
          </cell>
        </row>
        <row r="177">
          <cell r="E177">
            <v>30100</v>
          </cell>
        </row>
        <row r="178">
          <cell r="E178">
            <v>98800</v>
          </cell>
        </row>
        <row r="179">
          <cell r="E179">
            <v>158000</v>
          </cell>
        </row>
        <row r="180">
          <cell r="E180">
            <v>202000</v>
          </cell>
        </row>
        <row r="183">
          <cell r="E183">
            <v>1300</v>
          </cell>
        </row>
        <row r="184">
          <cell r="E184">
            <v>2800</v>
          </cell>
        </row>
        <row r="185">
          <cell r="E185">
            <v>4000</v>
          </cell>
        </row>
        <row r="186">
          <cell r="E186">
            <v>10500</v>
          </cell>
        </row>
        <row r="187">
          <cell r="E187">
            <v>24700</v>
          </cell>
        </row>
        <row r="188">
          <cell r="E188">
            <v>50600</v>
          </cell>
        </row>
        <row r="189">
          <cell r="E189">
            <v>88000</v>
          </cell>
        </row>
        <row r="190">
          <cell r="E190">
            <v>176500</v>
          </cell>
        </row>
        <row r="191">
          <cell r="E191">
            <v>8100</v>
          </cell>
        </row>
        <row r="192">
          <cell r="E192">
            <v>10900</v>
          </cell>
        </row>
        <row r="193">
          <cell r="E193">
            <v>18600</v>
          </cell>
        </row>
        <row r="194">
          <cell r="E194">
            <v>76120</v>
          </cell>
        </row>
        <row r="195">
          <cell r="E195">
            <v>101000</v>
          </cell>
        </row>
        <row r="196">
          <cell r="E196">
            <v>149000</v>
          </cell>
        </row>
        <row r="197">
          <cell r="E197">
            <v>290000</v>
          </cell>
        </row>
        <row r="198">
          <cell r="E198">
            <v>466000</v>
          </cell>
        </row>
        <row r="199">
          <cell r="E199">
            <v>1544760</v>
          </cell>
        </row>
        <row r="200">
          <cell r="E200">
            <v>5600</v>
          </cell>
        </row>
        <row r="201">
          <cell r="E201">
            <v>17200</v>
          </cell>
        </row>
        <row r="202">
          <cell r="E202">
            <v>9200</v>
          </cell>
        </row>
        <row r="203">
          <cell r="E203">
            <v>18200</v>
          </cell>
        </row>
        <row r="204">
          <cell r="E204">
            <v>34700</v>
          </cell>
        </row>
        <row r="205">
          <cell r="E205">
            <v>65100</v>
          </cell>
        </row>
        <row r="206">
          <cell r="E206">
            <v>108000</v>
          </cell>
        </row>
        <row r="207">
          <cell r="E207">
            <v>150000</v>
          </cell>
        </row>
        <row r="210">
          <cell r="E210">
            <v>9500</v>
          </cell>
        </row>
        <row r="211">
          <cell r="E211">
            <v>16000</v>
          </cell>
        </row>
        <row r="212">
          <cell r="E212">
            <v>26400</v>
          </cell>
        </row>
        <row r="213">
          <cell r="E213">
            <v>47700</v>
          </cell>
        </row>
        <row r="214">
          <cell r="E214">
            <v>70600</v>
          </cell>
        </row>
        <row r="215">
          <cell r="E215">
            <v>154700</v>
          </cell>
        </row>
        <row r="216">
          <cell r="E216">
            <v>430</v>
          </cell>
        </row>
        <row r="217">
          <cell r="E217">
            <v>1100</v>
          </cell>
        </row>
        <row r="218">
          <cell r="E218">
            <v>1000</v>
          </cell>
        </row>
        <row r="219">
          <cell r="E219">
            <v>1500</v>
          </cell>
        </row>
        <row r="220">
          <cell r="E220">
            <v>4700</v>
          </cell>
        </row>
        <row r="221">
          <cell r="E221">
            <v>22300</v>
          </cell>
        </row>
        <row r="222">
          <cell r="E222">
            <v>36400</v>
          </cell>
        </row>
        <row r="223">
          <cell r="E223">
            <v>52900</v>
          </cell>
        </row>
        <row r="224">
          <cell r="E224">
            <v>4000</v>
          </cell>
        </row>
        <row r="225">
          <cell r="E225">
            <v>8200</v>
          </cell>
        </row>
        <row r="552">
          <cell r="E552">
            <v>48300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관리"/>
      <sheetName val="적정"/>
      <sheetName val="실행"/>
      <sheetName val="표지"/>
      <sheetName val="총괄표"/>
      <sheetName val="내역"/>
      <sheetName val="하도"/>
      <sheetName val="별지"/>
      <sheetName val="토공"/>
      <sheetName val="철콘"/>
      <sheetName val="보링"/>
      <sheetName val="철물"/>
      <sheetName val="철강재"/>
      <sheetName val="견적"/>
      <sheetName val="견적내역"/>
      <sheetName val="합의서"/>
      <sheetName val="총괄"/>
      <sheetName val="내역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자재"/>
      <sheetName val="중기가격(03)"/>
      <sheetName val="경비단가(0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B1" t="str">
            <v>◆ 수목 단가조사표</v>
          </cell>
        </row>
        <row r="2">
          <cell r="A2" t="str">
            <v>코드번호</v>
          </cell>
          <cell r="B2" t="str">
            <v>품       명</v>
          </cell>
          <cell r="C2" t="str">
            <v>규    격</v>
          </cell>
          <cell r="D2" t="str">
            <v>단</v>
          </cell>
          <cell r="E2" t="str">
            <v>낙찰율(100%)</v>
          </cell>
        </row>
        <row r="3">
          <cell r="D3" t="str">
            <v>위</v>
          </cell>
          <cell r="E3" t="str">
            <v>적용단가</v>
          </cell>
        </row>
        <row r="4">
          <cell r="A4" t="str">
            <v>MATE001</v>
          </cell>
          <cell r="B4" t="str">
            <v>조형소나무A</v>
          </cell>
          <cell r="C4" t="str">
            <v>H3.0xW1.5xR12</v>
          </cell>
          <cell r="D4" t="str">
            <v>주</v>
          </cell>
          <cell r="E4">
            <v>197000</v>
          </cell>
        </row>
        <row r="5">
          <cell r="A5" t="str">
            <v>MATE002</v>
          </cell>
          <cell r="B5" t="str">
            <v>조형소나무B</v>
          </cell>
          <cell r="C5" t="str">
            <v>H4.0xW2.0xR20</v>
          </cell>
          <cell r="D5" t="str">
            <v>주</v>
          </cell>
          <cell r="E5">
            <v>321000</v>
          </cell>
        </row>
        <row r="6">
          <cell r="A6" t="str">
            <v>MATE003</v>
          </cell>
          <cell r="B6" t="str">
            <v>선주목</v>
          </cell>
          <cell r="C6" t="str">
            <v>H2.5xW1.5</v>
          </cell>
          <cell r="D6" t="str">
            <v>주</v>
          </cell>
          <cell r="E6">
            <v>417000</v>
          </cell>
        </row>
        <row r="7">
          <cell r="A7" t="str">
            <v>MATE004</v>
          </cell>
          <cell r="B7" t="str">
            <v>스트로브잣</v>
          </cell>
          <cell r="C7" t="str">
            <v>H2.5xW1.2</v>
          </cell>
          <cell r="D7" t="str">
            <v>주</v>
          </cell>
          <cell r="E7">
            <v>29700</v>
          </cell>
        </row>
        <row r="8">
          <cell r="A8" t="str">
            <v>MATE005</v>
          </cell>
          <cell r="B8" t="str">
            <v>조형향나무</v>
          </cell>
          <cell r="C8" t="str">
            <v>H3.5xW1.5</v>
          </cell>
          <cell r="D8" t="str">
            <v>주</v>
          </cell>
          <cell r="E8">
            <v>534000</v>
          </cell>
        </row>
        <row r="9">
          <cell r="A9" t="str">
            <v>MATE006</v>
          </cell>
          <cell r="B9" t="str">
            <v>서양측백</v>
          </cell>
          <cell r="C9" t="str">
            <v>H1.5xW0.5</v>
          </cell>
          <cell r="D9" t="str">
            <v>주</v>
          </cell>
          <cell r="E9">
            <v>15200</v>
          </cell>
        </row>
        <row r="10">
          <cell r="A10" t="str">
            <v>MATF001</v>
          </cell>
          <cell r="B10" t="str">
            <v>꽃사과</v>
          </cell>
          <cell r="C10" t="str">
            <v>H2.5xR 6</v>
          </cell>
          <cell r="D10" t="str">
            <v>주</v>
          </cell>
          <cell r="E10">
            <v>42700</v>
          </cell>
        </row>
        <row r="11">
          <cell r="A11" t="str">
            <v>MATF002</v>
          </cell>
          <cell r="B11" t="str">
            <v>느티나무</v>
          </cell>
          <cell r="C11" t="str">
            <v>H4.0xR15</v>
          </cell>
          <cell r="D11" t="str">
            <v>주</v>
          </cell>
          <cell r="E11">
            <v>335000</v>
          </cell>
        </row>
        <row r="12">
          <cell r="A12" t="str">
            <v>MATF003</v>
          </cell>
          <cell r="B12" t="str">
            <v>매화나무</v>
          </cell>
          <cell r="C12" t="str">
            <v>H2.5xR 6</v>
          </cell>
          <cell r="D12" t="str">
            <v>주</v>
          </cell>
          <cell r="E12">
            <v>36100</v>
          </cell>
        </row>
        <row r="13">
          <cell r="A13" t="str">
            <v>MATF004</v>
          </cell>
          <cell r="B13" t="str">
            <v>목련</v>
          </cell>
          <cell r="C13" t="str">
            <v>H3.5xR12</v>
          </cell>
          <cell r="D13" t="str">
            <v>주</v>
          </cell>
          <cell r="E13">
            <v>169000</v>
          </cell>
        </row>
        <row r="14">
          <cell r="A14" t="str">
            <v>MATF005</v>
          </cell>
          <cell r="B14" t="str">
            <v>왕벚나무</v>
          </cell>
          <cell r="C14" t="str">
            <v>H3.5xB 8</v>
          </cell>
          <cell r="D14" t="str">
            <v>주</v>
          </cell>
          <cell r="E14">
            <v>82800</v>
          </cell>
        </row>
        <row r="15">
          <cell r="A15" t="str">
            <v>MATF006</v>
          </cell>
          <cell r="B15" t="str">
            <v>자작나무</v>
          </cell>
          <cell r="C15" t="str">
            <v>H3.0xB 6</v>
          </cell>
          <cell r="D15" t="str">
            <v>주</v>
          </cell>
          <cell r="E15">
            <v>51500</v>
          </cell>
        </row>
        <row r="16">
          <cell r="A16" t="str">
            <v>MATF007</v>
          </cell>
          <cell r="B16" t="str">
            <v>홍단풍</v>
          </cell>
          <cell r="C16" t="str">
            <v>H2.5xR 8</v>
          </cell>
          <cell r="D16" t="str">
            <v>주</v>
          </cell>
          <cell r="E16">
            <v>132000</v>
          </cell>
        </row>
        <row r="17">
          <cell r="A17" t="str">
            <v>MATF008</v>
          </cell>
          <cell r="B17" t="str">
            <v>칠엽수</v>
          </cell>
          <cell r="C17" t="str">
            <v>H2.5xR 8</v>
          </cell>
          <cell r="D17" t="str">
            <v>주</v>
          </cell>
          <cell r="E17">
            <v>120000</v>
          </cell>
        </row>
        <row r="18">
          <cell r="A18" t="str">
            <v>MATF009</v>
          </cell>
          <cell r="B18" t="str">
            <v>산수유</v>
          </cell>
          <cell r="C18" t="str">
            <v>H2.0xW0.9xR5</v>
          </cell>
          <cell r="D18" t="str">
            <v>주</v>
          </cell>
          <cell r="E18">
            <v>29800</v>
          </cell>
        </row>
        <row r="19">
          <cell r="A19" t="str">
            <v>MATL001</v>
          </cell>
          <cell r="B19" t="str">
            <v>회양목</v>
          </cell>
          <cell r="C19" t="str">
            <v>H0.3xW0.3</v>
          </cell>
          <cell r="D19" t="str">
            <v>주</v>
          </cell>
          <cell r="E19">
            <v>2700</v>
          </cell>
        </row>
        <row r="20">
          <cell r="A20" t="str">
            <v>MATL002</v>
          </cell>
          <cell r="B20" t="str">
            <v>눈주목</v>
          </cell>
          <cell r="C20" t="str">
            <v>H0.4xW0.4</v>
          </cell>
          <cell r="D20" t="str">
            <v>주</v>
          </cell>
          <cell r="E20">
            <v>13000</v>
          </cell>
        </row>
        <row r="21">
          <cell r="A21" t="str">
            <v>MATL003</v>
          </cell>
          <cell r="B21" t="str">
            <v>화살나무</v>
          </cell>
          <cell r="C21" t="str">
            <v>H1.0xW0.6</v>
          </cell>
          <cell r="D21" t="str">
            <v>주</v>
          </cell>
          <cell r="E21">
            <v>14300</v>
          </cell>
        </row>
        <row r="22">
          <cell r="A22" t="str">
            <v>MATL004</v>
          </cell>
          <cell r="B22" t="str">
            <v>개나리</v>
          </cell>
          <cell r="C22" t="str">
            <v>H1.2x5지</v>
          </cell>
          <cell r="D22" t="str">
            <v>주</v>
          </cell>
          <cell r="E22">
            <v>1000</v>
          </cell>
        </row>
        <row r="23">
          <cell r="A23" t="str">
            <v>MATL005</v>
          </cell>
          <cell r="B23" t="str">
            <v>개쉬땅나무</v>
          </cell>
          <cell r="C23" t="str">
            <v>H1.5xW0.5</v>
          </cell>
          <cell r="D23" t="str">
            <v>주</v>
          </cell>
          <cell r="E23">
            <v>10000</v>
          </cell>
        </row>
        <row r="24">
          <cell r="A24" t="str">
            <v>MATL006</v>
          </cell>
          <cell r="B24" t="str">
            <v>백철쭉</v>
          </cell>
          <cell r="C24" t="str">
            <v>H0.3xW0.4</v>
          </cell>
          <cell r="D24" t="str">
            <v>주</v>
          </cell>
          <cell r="E24">
            <v>1900</v>
          </cell>
        </row>
        <row r="25">
          <cell r="A25" t="str">
            <v>MATL007</v>
          </cell>
          <cell r="B25" t="str">
            <v>자산홍</v>
          </cell>
          <cell r="C25" t="str">
            <v>H0.4xW0.4</v>
          </cell>
          <cell r="D25" t="str">
            <v>주</v>
          </cell>
          <cell r="E25">
            <v>2300</v>
          </cell>
        </row>
        <row r="26">
          <cell r="A26" t="str">
            <v>MATL008</v>
          </cell>
          <cell r="B26" t="str">
            <v>황매화</v>
          </cell>
          <cell r="C26" t="str">
            <v>H1.0xW0.6</v>
          </cell>
          <cell r="D26" t="str">
            <v>주</v>
          </cell>
          <cell r="E26">
            <v>3300</v>
          </cell>
        </row>
        <row r="27">
          <cell r="A27" t="str">
            <v>MATG001</v>
          </cell>
          <cell r="B27" t="str">
            <v>맥문동</v>
          </cell>
          <cell r="C27" t="str">
            <v>3~5분얼</v>
          </cell>
          <cell r="D27" t="str">
            <v>본</v>
          </cell>
          <cell r="E27">
            <v>440</v>
          </cell>
        </row>
        <row r="28">
          <cell r="A28" t="str">
            <v>MATG002</v>
          </cell>
          <cell r="B28" t="str">
            <v>갯버들</v>
          </cell>
          <cell r="C28" t="str">
            <v>H1.0</v>
          </cell>
          <cell r="D28" t="str">
            <v>주</v>
          </cell>
          <cell r="E28">
            <v>2500</v>
          </cell>
        </row>
        <row r="29">
          <cell r="A29" t="str">
            <v>MATG003</v>
          </cell>
          <cell r="B29" t="str">
            <v>갈대</v>
          </cell>
          <cell r="C29" t="str">
            <v>2~3분얼</v>
          </cell>
          <cell r="D29" t="str">
            <v>본</v>
          </cell>
          <cell r="E29">
            <v>800</v>
          </cell>
        </row>
        <row r="30">
          <cell r="A30" t="str">
            <v>MATG004</v>
          </cell>
          <cell r="B30" t="str">
            <v>물억새</v>
          </cell>
          <cell r="C30" t="str">
            <v>3치POT</v>
          </cell>
          <cell r="D30" t="str">
            <v>본</v>
          </cell>
          <cell r="E30">
            <v>800</v>
          </cell>
        </row>
        <row r="31">
          <cell r="A31" t="str">
            <v>MATG005</v>
          </cell>
          <cell r="B31" t="str">
            <v>부들</v>
          </cell>
          <cell r="C31" t="str">
            <v>1~2분얼</v>
          </cell>
          <cell r="D31" t="str">
            <v>본</v>
          </cell>
          <cell r="E31">
            <v>1700</v>
          </cell>
        </row>
        <row r="32">
          <cell r="A32" t="str">
            <v>MATG006</v>
          </cell>
          <cell r="B32" t="str">
            <v>낙지다리</v>
          </cell>
          <cell r="C32" t="str">
            <v>3치POT</v>
          </cell>
          <cell r="D32" t="str">
            <v>본</v>
          </cell>
          <cell r="E32">
            <v>1200</v>
          </cell>
        </row>
        <row r="33">
          <cell r="A33" t="str">
            <v>MATG007</v>
          </cell>
          <cell r="B33" t="str">
            <v>도루박이</v>
          </cell>
          <cell r="C33" t="str">
            <v>3치POT</v>
          </cell>
          <cell r="D33" t="str">
            <v>본</v>
          </cell>
          <cell r="E33">
            <v>1200</v>
          </cell>
        </row>
        <row r="34">
          <cell r="A34" t="str">
            <v>MATG008</v>
          </cell>
          <cell r="B34" t="str">
            <v>수크렁</v>
          </cell>
          <cell r="C34" t="str">
            <v>4치POT</v>
          </cell>
          <cell r="D34" t="str">
            <v>본</v>
          </cell>
          <cell r="E34">
            <v>1800</v>
          </cell>
        </row>
        <row r="35">
          <cell r="A35" t="str">
            <v>MATG009</v>
          </cell>
          <cell r="B35" t="str">
            <v>옥잠화</v>
          </cell>
          <cell r="C35" t="str">
            <v>4~5분얼</v>
          </cell>
          <cell r="D35" t="str">
            <v>본</v>
          </cell>
          <cell r="E35">
            <v>4000</v>
          </cell>
        </row>
        <row r="36">
          <cell r="A36" t="str">
            <v>MATG010</v>
          </cell>
          <cell r="B36" t="str">
            <v>비비추</v>
          </cell>
          <cell r="C36" t="str">
            <v>4~5분얼</v>
          </cell>
          <cell r="D36" t="str">
            <v>본</v>
          </cell>
          <cell r="E36">
            <v>2000</v>
          </cell>
        </row>
        <row r="37">
          <cell r="A37" t="str">
            <v>MATG011</v>
          </cell>
          <cell r="B37" t="str">
            <v>꽃창포</v>
          </cell>
          <cell r="C37" t="str">
            <v>2~3분얼</v>
          </cell>
          <cell r="D37" t="str">
            <v>본</v>
          </cell>
          <cell r="E37">
            <v>2850</v>
          </cell>
        </row>
        <row r="38">
          <cell r="A38" t="str">
            <v>MATG012</v>
          </cell>
          <cell r="B38" t="str">
            <v>수선화</v>
          </cell>
          <cell r="C38" t="str">
            <v>개화구</v>
          </cell>
          <cell r="D38" t="str">
            <v>본</v>
          </cell>
          <cell r="E38">
            <v>1700</v>
          </cell>
        </row>
        <row r="39">
          <cell r="A39" t="str">
            <v>MATG013</v>
          </cell>
          <cell r="B39" t="str">
            <v>미나리</v>
          </cell>
          <cell r="C39" t="str">
            <v>2~3분얼</v>
          </cell>
          <cell r="D39" t="str">
            <v>본</v>
          </cell>
          <cell r="E39">
            <v>1300</v>
          </cell>
        </row>
        <row r="40">
          <cell r="A40" t="str">
            <v>MATG014</v>
          </cell>
          <cell r="B40" t="str">
            <v>속새</v>
          </cell>
          <cell r="C40" t="str">
            <v>3치POT</v>
          </cell>
          <cell r="D40" t="str">
            <v>본</v>
          </cell>
          <cell r="E40">
            <v>2500</v>
          </cell>
        </row>
        <row r="41">
          <cell r="A41" t="str">
            <v>MATG015</v>
          </cell>
          <cell r="B41" t="str">
            <v>앵초</v>
          </cell>
          <cell r="C41" t="str">
            <v>4치POT</v>
          </cell>
          <cell r="D41" t="str">
            <v>본</v>
          </cell>
          <cell r="E41">
            <v>1500</v>
          </cell>
        </row>
        <row r="42">
          <cell r="A42" t="str">
            <v>MATG016</v>
          </cell>
          <cell r="B42" t="str">
            <v>은방울꽃</v>
          </cell>
          <cell r="C42" t="str">
            <v>4치POT</v>
          </cell>
          <cell r="D42" t="str">
            <v>본</v>
          </cell>
          <cell r="E42">
            <v>2000</v>
          </cell>
        </row>
        <row r="43">
          <cell r="A43" t="str">
            <v>MATG017</v>
          </cell>
          <cell r="B43" t="str">
            <v>개구리밥</v>
          </cell>
          <cell r="C43" t="str">
            <v>4치POT</v>
          </cell>
          <cell r="D43" t="str">
            <v>본</v>
          </cell>
          <cell r="E43">
            <v>800</v>
          </cell>
        </row>
        <row r="44">
          <cell r="A44" t="str">
            <v>MATG018</v>
          </cell>
          <cell r="B44" t="str">
            <v>생이가래</v>
          </cell>
          <cell r="C44" t="str">
            <v>2~3분얼</v>
          </cell>
          <cell r="D44" t="str">
            <v>본</v>
          </cell>
          <cell r="E44">
            <v>1500</v>
          </cell>
        </row>
        <row r="45">
          <cell r="A45" t="str">
            <v>MATG019</v>
          </cell>
          <cell r="B45" t="str">
            <v>부레옥잠</v>
          </cell>
          <cell r="C45" t="str">
            <v>2~3분얼</v>
          </cell>
          <cell r="D45" t="str">
            <v>본</v>
          </cell>
          <cell r="E45">
            <v>2000</v>
          </cell>
        </row>
        <row r="46">
          <cell r="A46" t="str">
            <v>MATT001</v>
          </cell>
          <cell r="B46" t="str">
            <v>잔디</v>
          </cell>
          <cell r="C46" t="str">
            <v>0.3x0.3x0.03</v>
          </cell>
          <cell r="D46" t="str">
            <v>매</v>
          </cell>
          <cell r="E46">
            <v>280</v>
          </cell>
        </row>
        <row r="47">
          <cell r="A47" t="str">
            <v>MATT003</v>
          </cell>
          <cell r="B47" t="str">
            <v>유기질비료</v>
          </cell>
          <cell r="C47" t="str">
            <v>계분,20kg/포</v>
          </cell>
          <cell r="D47" t="str">
            <v>포</v>
          </cell>
          <cell r="E47">
            <v>3000</v>
          </cell>
        </row>
        <row r="48">
          <cell r="A48" t="str">
            <v>MATT004</v>
          </cell>
          <cell r="B48" t="str">
            <v>생명정</v>
          </cell>
          <cell r="C48" t="str">
            <v>20kg/포</v>
          </cell>
          <cell r="D48" t="str">
            <v>포</v>
          </cell>
          <cell r="E48">
            <v>7000</v>
          </cell>
        </row>
        <row r="49">
          <cell r="A49" t="str">
            <v>MATT008</v>
          </cell>
          <cell r="B49" t="str">
            <v>아각지주</v>
          </cell>
          <cell r="C49" t="str">
            <v>SH-412</v>
          </cell>
          <cell r="D49" t="str">
            <v>조</v>
          </cell>
          <cell r="E49">
            <v>4500</v>
          </cell>
        </row>
        <row r="50">
          <cell r="A50" t="str">
            <v>MATT009</v>
          </cell>
          <cell r="B50" t="str">
            <v>삼발이소형</v>
          </cell>
          <cell r="C50" t="str">
            <v>SH-401</v>
          </cell>
          <cell r="D50" t="str">
            <v>조</v>
          </cell>
          <cell r="E50">
            <v>4500</v>
          </cell>
        </row>
        <row r="51">
          <cell r="A51" t="str">
            <v>MATT010</v>
          </cell>
          <cell r="B51" t="str">
            <v>삼발이대형</v>
          </cell>
          <cell r="C51" t="str">
            <v>SH-471</v>
          </cell>
          <cell r="D51" t="str">
            <v>조</v>
          </cell>
          <cell r="E51">
            <v>6000</v>
          </cell>
        </row>
        <row r="52">
          <cell r="A52" t="str">
            <v>MATT011</v>
          </cell>
          <cell r="B52" t="str">
            <v>사각지주</v>
          </cell>
          <cell r="C52" t="str">
            <v>SH-474</v>
          </cell>
          <cell r="D52" t="str">
            <v>조</v>
          </cell>
          <cell r="E52">
            <v>11000</v>
          </cell>
        </row>
        <row r="53">
          <cell r="A53" t="str">
            <v>MATT012</v>
          </cell>
          <cell r="B53" t="str">
            <v>새끼</v>
          </cell>
          <cell r="D53" t="str">
            <v>m</v>
          </cell>
          <cell r="E53">
            <v>54</v>
          </cell>
        </row>
        <row r="54">
          <cell r="A54" t="str">
            <v>MATT013</v>
          </cell>
          <cell r="B54" t="str">
            <v>가마니</v>
          </cell>
          <cell r="D54" t="str">
            <v>매</v>
          </cell>
          <cell r="E54">
            <v>2700</v>
          </cell>
        </row>
        <row r="55">
          <cell r="A55" t="str">
            <v>MATT014</v>
          </cell>
          <cell r="B55" t="str">
            <v>대나무</v>
          </cell>
          <cell r="C55" t="str">
            <v>D30xL3.5</v>
          </cell>
          <cell r="D55" t="str">
            <v>m</v>
          </cell>
          <cell r="E55">
            <v>704</v>
          </cell>
        </row>
        <row r="56">
          <cell r="A56" t="str">
            <v>MATT015</v>
          </cell>
          <cell r="B56" t="str">
            <v>마닐라로프</v>
          </cell>
          <cell r="C56" t="str">
            <v>6mm</v>
          </cell>
          <cell r="D56" t="str">
            <v>m</v>
          </cell>
          <cell r="E56">
            <v>100</v>
          </cell>
        </row>
      </sheetData>
      <sheetData sheetId="17" refreshError="1"/>
      <sheetData sheetId="18" refreshError="1"/>
      <sheetData sheetId="19" refreshError="1">
        <row r="1">
          <cell r="C1" t="str">
            <v>수    종</v>
          </cell>
          <cell r="D1" t="str">
            <v>규   격</v>
          </cell>
          <cell r="E1" t="str">
            <v>단위</v>
          </cell>
          <cell r="F1" t="str">
            <v>계</v>
          </cell>
        </row>
        <row r="3">
          <cell r="C3" t="str">
            <v>조형소나무A</v>
          </cell>
          <cell r="D3" t="str">
            <v>H3.0xW1.5xR12</v>
          </cell>
          <cell r="E3" t="str">
            <v>주</v>
          </cell>
          <cell r="F3">
            <v>5</v>
          </cell>
        </row>
        <row r="4">
          <cell r="C4" t="str">
            <v>조형소나무B</v>
          </cell>
          <cell r="D4" t="str">
            <v>H4.0xW2.0xR20</v>
          </cell>
          <cell r="E4" t="str">
            <v>주</v>
          </cell>
          <cell r="F4">
            <v>3</v>
          </cell>
        </row>
        <row r="5">
          <cell r="C5" t="str">
            <v>선주목</v>
          </cell>
          <cell r="D5" t="str">
            <v>H2.5xW1.5</v>
          </cell>
          <cell r="E5" t="str">
            <v>주</v>
          </cell>
          <cell r="F5">
            <v>9</v>
          </cell>
        </row>
        <row r="6">
          <cell r="C6" t="str">
            <v>스트로브잣</v>
          </cell>
          <cell r="D6" t="str">
            <v>H2.5xW1.2</v>
          </cell>
          <cell r="E6" t="str">
            <v>주</v>
          </cell>
          <cell r="F6">
            <v>79</v>
          </cell>
        </row>
        <row r="7">
          <cell r="C7" t="str">
            <v>조형향나무</v>
          </cell>
          <cell r="D7" t="str">
            <v>H3.5xW1.5</v>
          </cell>
          <cell r="E7" t="str">
            <v>주</v>
          </cell>
          <cell r="F7">
            <v>14</v>
          </cell>
        </row>
        <row r="8">
          <cell r="C8" t="str">
            <v>서양측백</v>
          </cell>
          <cell r="D8" t="str">
            <v>H1.5xW0.5</v>
          </cell>
          <cell r="E8" t="str">
            <v>주</v>
          </cell>
          <cell r="F8">
            <v>303</v>
          </cell>
        </row>
        <row r="9">
          <cell r="F9">
            <v>0</v>
          </cell>
        </row>
        <row r="11">
          <cell r="C11" t="str">
            <v xml:space="preserve"> 소계</v>
          </cell>
          <cell r="E11" t="str">
            <v>주</v>
          </cell>
          <cell r="F11">
            <v>413</v>
          </cell>
        </row>
        <row r="12">
          <cell r="C12" t="str">
            <v>꽃사과</v>
          </cell>
          <cell r="D12" t="str">
            <v>H2.5xR 6</v>
          </cell>
          <cell r="E12" t="str">
            <v>주</v>
          </cell>
          <cell r="F12">
            <v>17</v>
          </cell>
        </row>
        <row r="13">
          <cell r="C13" t="str">
            <v>느티나무</v>
          </cell>
          <cell r="D13" t="str">
            <v>H4.0xR15</v>
          </cell>
          <cell r="E13" t="str">
            <v>주</v>
          </cell>
          <cell r="F13">
            <v>46</v>
          </cell>
        </row>
        <row r="14">
          <cell r="C14" t="str">
            <v>매화나무</v>
          </cell>
          <cell r="D14" t="str">
            <v>H2.5xR 6</v>
          </cell>
          <cell r="E14" t="str">
            <v>주</v>
          </cell>
          <cell r="F14">
            <v>49</v>
          </cell>
        </row>
        <row r="15">
          <cell r="C15" t="str">
            <v>목련</v>
          </cell>
          <cell r="D15" t="str">
            <v>H3.5xR12</v>
          </cell>
          <cell r="E15" t="str">
            <v>주</v>
          </cell>
          <cell r="F15">
            <v>36</v>
          </cell>
        </row>
        <row r="16">
          <cell r="C16" t="str">
            <v>왕벚나무</v>
          </cell>
          <cell r="D16" t="str">
            <v>H3.5xB 8</v>
          </cell>
          <cell r="E16" t="str">
            <v>주</v>
          </cell>
          <cell r="F16">
            <v>46</v>
          </cell>
        </row>
        <row r="17">
          <cell r="C17" t="str">
            <v>자작나무</v>
          </cell>
          <cell r="D17" t="str">
            <v>H3.0xB 6</v>
          </cell>
          <cell r="E17" t="str">
            <v>주</v>
          </cell>
          <cell r="F17">
            <v>57</v>
          </cell>
        </row>
        <row r="18">
          <cell r="C18" t="str">
            <v>홍단풍</v>
          </cell>
          <cell r="D18" t="str">
            <v>H2.5xR 8</v>
          </cell>
          <cell r="E18" t="str">
            <v>주</v>
          </cell>
          <cell r="F18">
            <v>30</v>
          </cell>
        </row>
        <row r="19">
          <cell r="C19" t="str">
            <v>칠엽수</v>
          </cell>
          <cell r="D19" t="str">
            <v>H2.5xR 8</v>
          </cell>
          <cell r="E19" t="str">
            <v>주</v>
          </cell>
          <cell r="F19">
            <v>30</v>
          </cell>
        </row>
        <row r="20">
          <cell r="C20" t="str">
            <v>산수유</v>
          </cell>
          <cell r="D20" t="str">
            <v>H2.0xW0.9xR5</v>
          </cell>
          <cell r="E20" t="str">
            <v>주</v>
          </cell>
          <cell r="F20">
            <v>100</v>
          </cell>
        </row>
        <row r="22">
          <cell r="C22" t="str">
            <v xml:space="preserve"> 소계</v>
          </cell>
          <cell r="E22" t="str">
            <v>주</v>
          </cell>
          <cell r="F22">
            <v>411</v>
          </cell>
        </row>
        <row r="23">
          <cell r="C23" t="str">
            <v xml:space="preserve"> 교목계</v>
          </cell>
          <cell r="F23">
            <v>824</v>
          </cell>
        </row>
        <row r="24">
          <cell r="C24" t="str">
            <v>회양목</v>
          </cell>
          <cell r="D24" t="str">
            <v>H0.3xW0.3</v>
          </cell>
          <cell r="E24" t="str">
            <v>주</v>
          </cell>
          <cell r="F24">
            <v>500</v>
          </cell>
        </row>
        <row r="25">
          <cell r="C25" t="str">
            <v>눈주목</v>
          </cell>
          <cell r="D25" t="str">
            <v>H0.4xW0.4</v>
          </cell>
          <cell r="E25" t="str">
            <v>주</v>
          </cell>
          <cell r="F25">
            <v>2030</v>
          </cell>
        </row>
        <row r="26">
          <cell r="C26" t="str">
            <v>화살나무</v>
          </cell>
          <cell r="D26" t="str">
            <v>H1.0xW0.6</v>
          </cell>
          <cell r="E26" t="str">
            <v>주</v>
          </cell>
          <cell r="F26">
            <v>104</v>
          </cell>
        </row>
        <row r="27">
          <cell r="C27" t="str">
            <v>개나리</v>
          </cell>
          <cell r="D27" t="str">
            <v>H1.2x5지</v>
          </cell>
          <cell r="E27" t="str">
            <v>주</v>
          </cell>
          <cell r="F27">
            <v>1750</v>
          </cell>
        </row>
        <row r="28">
          <cell r="C28" t="str">
            <v>개쉬땅나무</v>
          </cell>
          <cell r="D28" t="str">
            <v>H1.5xW0.5</v>
          </cell>
          <cell r="E28" t="str">
            <v>주</v>
          </cell>
          <cell r="F28">
            <v>156</v>
          </cell>
        </row>
        <row r="29">
          <cell r="C29" t="str">
            <v>백철쭉</v>
          </cell>
          <cell r="D29" t="str">
            <v>H0.3xW0.4</v>
          </cell>
          <cell r="E29" t="str">
            <v>주</v>
          </cell>
          <cell r="F29">
            <v>1350</v>
          </cell>
        </row>
        <row r="30">
          <cell r="C30" t="str">
            <v>자산홍</v>
          </cell>
          <cell r="D30" t="str">
            <v>H0.4xW0.4</v>
          </cell>
          <cell r="E30" t="str">
            <v>주</v>
          </cell>
          <cell r="F30">
            <v>830</v>
          </cell>
        </row>
        <row r="31">
          <cell r="C31" t="str">
            <v>황매화</v>
          </cell>
          <cell r="D31" t="str">
            <v>H1.0xW0.6</v>
          </cell>
          <cell r="E31" t="str">
            <v>주</v>
          </cell>
          <cell r="F31">
            <v>56</v>
          </cell>
        </row>
        <row r="33">
          <cell r="C33" t="str">
            <v xml:space="preserve"> 계</v>
          </cell>
          <cell r="E33" t="str">
            <v>본</v>
          </cell>
          <cell r="F33">
            <v>6776</v>
          </cell>
        </row>
        <row r="34">
          <cell r="C34" t="str">
            <v>맥문동</v>
          </cell>
          <cell r="D34" t="str">
            <v>3~5분얼</v>
          </cell>
          <cell r="E34" t="str">
            <v>본</v>
          </cell>
          <cell r="F34">
            <v>2390</v>
          </cell>
        </row>
        <row r="35">
          <cell r="C35" t="str">
            <v>갯버들</v>
          </cell>
          <cell r="D35" t="str">
            <v>H1.0</v>
          </cell>
          <cell r="E35" t="str">
            <v>주</v>
          </cell>
          <cell r="F35">
            <v>70</v>
          </cell>
        </row>
        <row r="36">
          <cell r="C36" t="str">
            <v>갈대</v>
          </cell>
          <cell r="D36" t="str">
            <v>2~3분얼</v>
          </cell>
          <cell r="E36" t="str">
            <v>본</v>
          </cell>
          <cell r="F36">
            <v>600</v>
          </cell>
        </row>
        <row r="37">
          <cell r="C37" t="str">
            <v>물억새</v>
          </cell>
          <cell r="D37" t="str">
            <v>3치POT</v>
          </cell>
          <cell r="E37" t="str">
            <v>본</v>
          </cell>
          <cell r="F37">
            <v>80</v>
          </cell>
        </row>
        <row r="38">
          <cell r="C38" t="str">
            <v>부들</v>
          </cell>
          <cell r="D38" t="str">
            <v>1~2분얼</v>
          </cell>
          <cell r="E38" t="str">
            <v>본</v>
          </cell>
          <cell r="F38">
            <v>390</v>
          </cell>
        </row>
        <row r="39">
          <cell r="C39" t="str">
            <v>낙지다리</v>
          </cell>
          <cell r="D39" t="str">
            <v>3치POT</v>
          </cell>
          <cell r="E39" t="str">
            <v>본</v>
          </cell>
          <cell r="F39">
            <v>300</v>
          </cell>
        </row>
        <row r="40">
          <cell r="C40" t="str">
            <v>도루박이</v>
          </cell>
          <cell r="D40" t="str">
            <v>3치POT</v>
          </cell>
          <cell r="E40" t="str">
            <v>본</v>
          </cell>
          <cell r="F40">
            <v>130</v>
          </cell>
        </row>
        <row r="41">
          <cell r="C41" t="str">
            <v>수크렁</v>
          </cell>
          <cell r="D41" t="str">
            <v>4치POT</v>
          </cell>
          <cell r="E41" t="str">
            <v>본</v>
          </cell>
          <cell r="F41">
            <v>565</v>
          </cell>
        </row>
        <row r="42">
          <cell r="C42" t="str">
            <v>옥잠화</v>
          </cell>
          <cell r="D42" t="str">
            <v>4~5분얼</v>
          </cell>
          <cell r="E42" t="str">
            <v>본</v>
          </cell>
          <cell r="F42">
            <v>275</v>
          </cell>
        </row>
        <row r="43">
          <cell r="C43" t="str">
            <v>비비추</v>
          </cell>
          <cell r="D43" t="str">
            <v>4~5분얼</v>
          </cell>
          <cell r="E43" t="str">
            <v>본</v>
          </cell>
          <cell r="F43">
            <v>245</v>
          </cell>
        </row>
        <row r="44">
          <cell r="C44" t="str">
            <v>꽃창포</v>
          </cell>
          <cell r="D44" t="str">
            <v>2~3분얼</v>
          </cell>
          <cell r="E44" t="str">
            <v>본</v>
          </cell>
          <cell r="F44">
            <v>910</v>
          </cell>
        </row>
        <row r="45">
          <cell r="C45" t="str">
            <v>수선화</v>
          </cell>
          <cell r="D45" t="str">
            <v>개화구</v>
          </cell>
          <cell r="E45" t="str">
            <v>본</v>
          </cell>
          <cell r="F45">
            <v>400</v>
          </cell>
        </row>
        <row r="46">
          <cell r="C46" t="str">
            <v>미나리</v>
          </cell>
          <cell r="D46" t="str">
            <v>2~3분얼</v>
          </cell>
          <cell r="E46" t="str">
            <v>본</v>
          </cell>
          <cell r="F46">
            <v>450</v>
          </cell>
        </row>
        <row r="47">
          <cell r="C47" t="str">
            <v>속새</v>
          </cell>
          <cell r="D47" t="str">
            <v>3치POT</v>
          </cell>
          <cell r="E47" t="str">
            <v>본</v>
          </cell>
          <cell r="F47">
            <v>180</v>
          </cell>
        </row>
        <row r="48">
          <cell r="C48" t="str">
            <v>앵초</v>
          </cell>
          <cell r="D48" t="str">
            <v>4치POT</v>
          </cell>
          <cell r="E48" t="str">
            <v>본</v>
          </cell>
          <cell r="F48">
            <v>570</v>
          </cell>
        </row>
        <row r="49">
          <cell r="C49" t="str">
            <v>은방울꽃</v>
          </cell>
          <cell r="D49" t="str">
            <v>4치POT</v>
          </cell>
          <cell r="E49" t="str">
            <v>본</v>
          </cell>
          <cell r="F49">
            <v>120</v>
          </cell>
        </row>
        <row r="50">
          <cell r="C50" t="str">
            <v>개구리밥</v>
          </cell>
          <cell r="D50" t="str">
            <v>4치POT</v>
          </cell>
          <cell r="E50" t="str">
            <v>본</v>
          </cell>
          <cell r="F50">
            <v>275</v>
          </cell>
        </row>
        <row r="51">
          <cell r="C51" t="str">
            <v>생이가래</v>
          </cell>
          <cell r="D51" t="str">
            <v>2~3분얼</v>
          </cell>
          <cell r="E51" t="str">
            <v>본</v>
          </cell>
          <cell r="F51">
            <v>275</v>
          </cell>
        </row>
        <row r="52">
          <cell r="C52" t="str">
            <v>부레옥잠</v>
          </cell>
          <cell r="D52" t="str">
            <v>2~3분얼</v>
          </cell>
          <cell r="E52" t="str">
            <v>본</v>
          </cell>
          <cell r="F52">
            <v>160</v>
          </cell>
        </row>
        <row r="54">
          <cell r="C54" t="str">
            <v xml:space="preserve"> 계</v>
          </cell>
          <cell r="E54" t="str">
            <v>본</v>
          </cell>
          <cell r="F54">
            <v>8385</v>
          </cell>
        </row>
        <row r="55">
          <cell r="C55" t="str">
            <v>잔디</v>
          </cell>
          <cell r="D55" t="str">
            <v>0.3x0.3x0.03</v>
          </cell>
          <cell r="E55" t="str">
            <v>m2</v>
          </cell>
          <cell r="F55">
            <v>3173.5999999999995</v>
          </cell>
        </row>
        <row r="57">
          <cell r="C57" t="str">
            <v xml:space="preserve"> 총계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"/>
      <sheetName val="원가계산(비목구분)"/>
      <sheetName val="신규비목"/>
      <sheetName val="인테리어내역"/>
      <sheetName val="인테리어내역 (수정)"/>
      <sheetName val="골재대및운반비"/>
      <sheetName val="일위목록"/>
      <sheetName val="일위대가"/>
      <sheetName val="단가"/>
      <sheetName val="노임"/>
      <sheetName val="소요"/>
      <sheetName val="노임단가"/>
      <sheetName val="수목단가"/>
      <sheetName val="식재수량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 "/>
      <sheetName val="개발비용"/>
      <sheetName val="비교표"/>
      <sheetName val="총괄내역"/>
      <sheetName val="공종내역"/>
      <sheetName val="부표"/>
      <sheetName val="L옹벽"/>
      <sheetName val="빗물"/>
      <sheetName val="기계일위"/>
      <sheetName val="포장일위"/>
      <sheetName val="일위대가"/>
      <sheetName val="기본일위"/>
      <sheetName val="기계경비"/>
      <sheetName val="간지"/>
      <sheetName val="표지"/>
      <sheetName val="토적집계"/>
      <sheetName val="토적표"/>
      <sheetName val="구조토적"/>
      <sheetName val="집수"/>
      <sheetName val="기타경비"/>
      <sheetName val="일위목록"/>
      <sheetName val="노임단가"/>
      <sheetName val="원가계산"/>
      <sheetName val="#REF"/>
      <sheetName val="내역서1999.8최종"/>
      <sheetName val="실행(ALT1)"/>
      <sheetName val="I一般比"/>
      <sheetName val="전기"/>
      <sheetName val="공통(20-91)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L1" t="str">
            <v>2000년 8월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334400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480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587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36690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39960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700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44840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41470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45550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46180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42300</v>
          </cell>
        </row>
        <row r="18">
          <cell r="A18" t="str">
            <v>計</v>
          </cell>
          <cell r="F18">
            <v>55800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587</v>
          </cell>
          <cell r="F59">
            <v>2935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7723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587</v>
          </cell>
          <cell r="F77">
            <v>3815.5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10415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272182</v>
          </cell>
          <cell r="F96">
            <v>10342.9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480</v>
          </cell>
          <cell r="F97">
            <v>139.19999999999999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17183.099999999999</v>
          </cell>
          <cell r="F102">
            <v>5154.8999999999996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12355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7042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5695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4954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4583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4287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285792</v>
          </cell>
          <cell r="F114">
            <v>428.6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480</v>
          </cell>
          <cell r="F115">
            <v>96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16003</v>
          </cell>
          <cell r="F116">
            <v>800.1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16803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1680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1680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1125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949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866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821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794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잡석깔기</v>
          </cell>
          <cell r="J128" t="str">
            <v>單位 : 원/㎥當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잡석</v>
          </cell>
          <cell r="C131" t="str">
            <v>인</v>
          </cell>
          <cell r="D131">
            <v>1.04</v>
          </cell>
          <cell r="E131">
            <v>11000</v>
          </cell>
          <cell r="F131">
            <v>11440</v>
          </cell>
          <cell r="H131">
            <v>0</v>
          </cell>
          <cell r="J131">
            <v>0</v>
          </cell>
        </row>
        <row r="132">
          <cell r="A132" t="str">
            <v>보통인부</v>
          </cell>
          <cell r="C132" t="str">
            <v>인</v>
          </cell>
          <cell r="D132">
            <v>0.6</v>
          </cell>
          <cell r="F132">
            <v>0</v>
          </cell>
          <cell r="G132">
            <v>34360</v>
          </cell>
          <cell r="H132">
            <v>20616</v>
          </cell>
          <cell r="J132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5">
          <cell r="F135">
            <v>0</v>
          </cell>
          <cell r="H135">
            <v>0</v>
          </cell>
          <cell r="J135">
            <v>0</v>
          </cell>
        </row>
        <row r="136">
          <cell r="F136">
            <v>0</v>
          </cell>
          <cell r="H136">
            <v>0</v>
          </cell>
          <cell r="J136">
            <v>0</v>
          </cell>
        </row>
        <row r="137">
          <cell r="F137">
            <v>0</v>
          </cell>
          <cell r="H137">
            <v>0</v>
          </cell>
          <cell r="J137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11440</v>
          </cell>
          <cell r="H144">
            <v>20616</v>
          </cell>
          <cell r="J144">
            <v>0</v>
          </cell>
        </row>
        <row r="146">
          <cell r="A146" t="str">
            <v>名  稱 : 잡석채우기</v>
          </cell>
          <cell r="J146" t="str">
            <v>單位 : 원/㎥當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잡석</v>
          </cell>
          <cell r="C149" t="str">
            <v>인</v>
          </cell>
          <cell r="D149">
            <v>1.04</v>
          </cell>
          <cell r="E149">
            <v>11000</v>
          </cell>
          <cell r="F149">
            <v>11440</v>
          </cell>
          <cell r="H149">
            <v>0</v>
          </cell>
          <cell r="J149">
            <v>0</v>
          </cell>
        </row>
        <row r="150">
          <cell r="A150" t="str">
            <v>보통인부</v>
          </cell>
          <cell r="C150" t="str">
            <v>인</v>
          </cell>
          <cell r="D150">
            <v>0.65</v>
          </cell>
          <cell r="F150">
            <v>0</v>
          </cell>
          <cell r="G150">
            <v>34360</v>
          </cell>
          <cell r="H150">
            <v>22334</v>
          </cell>
          <cell r="J150">
            <v>0</v>
          </cell>
        </row>
        <row r="151">
          <cell r="F151">
            <v>0</v>
          </cell>
          <cell r="H151">
            <v>0</v>
          </cell>
          <cell r="J151">
            <v>0</v>
          </cell>
        </row>
        <row r="152">
          <cell r="F152">
            <v>0</v>
          </cell>
          <cell r="H152">
            <v>0</v>
          </cell>
          <cell r="J152">
            <v>0</v>
          </cell>
        </row>
        <row r="153">
          <cell r="F153">
            <v>0</v>
          </cell>
          <cell r="H153">
            <v>0</v>
          </cell>
          <cell r="J153">
            <v>0</v>
          </cell>
        </row>
        <row r="154">
          <cell r="F154">
            <v>0</v>
          </cell>
          <cell r="H154">
            <v>0</v>
          </cell>
          <cell r="J154">
            <v>0</v>
          </cell>
        </row>
        <row r="155">
          <cell r="F155">
            <v>0</v>
          </cell>
          <cell r="H155">
            <v>0</v>
          </cell>
          <cell r="J155">
            <v>0</v>
          </cell>
        </row>
        <row r="156">
          <cell r="F156">
            <v>0</v>
          </cell>
          <cell r="H156">
            <v>0</v>
          </cell>
          <cell r="J156">
            <v>0</v>
          </cell>
        </row>
        <row r="157">
          <cell r="F157">
            <v>0</v>
          </cell>
          <cell r="H157">
            <v>0</v>
          </cell>
          <cell r="J157">
            <v>0</v>
          </cell>
        </row>
        <row r="158">
          <cell r="F158">
            <v>0</v>
          </cell>
          <cell r="H158">
            <v>0</v>
          </cell>
          <cell r="J158">
            <v>0</v>
          </cell>
        </row>
        <row r="159">
          <cell r="F159">
            <v>0</v>
          </cell>
          <cell r="H159">
            <v>0</v>
          </cell>
          <cell r="J159">
            <v>0</v>
          </cell>
        </row>
        <row r="160">
          <cell r="F160">
            <v>0</v>
          </cell>
          <cell r="H160">
            <v>0</v>
          </cell>
          <cell r="J160">
            <v>0</v>
          </cell>
        </row>
        <row r="161">
          <cell r="F161">
            <v>0</v>
          </cell>
          <cell r="H161">
            <v>0</v>
          </cell>
          <cell r="J161">
            <v>0</v>
          </cell>
        </row>
        <row r="162">
          <cell r="A162" t="str">
            <v>計</v>
          </cell>
          <cell r="F162">
            <v>11440</v>
          </cell>
          <cell r="H162">
            <v>22334</v>
          </cell>
          <cell r="J162">
            <v>0</v>
          </cell>
        </row>
        <row r="164">
          <cell r="A164" t="str">
            <v>名  稱 : 문양거푸집</v>
          </cell>
          <cell r="J164" t="str">
            <v>單位 : 원/㎡當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문양거푸집</v>
          </cell>
          <cell r="B167" t="str">
            <v>FRP1050×1820</v>
          </cell>
          <cell r="C167" t="str">
            <v>㎡</v>
          </cell>
          <cell r="D167">
            <v>0.05</v>
          </cell>
          <cell r="E167">
            <v>108058</v>
          </cell>
          <cell r="F167">
            <v>5402.9</v>
          </cell>
          <cell r="H167">
            <v>0</v>
          </cell>
          <cell r="J167">
            <v>0</v>
          </cell>
        </row>
        <row r="168">
          <cell r="A168" t="str">
            <v>폼타이</v>
          </cell>
          <cell r="B168" t="str">
            <v>D형 1/2×300</v>
          </cell>
          <cell r="C168" t="str">
            <v>조</v>
          </cell>
          <cell r="D168">
            <v>0.214</v>
          </cell>
          <cell r="E168">
            <v>850</v>
          </cell>
          <cell r="F168">
            <v>181.9</v>
          </cell>
          <cell r="H168">
            <v>0</v>
          </cell>
          <cell r="J168">
            <v>0</v>
          </cell>
        </row>
        <row r="169">
          <cell r="A169" t="str">
            <v>박리제</v>
          </cell>
          <cell r="B169" t="str">
            <v>SIKA FORM OIL</v>
          </cell>
          <cell r="C169" t="str">
            <v>ℓ</v>
          </cell>
          <cell r="D169">
            <v>0.19</v>
          </cell>
          <cell r="E169">
            <v>800</v>
          </cell>
          <cell r="F169">
            <v>152</v>
          </cell>
          <cell r="H169">
            <v>0</v>
          </cell>
          <cell r="J169">
            <v>0</v>
          </cell>
        </row>
        <row r="170">
          <cell r="A170" t="str">
            <v>세파레이터</v>
          </cell>
          <cell r="B170" t="str">
            <v>D형 1/2×500</v>
          </cell>
          <cell r="C170" t="str">
            <v xml:space="preserve">본 </v>
          </cell>
          <cell r="D170">
            <v>2.14</v>
          </cell>
          <cell r="E170">
            <v>140</v>
          </cell>
          <cell r="F170">
            <v>299.60000000000002</v>
          </cell>
          <cell r="H170">
            <v>0</v>
          </cell>
          <cell r="J170">
            <v>0</v>
          </cell>
        </row>
        <row r="171">
          <cell r="A171" t="str">
            <v>보조자재</v>
          </cell>
          <cell r="B171" t="str">
            <v>문양거푸집의20%</v>
          </cell>
          <cell r="C171" t="str">
            <v>식</v>
          </cell>
          <cell r="D171">
            <v>1</v>
          </cell>
          <cell r="E171">
            <v>1080.5</v>
          </cell>
          <cell r="F171">
            <v>1080.5</v>
          </cell>
          <cell r="H171">
            <v>0</v>
          </cell>
          <cell r="J171">
            <v>0</v>
          </cell>
        </row>
        <row r="172">
          <cell r="A172" t="str">
            <v>사용고재</v>
          </cell>
          <cell r="B172" t="str">
            <v>보조자재의 10%</v>
          </cell>
          <cell r="C172" t="str">
            <v>식</v>
          </cell>
          <cell r="D172">
            <v>1</v>
          </cell>
          <cell r="E172">
            <v>108</v>
          </cell>
          <cell r="F172">
            <v>108</v>
          </cell>
          <cell r="H172">
            <v>0</v>
          </cell>
          <cell r="J172">
            <v>0</v>
          </cell>
        </row>
        <row r="173">
          <cell r="A173" t="str">
            <v>형틀목공</v>
          </cell>
          <cell r="C173" t="str">
            <v>인</v>
          </cell>
          <cell r="D173">
            <v>0.14000000000000001</v>
          </cell>
          <cell r="F173">
            <v>0</v>
          </cell>
          <cell r="G173">
            <v>61483</v>
          </cell>
          <cell r="H173">
            <v>8607.6</v>
          </cell>
          <cell r="J173">
            <v>0</v>
          </cell>
        </row>
        <row r="174">
          <cell r="A174" t="str">
            <v>보통인부</v>
          </cell>
          <cell r="C174" t="str">
            <v>인</v>
          </cell>
          <cell r="D174">
            <v>0.12</v>
          </cell>
          <cell r="F174">
            <v>0</v>
          </cell>
          <cell r="G174">
            <v>34360</v>
          </cell>
          <cell r="H174">
            <v>4123.2</v>
          </cell>
          <cell r="J174">
            <v>0</v>
          </cell>
        </row>
        <row r="175">
          <cell r="F175">
            <v>0</v>
          </cell>
          <cell r="H175">
            <v>0</v>
          </cell>
          <cell r="J175">
            <v>0</v>
          </cell>
        </row>
        <row r="176">
          <cell r="F176">
            <v>0</v>
          </cell>
          <cell r="H176">
            <v>0</v>
          </cell>
          <cell r="J176">
            <v>0</v>
          </cell>
        </row>
        <row r="177">
          <cell r="F177">
            <v>0</v>
          </cell>
          <cell r="H177">
            <v>0</v>
          </cell>
          <cell r="J177">
            <v>0</v>
          </cell>
        </row>
        <row r="178">
          <cell r="F178">
            <v>0</v>
          </cell>
          <cell r="H178">
            <v>0</v>
          </cell>
          <cell r="J178">
            <v>0</v>
          </cell>
        </row>
        <row r="179">
          <cell r="F179">
            <v>0</v>
          </cell>
          <cell r="H179">
            <v>0</v>
          </cell>
          <cell r="J179">
            <v>0</v>
          </cell>
        </row>
        <row r="180">
          <cell r="A180" t="str">
            <v>計</v>
          </cell>
          <cell r="F180">
            <v>7224</v>
          </cell>
          <cell r="H180">
            <v>12730</v>
          </cell>
          <cell r="J180">
            <v>0</v>
          </cell>
        </row>
      </sheetData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H-PILE수량집계"/>
      <sheetName val="실행대비"/>
      <sheetName val="수량-가로등"/>
      <sheetName val="단가"/>
      <sheetName val="건축"/>
      <sheetName val="돌담교 상부수량"/>
      <sheetName val="우수받이"/>
      <sheetName val="개산공사비"/>
      <sheetName val="토적표"/>
      <sheetName val="SLAB&quot;1&quot;"/>
      <sheetName val="말뚝지지력산정"/>
      <sheetName val="개별직종노임단가(2003.9)"/>
      <sheetName val="기안"/>
      <sheetName val="SAP_INPUT"/>
      <sheetName val="산근"/>
      <sheetName val="노임단가"/>
      <sheetName val="수목단가"/>
      <sheetName val="시설수량표"/>
      <sheetName val="식재수량표"/>
      <sheetName val="내역표지"/>
      <sheetName val="#REF"/>
      <sheetName val="수량"/>
      <sheetName val="원가계산"/>
      <sheetName val="수량산출"/>
      <sheetName val="1단계"/>
      <sheetName val="테이블"/>
      <sheetName val="대림경상68억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금계산서"/>
      <sheetName val="입력정보"/>
      <sheetName val="등록자료"/>
      <sheetName val="매출현황"/>
      <sheetName val="사용법"/>
    </sheetNames>
    <sheetDataSet>
      <sheetData sheetId="0"/>
      <sheetData sheetId="1" refreshError="1">
        <row r="2">
          <cell r="E2" t="str">
            <v>청구</v>
          </cell>
        </row>
        <row r="3">
          <cell r="E3" t="str">
            <v>영수</v>
          </cell>
        </row>
      </sheetData>
      <sheetData sheetId="2"/>
      <sheetData sheetId="3"/>
      <sheetData sheetId="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기계경비산출기준"/>
      <sheetName val="#REF"/>
      <sheetName val="기초단가"/>
      <sheetName val="경영"/>
      <sheetName val="98년"/>
      <sheetName val="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산출근거 (1)"/>
      <sheetName val="산출근거 (2)"/>
      <sheetName val="전차선로 물량표"/>
      <sheetName val="산출근거 (3)"/>
      <sheetName val="자재집계"/>
      <sheetName val="산출근거 (4)"/>
      <sheetName val="직노"/>
      <sheetName val="내역"/>
      <sheetName val="기계경비산출기준"/>
      <sheetName val="#REF"/>
      <sheetName val="FB25JN"/>
      <sheetName val="입력자료"/>
      <sheetName val="POL6차-PIPING"/>
      <sheetName val="심사물량"/>
      <sheetName val="심사계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강운반비"/>
      <sheetName val="폐기물처리비"/>
      <sheetName val="가설사무소설치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전차선로 물량표"/>
      <sheetName val="직노"/>
      <sheetName val="갑지-MHI(R410A)"/>
      <sheetName val="을지-MHI(R410A)"/>
      <sheetName val="3 환기 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工완성공사율"/>
      <sheetName val="工관리비율"/>
      <sheetName val="일위"/>
      <sheetName val="설직재-1"/>
      <sheetName val="J直材4"/>
      <sheetName val="#REF"/>
      <sheetName val="직노"/>
      <sheetName val="경산"/>
      <sheetName val="N賃率-職"/>
      <sheetName val="I一般比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홍보비디오"/>
      <sheetName val="노임"/>
      <sheetName val="단가"/>
      <sheetName val="내역서"/>
      <sheetName val="실행내역"/>
      <sheetName val="기본일위"/>
      <sheetName val="제직재"/>
      <sheetName val="내역서2안"/>
      <sheetName val="패널"/>
      <sheetName val="집계"/>
      <sheetName val="목록"/>
      <sheetName val="Sheet1"/>
      <sheetName val="Sheet2"/>
      <sheetName val="Sheet3"/>
      <sheetName val="청천내"/>
      <sheetName val="금액내역서"/>
      <sheetName val="노임단가"/>
      <sheetName val="설계내역서"/>
      <sheetName val="공구"/>
      <sheetName val="수량산출"/>
      <sheetName val="데이타"/>
      <sheetName val="직접경비"/>
      <sheetName val="직접인건비"/>
      <sheetName val="소요자재명세서"/>
      <sheetName val="노무비명세서"/>
      <sheetName val="청산공사"/>
      <sheetName val="샘플표지"/>
      <sheetName val="한강운반비"/>
      <sheetName val="공사내역"/>
      <sheetName val="제-노임"/>
      <sheetName val="전차선로 물량표"/>
      <sheetName val="경영"/>
      <sheetName val="98년"/>
      <sheetName val="실적"/>
      <sheetName val="매립"/>
      <sheetName val="DATE"/>
      <sheetName val="내역서1999.8최종"/>
      <sheetName val="정SW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"/>
      <sheetName val="원,하갑지"/>
      <sheetName val="원하대비"/>
      <sheetName val="한강운반비"/>
    </sheetNames>
    <sheetDataSet>
      <sheetData sheetId="0" refreshError="1">
        <row r="18">
          <cell r="B18">
            <v>2.8E-3</v>
          </cell>
          <cell r="C1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el\설계서\수목일위.XLS]데이타"/>
      <sheetName val="VXXXXX"/>
      <sheetName val="일위대가"/>
      <sheetName val="일위대가(내역)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___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터널구조물산근"/>
      <sheetName val="도로구조물산근"/>
      <sheetName val="Sheet1"/>
      <sheetName val="Sheet2"/>
      <sheetName val="터널굴착단산"/>
      <sheetName val="장약패턴90M2"/>
      <sheetName val="토공산근"/>
      <sheetName val="단가산출근거"/>
      <sheetName val="설계가"/>
      <sheetName val="실행내역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노무비"/>
      <sheetName val="중기비"/>
      <sheetName val="Sheet4"/>
      <sheetName val="구조물공수량명세서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조경공사(총괄)"/>
      <sheetName val="내역"/>
      <sheetName val="수목일위"/>
      <sheetName val="기초일위"/>
      <sheetName val="시설일위"/>
      <sheetName val="지주목 및 비료산출기준"/>
      <sheetName val="지주목및비료산출"/>
      <sheetName val="시설물수량산출서"/>
      <sheetName val="노임"/>
      <sheetName val="PACKING LIST"/>
      <sheetName val="el\설계서\수목일위.XLS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예정공정표"/>
      <sheetName val="8. 설계예산서"/>
      <sheetName val="16.설계서용지(갑)"/>
      <sheetName val="17. 내역서갑지"/>
      <sheetName val="원가계산서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DATE"/>
      <sheetName val="진주방향"/>
      <sheetName val="물가시세"/>
      <sheetName val="수량집계A"/>
      <sheetName val="철근집계A"/>
      <sheetName val="일위대가표"/>
      <sheetName val="총괄내역서"/>
      <sheetName val="일위대가 "/>
      <sheetName val="한강운반비"/>
      <sheetName val="원가서"/>
      <sheetName val="AS포장복구 "/>
      <sheetName val="건축2"/>
      <sheetName val="원가"/>
      <sheetName val="수목데이타"/>
      <sheetName val="1,2공구원가계산서"/>
      <sheetName val="2공구산출내역"/>
      <sheetName val="1공구산출내역서"/>
      <sheetName val="준검 내역서"/>
      <sheetName val="투찰"/>
      <sheetName val="내역서"/>
      <sheetName val="견적"/>
      <sheetName val="공사비산출내역"/>
      <sheetName val="별표집계"/>
      <sheetName val="실행(ALT1)"/>
      <sheetName val="변수값"/>
      <sheetName val="중기상차"/>
      <sheetName val="AS복구"/>
      <sheetName val="중기터파기"/>
      <sheetName val="노무"/>
      <sheetName val="가설공사비"/>
      <sheetName val="도로구조공사비"/>
      <sheetName val="도로토공공사비"/>
      <sheetName val="여수토공사비"/>
      <sheetName val="문학간접"/>
      <sheetName val="간접"/>
      <sheetName val="Total"/>
      <sheetName val="단가대비표"/>
      <sheetName val="수량산출"/>
      <sheetName val="BOJUNGGM"/>
      <sheetName val="연습"/>
      <sheetName val="실행(표지,갑,을)"/>
      <sheetName val="b_balju_cho"/>
      <sheetName val="금액"/>
      <sheetName val="기계경비산출기준"/>
      <sheetName val="nys"/>
      <sheetName val="토공"/>
      <sheetName val="조건"/>
      <sheetName val="전차선로 물량표"/>
      <sheetName val="#REF"/>
      <sheetName val="자재"/>
      <sheetName val="공통(20-91)"/>
      <sheetName val="장비집계"/>
      <sheetName val="공사개요"/>
      <sheetName val="변경내역"/>
      <sheetName val="시설물일위"/>
      <sheetName val="가설공사"/>
      <sheetName val="단가결정"/>
      <sheetName val="내역아"/>
      <sheetName val="울타리"/>
      <sheetName val="수량산출서"/>
      <sheetName val="기본단가표"/>
      <sheetName val="가시설"/>
      <sheetName val="기초단가"/>
      <sheetName val="자료"/>
      <sheetName val="자재단가조사표-수목"/>
      <sheetName val="1차증가원가계산"/>
      <sheetName val="공사요율산출표"/>
      <sheetName val="데리네이타현황"/>
      <sheetName val="단위단가"/>
      <sheetName val="공구원가계산"/>
      <sheetName val="제출내역 (2)"/>
      <sheetName val="계정"/>
      <sheetName val="관급자재"/>
      <sheetName val="폐기물"/>
      <sheetName val="관접합및부설"/>
      <sheetName val="단가"/>
      <sheetName val="설계서(본관)"/>
      <sheetName val="기준액"/>
      <sheetName val="계산서(곡선부)"/>
      <sheetName val="포장재료집계표"/>
      <sheetName val="6호기"/>
      <sheetName val="FB25JN"/>
      <sheetName val="공사설명서"/>
      <sheetName val="일위목록"/>
      <sheetName val="토공총괄표"/>
      <sheetName val="카렌스센터계량기설치공사"/>
      <sheetName val="결재판"/>
      <sheetName val="2000.11월설계내역"/>
      <sheetName val="수목표준대가"/>
      <sheetName val="중기조종사 단위단가"/>
      <sheetName val="요율"/>
      <sheetName val="노임단가"/>
      <sheetName val="갑지"/>
      <sheetName val="전기일위목록"/>
      <sheetName val="전기대가"/>
      <sheetName val="산출조서표지"/>
      <sheetName val="공량산출"/>
      <sheetName val="단가산출_목록"/>
      <sheetName val="16-1"/>
      <sheetName val="2호맨홀공제수량"/>
      <sheetName val="COVER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기초자료"/>
      <sheetName val="장비손료"/>
      <sheetName val="을지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계획금액"/>
      <sheetName val="값"/>
      <sheetName val="버스운행안내"/>
      <sheetName val="근태계획서"/>
      <sheetName val="예방접종계획"/>
      <sheetName val="2003상반기노임기준"/>
      <sheetName val="증감내역서"/>
      <sheetName val="세부내역"/>
      <sheetName val="부대내역"/>
      <sheetName val="일위산출"/>
      <sheetName val="건축-물가변동"/>
      <sheetName val="A-4"/>
      <sheetName val="자판실행"/>
      <sheetName val="WORK"/>
      <sheetName val="참조 (2)"/>
      <sheetName val="건축"/>
      <sheetName val="기초입력 DATA"/>
      <sheetName val="원가계산"/>
      <sheetName val="원가계산 (2)"/>
      <sheetName val="제잡비계산"/>
      <sheetName val="금액내역서"/>
      <sheetName val="자재단가"/>
      <sheetName val="산출기초"/>
      <sheetName val="전익자재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삭제금지단가"/>
      <sheetName val="배수장토목공사비"/>
      <sheetName val="소비자가"/>
      <sheetName val="용역비내역-진짜"/>
      <sheetName val="코드"/>
      <sheetName val="갈현동"/>
      <sheetName val="입찰견적보고서"/>
      <sheetName val="인건비"/>
      <sheetName val="L_RPTB02_01"/>
      <sheetName val="실행대비"/>
      <sheetName val="식재"/>
      <sheetName val="시설물"/>
      <sheetName val="식재출력용"/>
      <sheetName val="유지관리"/>
      <sheetName val="LP-S"/>
      <sheetName val="-치수표(곡선부)"/>
      <sheetName val="기타 정보통신공사"/>
      <sheetName val="11-2.아파트내역"/>
      <sheetName val="BID"/>
      <sheetName val="iec"/>
      <sheetName val="ks"/>
      <sheetName val="DATA"/>
      <sheetName val="선로정수"/>
      <sheetName val="전체"/>
      <sheetName val="9811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70%"/>
      <sheetName val="단가산출서"/>
      <sheetName val="설명"/>
      <sheetName val="기준비용"/>
      <sheetName val="도급기성"/>
      <sheetName val="직재"/>
      <sheetName val="재집"/>
      <sheetName val="기계경비"/>
      <sheetName val="Sheet1 (2)"/>
      <sheetName val="경영"/>
      <sheetName val="98년"/>
      <sheetName val="실적"/>
      <sheetName val="노임이"/>
      <sheetName val="Recovered_Sheet1"/>
      <sheetName val="수량계표"/>
      <sheetName val="신청서"/>
      <sheetName val="수목단가"/>
      <sheetName val="시설수량표"/>
      <sheetName val="식재수량표"/>
      <sheetName val="대비표"/>
      <sheetName val="설계예산서"/>
      <sheetName val="콘크스"/>
      <sheetName val="제경비적용기준"/>
      <sheetName val="공사자료입력"/>
      <sheetName val="구조물5월기성내역"/>
      <sheetName val="설계"/>
      <sheetName val="월간관리비"/>
      <sheetName val="산출근거"/>
      <sheetName val="재료단가"/>
      <sheetName val="임금단가"/>
      <sheetName val="장비목록표"/>
      <sheetName val="장비운전경비"/>
      <sheetName val="골조-APT 갑지"/>
      <sheetName val="토사(PE)"/>
      <sheetName val="적용공정"/>
      <sheetName val="기초코드"/>
      <sheetName val="전등설비"/>
      <sheetName val="1공구원가계산"/>
      <sheetName val="1공구원가계산서"/>
      <sheetName val="노임,재료비"/>
      <sheetName val="표지 (2)"/>
      <sheetName val="설계총괄표"/>
      <sheetName val="예산내역서"/>
      <sheetName val="총계"/>
      <sheetName val="106C0300"/>
      <sheetName val="CON'C"/>
      <sheetName val="팔당터널(1공구)"/>
      <sheetName val="이름표지정"/>
      <sheetName val="산출근거(복구)"/>
      <sheetName val="단가표"/>
      <sheetName val="중기사용료산출근거"/>
      <sheetName val="단가산출2"/>
      <sheetName val="단가 및 재료비"/>
      <sheetName val="시멘트"/>
      <sheetName val="지급자재"/>
      <sheetName val="가설건물"/>
      <sheetName val="표_재료"/>
      <sheetName val="입력"/>
      <sheetName val="안내"/>
      <sheetName val="골조시행"/>
      <sheetName val="플랜트 설치"/>
      <sheetName val="총괄"/>
      <sheetName val="포장수량단위"/>
      <sheetName val="날개벽"/>
      <sheetName val="암거단위"/>
      <sheetName val="횡 연장"/>
      <sheetName val="도급"/>
      <sheetName val="인건비 "/>
      <sheetName val="참조(2)"/>
      <sheetName val="참조"/>
      <sheetName val="심사물량"/>
      <sheetName val="심사계산"/>
      <sheetName val="설계예산"/>
      <sheetName val="정부노임단가"/>
      <sheetName val="토목검측서"/>
      <sheetName val="부대tu"/>
      <sheetName val="터파기및재료"/>
      <sheetName val="빙장비사양"/>
      <sheetName val="장비사양"/>
      <sheetName val="제경비율"/>
      <sheetName val="30집계표"/>
      <sheetName val="년도별노임표"/>
      <sheetName val="중기목록표"/>
      <sheetName val="조명시설"/>
      <sheetName val="소요자재"/>
      <sheetName val="노무산출서"/>
      <sheetName val="CC16-내역서"/>
      <sheetName val="설명서 "/>
      <sheetName val="토목"/>
      <sheetName val="Sheet5"/>
      <sheetName val="3.바닥판  "/>
      <sheetName val="해외(원화)"/>
      <sheetName val="물가대비표"/>
      <sheetName val="6-1. 관개량조서"/>
      <sheetName val="재료값"/>
      <sheetName val="경비"/>
      <sheetName val="산출(부하간선)"/>
      <sheetName val="1안"/>
      <sheetName val="토목내역서"/>
      <sheetName val="평가데이터"/>
      <sheetName val="연결임시"/>
      <sheetName val="기초1"/>
      <sheetName val="설계내역"/>
      <sheetName val="자재단가2007.10"/>
      <sheetName val="자재단가2008.4"/>
      <sheetName val="토목(대안)"/>
      <sheetName val="기계경비(시간당)"/>
      <sheetName val="램머"/>
      <sheetName val="입찰"/>
      <sheetName val="현경"/>
      <sheetName val="CTEMCOST"/>
      <sheetName val="전기"/>
      <sheetName val="설계명세서"/>
      <sheetName val="결재갑지"/>
      <sheetName val="평당공사비산정"/>
      <sheetName val="적용기준"/>
      <sheetName val="FOB발"/>
      <sheetName val="시중노임단가"/>
      <sheetName val="아파트 내역"/>
      <sheetName val="공통가설"/>
      <sheetName val="우수받이"/>
      <sheetName val="목차"/>
      <sheetName val="산출내역서"/>
      <sheetName val="조경집계표"/>
      <sheetName val="7.원가계산서(품셈)"/>
      <sheetName val="조경내역서"/>
      <sheetName val="수량집계"/>
      <sheetName val="일위대가목록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노무비단가"/>
      <sheetName val="단목객토단위수량산출"/>
      <sheetName val="단위수량산출"/>
      <sheetName val="맹암거,초지"/>
      <sheetName val="대상수목수량"/>
      <sheetName val="가감수량"/>
      <sheetName val="맨홀수량산출"/>
      <sheetName val="경비_원본"/>
      <sheetName val="건축내역서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기기리스트"/>
      <sheetName val="1.2 동력(철거)"/>
      <sheetName val="1.접지공사"/>
      <sheetName val="직접경비호표"/>
      <sheetName val="화성태안9공구내역(실행)"/>
      <sheetName val="상부공철근집계(ABC)"/>
      <sheetName val="AL공사(원)"/>
      <sheetName val="내역갑지"/>
      <sheetName val="LOOKUP"/>
      <sheetName val="화장실"/>
      <sheetName val="을-ATYPE"/>
      <sheetName val="판매시설"/>
      <sheetName val="노임단가표"/>
      <sheetName val="설계내역서"/>
      <sheetName val="01"/>
      <sheetName val="INDEX  LIST"/>
      <sheetName val="장비경비"/>
      <sheetName val="타공종이기"/>
      <sheetName val="표  지"/>
      <sheetName val="산출내역서집계표"/>
      <sheetName val="아파트"/>
      <sheetName val="인제내역"/>
      <sheetName val="JOIN(2span)"/>
      <sheetName val="바닥판"/>
      <sheetName val="주빔의 설계"/>
      <sheetName val="철근량산정및사용성검토"/>
      <sheetName val="입력DATA"/>
      <sheetName val="세금자료"/>
      <sheetName val="말뚝지지력산정"/>
      <sheetName val="고유코드_설계"/>
      <sheetName val="00노임기준"/>
      <sheetName val="내역(APT)"/>
      <sheetName val="전기공사"/>
      <sheetName val="2000년1차"/>
      <sheetName val="2000전체분"/>
      <sheetName val="적점"/>
      <sheetName val="2공구하도급내역서"/>
      <sheetName val="케이블트레이"/>
      <sheetName val="시공"/>
      <sheetName val="원가data"/>
      <sheetName val="토공수량"/>
      <sheetName val="실행,원가 최종예상"/>
      <sheetName val="총괄표"/>
      <sheetName val="배수장공사비명세서"/>
      <sheetName val="말고개터널조명전압강하"/>
      <sheetName val="견적율"/>
      <sheetName val="참고사항"/>
      <sheetName val="근로자자료입력"/>
      <sheetName val="공정표"/>
      <sheetName val="철콘"/>
      <sheetName val="Sheet15"/>
      <sheetName val="화설내"/>
      <sheetName val="단가(자재)"/>
      <sheetName val="단가(노임)"/>
      <sheetName val="기초목록"/>
      <sheetName val="총괄내역서(설계)"/>
      <sheetName val="약품설비"/>
      <sheetName val="21301동"/>
      <sheetName val="지질조사"/>
      <sheetName val="신표지1"/>
      <sheetName val="투자비"/>
      <sheetName val="조성원가DATA"/>
      <sheetName val="사업비"/>
      <sheetName val="백호우계수"/>
      <sheetName val="2.고용보험료산출근거"/>
      <sheetName val="입력란"/>
      <sheetName val="97노임단가"/>
      <sheetName val="차액보증"/>
      <sheetName val="8설7발"/>
      <sheetName val="일위"/>
      <sheetName val="토목주소"/>
      <sheetName val="프랜트면허"/>
      <sheetName val="내역서1999.8최종"/>
      <sheetName val="99노임기준"/>
      <sheetName val="원가계산하도"/>
      <sheetName val="공사별 가중치 산출근거(토목)"/>
      <sheetName val="가중치근거(조경)"/>
      <sheetName val="공사별 가중치 산출근거(건축)"/>
      <sheetName val="EARTH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시점교대"/>
      <sheetName val="Tool"/>
      <sheetName val="그림"/>
      <sheetName val="1-4-2.관(약)"/>
      <sheetName val="매채조회"/>
      <sheetName val="건설기계"/>
      <sheetName val="사급자재"/>
      <sheetName val="정화조방수미장"/>
      <sheetName val="1-최종안"/>
      <sheetName val="사업분석-분양가결정"/>
      <sheetName val="입찰안"/>
      <sheetName val="매립"/>
      <sheetName val="본사공가현황"/>
      <sheetName val="계정code"/>
      <sheetName val="원가계산서구조조정"/>
      <sheetName val="98수문일위"/>
      <sheetName val="48일위(기존)"/>
      <sheetName val="장비투입계획"/>
      <sheetName val="직원투입계획"/>
      <sheetName val="자재 집계표"/>
      <sheetName val="재료"/>
      <sheetName val="기구조직"/>
      <sheetName val="pier(각형)"/>
      <sheetName val="공사비증감"/>
      <sheetName val="구체"/>
      <sheetName val="좌측날개벽"/>
      <sheetName val="우측날개벽"/>
      <sheetName val="맨홀수량집계"/>
      <sheetName val="중기집계"/>
      <sheetName val="기본단가"/>
      <sheetName val="el\설계서\수목일위_XLS]데이타"/>
      <sheetName val="1공구_단가_(정원)"/>
      <sheetName val="단가목록"/>
      <sheetName val="자재목록"/>
      <sheetName val="노임목록"/>
      <sheetName val="조내역"/>
      <sheetName val="내역(전체_금차)"/>
      <sheetName val="제경비_전체"/>
      <sheetName val="제경비_금차준공분"/>
      <sheetName val="COST"/>
      <sheetName val="램프"/>
      <sheetName val="월별수입"/>
      <sheetName val="H-PILE수량집계"/>
      <sheetName val="G.R300경비"/>
      <sheetName val="가로등"/>
      <sheetName val="에너지동"/>
      <sheetName val="안양동교 1안"/>
      <sheetName val="수목_바_주목_"/>
      <sheetName val="BSD (2)"/>
      <sheetName val="DATA1"/>
      <sheetName val="CABLE SIZE-1"/>
      <sheetName val="구조물공"/>
      <sheetName val="부대공"/>
      <sheetName val="배수공"/>
      <sheetName val="포장공"/>
      <sheetName val="예가표"/>
      <sheetName val="협력업체"/>
      <sheetName val="설계변경내역 98"/>
      <sheetName val="각사별공사비분개 "/>
      <sheetName val="기본정보입력"/>
      <sheetName val="단가일람"/>
      <sheetName val="자재일람"/>
      <sheetName val="조경일람"/>
      <sheetName val="설비내역서"/>
      <sheetName val="전기내역서"/>
      <sheetName val="배수내역"/>
      <sheetName val="일위집계(기존)"/>
      <sheetName val="DANGA"/>
      <sheetName val="주공 갑지"/>
      <sheetName val="골조물량"/>
      <sheetName val="해평견적"/>
      <sheetName val="공사진행"/>
      <sheetName val="7월11일"/>
      <sheetName val="코드표"/>
      <sheetName val="날개벽(시점좌측)"/>
      <sheetName val="계측제어설비"/>
      <sheetName val="현장관리비"/>
      <sheetName val="수정"/>
      <sheetName val="총괄변경내역서"/>
      <sheetName val="소방"/>
      <sheetName val="중기사용료"/>
      <sheetName val="방수"/>
      <sheetName val="현장관리비 산출내역"/>
      <sheetName val="경비내역(을)-1"/>
      <sheetName val="★도급내역(2공구)"/>
      <sheetName val="밸브설치"/>
      <sheetName val="1단계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전차선로_물량표"/>
      <sheetName val="AS포장복구_"/>
      <sheetName val="일위대가_"/>
      <sheetName val="준검_내역서"/>
      <sheetName val="중기조종사_단위단가"/>
      <sheetName val="제출내역_(2)"/>
      <sheetName val="원가계산_(2)"/>
      <sheetName val="2000_11월설계내역"/>
      <sheetName val="일위대가_(식재)"/>
      <sheetName val="기타_정보통신공사"/>
      <sheetName val="참조_(2)"/>
      <sheetName val="기초입력_DATA"/>
      <sheetName val="관련자료입력"/>
      <sheetName val="1호인버트수량"/>
      <sheetName val="교각1"/>
      <sheetName val="단면 (2)"/>
      <sheetName val="input"/>
      <sheetName val="설계조건"/>
      <sheetName val="안정계산"/>
      <sheetName val="단면검토"/>
      <sheetName val="공종별산출내역서"/>
      <sheetName val="포장복구집계"/>
      <sheetName val="상호참고자료"/>
      <sheetName val="발주처자료입력"/>
      <sheetName val="회사기본자료"/>
      <sheetName val="하자보증자료"/>
      <sheetName val="기술자관련자료"/>
      <sheetName val="여과지동"/>
      <sheetName val="부표총괄"/>
      <sheetName val="9509"/>
      <sheetName val="Sheet1_(2)"/>
      <sheetName val="골조-APT_갑지"/>
      <sheetName val="3_바닥판__"/>
      <sheetName val="설명서_"/>
      <sheetName val="공내역"/>
      <sheetName val="설계서"/>
      <sheetName val="직원관련자료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준공정산"/>
      <sheetName val="기술자자료입력"/>
      <sheetName val="건축일위"/>
      <sheetName val="그라우팅일위"/>
      <sheetName val="마산방향"/>
      <sheetName val="실행철강하도"/>
      <sheetName val="총집계표"/>
      <sheetName val="쌍송교"/>
      <sheetName val="단위수량"/>
      <sheetName val="D-철근총괄"/>
      <sheetName val="99노임단가"/>
      <sheetName val="총괄 내역서"/>
      <sheetName val="단가및재료비"/>
      <sheetName val="토공사(흙막이)"/>
      <sheetName val="E.P.T수량산출서"/>
      <sheetName val="현장식당(1)"/>
      <sheetName val="동문건설"/>
      <sheetName val="본실행경비"/>
      <sheetName val="단가집"/>
      <sheetName val="TABLE DB"/>
      <sheetName val="쌍용 data base"/>
      <sheetName val="LD"/>
      <sheetName val="경율산정"/>
      <sheetName val="기계설비-물가변동"/>
      <sheetName val="00상노임"/>
      <sheetName val="연동내역"/>
      <sheetName val="갑지1"/>
      <sheetName val="개별직종노임단가(2005.1)"/>
      <sheetName val="단위수량산출서"/>
      <sheetName val="actual"/>
      <sheetName val="ABUT수량-A1"/>
      <sheetName val="건설산출"/>
      <sheetName val="구간산출"/>
      <sheetName val="1"/>
      <sheetName val="2"/>
      <sheetName val="단계별내역 (2)"/>
      <sheetName val="재료수량(1)"/>
      <sheetName val="실행_ALT1_"/>
      <sheetName val="설계예시"/>
      <sheetName val="조건표"/>
      <sheetName val="직접노무비"/>
      <sheetName val="상반기손익차2총괄"/>
      <sheetName val="토적표"/>
      <sheetName val="배수공수집"/>
      <sheetName val="갑지(추정)"/>
      <sheetName val="Macro2"/>
      <sheetName val="Macro1"/>
      <sheetName val="3"/>
      <sheetName val="4"/>
      <sheetName val="5"/>
      <sheetName val="토공(우물통,기타) "/>
      <sheetName val=" 상부공통집계(총괄)"/>
      <sheetName val="ITEM"/>
      <sheetName val="내역(원)"/>
      <sheetName val="가감수량(2호)"/>
      <sheetName val="맨홀수량산출(2호)"/>
      <sheetName val="48수량"/>
      <sheetName val="49일위"/>
      <sheetName val="22일위"/>
      <sheetName val="49수량"/>
      <sheetName val="6PILE  (돌출)"/>
      <sheetName val="대로근거"/>
      <sheetName val="중로근거"/>
      <sheetName val="Sheet4_x0000__x0000__x0000__x0000__x0000__x0000__x0000__x0010_[수목일위.XLS]가드레일산근_x0000_"/>
      <sheetName val="실행"/>
      <sheetName val="운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E2">
            <v>23200</v>
          </cell>
        </row>
        <row r="46">
          <cell r="E46">
            <v>16300</v>
          </cell>
        </row>
        <row r="99">
          <cell r="E99">
            <v>35900</v>
          </cell>
        </row>
        <row r="104">
          <cell r="E104">
            <v>114000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촌덕평"/>
      <sheetName val="지잡비"/>
      <sheetName val="사업비"/>
      <sheetName val="발계비교"/>
      <sheetName val="발부비"/>
      <sheetName val="1덕평흑석"/>
      <sheetName val="1공잡비"/>
      <sheetName val="2흑석옥성"/>
      <sheetName val="2공잡비"/>
      <sheetName val="수의"/>
      <sheetName val="수잡비"/>
      <sheetName val="00"/>
      <sheetName val="문광당총"/>
      <sheetName val="문당총잡비"/>
      <sheetName val="11"/>
      <sheetName val="청천내"/>
      <sheetName val="청천잡"/>
      <sheetName val="공사검사조서"/>
      <sheetName val="감리원감리조서"/>
      <sheetName val="확인내역서"/>
      <sheetName val="갑지"/>
      <sheetName val="검사원"/>
      <sheetName val="총괄원가"/>
      <sheetName val="집계표(공사)"/>
      <sheetName val="건축원가"/>
      <sheetName val="건축집계표(공종)"/>
      <sheetName val="건축내역"/>
      <sheetName val="설비원가"/>
      <sheetName val="설비집계표(공종)"/>
      <sheetName val="토목원가"/>
      <sheetName val="토목집계표(공종)"/>
      <sheetName val="토목내역"/>
      <sheetName val="조경원가"/>
      <sheetName val="조경집계표(공종)"/>
      <sheetName val="속지"/>
      <sheetName val="Sheet1"/>
      <sheetName val="설변공종별"/>
      <sheetName val="설변조정내역"/>
      <sheetName val="건기토원가"/>
      <sheetName val="집계표"/>
      <sheetName val="기계원가"/>
      <sheetName val="건축집계"/>
      <sheetName val="기계내역"/>
      <sheetName val="표지"/>
      <sheetName val="개요"/>
      <sheetName val="현장관리"/>
      <sheetName val="설계내역서"/>
      <sheetName val="원가계산"/>
      <sheetName val="데이타"/>
      <sheetName val="동원인원"/>
      <sheetName val="2000년1차"/>
      <sheetName val="2000전체분"/>
      <sheetName val="기계경비"/>
      <sheetName val="중기사용료"/>
      <sheetName val="RE9604"/>
      <sheetName val="원가"/>
      <sheetName val="을"/>
      <sheetName val="조정3월13일료일새벽"/>
      <sheetName val="현장경비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갑지"/>
      <sheetName val="내역서"/>
      <sheetName val="특기시방서"/>
      <sheetName val="기계설비시방서"/>
      <sheetName val="내역서 "/>
      <sheetName val="청천내"/>
      <sheetName val="평ꐀ데이터"/>
      <sheetName val="중강당 내역"/>
      <sheetName val="총괄표"/>
      <sheetName val="전체"/>
      <sheetName val="00경영적격"/>
      <sheetName val="공통비"/>
      <sheetName val="2000년1차"/>
      <sheetName val="유치원내역"/>
      <sheetName val="요율"/>
      <sheetName val="자재대"/>
      <sheetName val="하수급견적대비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데이타"/>
      <sheetName val="백호우계수"/>
      <sheetName val="중기가격"/>
      <sheetName val="초기화면"/>
      <sheetName val="200"/>
      <sheetName val="DATE"/>
      <sheetName val="내역"/>
      <sheetName val="2000전체분"/>
      <sheetName val="database"/>
      <sheetName val="진주방향"/>
      <sheetName val="내역서1"/>
      <sheetName val="산출내역서집계표"/>
      <sheetName val="퇴직금(울산천상)"/>
      <sheetName val="설계내역서"/>
      <sheetName val="지수자료"/>
      <sheetName val="노임이"/>
      <sheetName val="설계실행투찰"/>
      <sheetName val="을"/>
      <sheetName val="단가"/>
      <sheetName val="골재"/>
      <sheetName val="Sheet1"/>
      <sheetName val="조건"/>
    </sheetNames>
    <sheetDataSet>
      <sheetData sheetId="0" refreshError="1">
        <row r="6">
          <cell r="R6" t="str">
            <v>1,000억이상</v>
          </cell>
        </row>
        <row r="7">
          <cell r="R7" t="str">
            <v>300억이상</v>
          </cell>
        </row>
        <row r="8">
          <cell r="R8" t="str">
            <v>100억이상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XXXXXX"/>
      <sheetName val="VXXX"/>
      <sheetName val="진짜내역"/>
      <sheetName val="단가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을"/>
      <sheetName val="직재"/>
      <sheetName val="6PILE  (돌출)"/>
      <sheetName val="일위대가(4층원격)"/>
      <sheetName val="차액보증"/>
      <sheetName val="#REF"/>
      <sheetName val="철거산출근거"/>
      <sheetName val="입찰안"/>
      <sheetName val="부대공"/>
      <sheetName val="포장공"/>
      <sheetName val="토공"/>
      <sheetName val="견적서"/>
      <sheetName val="기초내역서"/>
      <sheetName val="수량산출"/>
      <sheetName val="대가목록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공통가설"/>
      <sheetName val="소방사항"/>
      <sheetName val="교통대책내역"/>
      <sheetName val="초기화면"/>
      <sheetName val="관급자재"/>
      <sheetName val="노무"/>
      <sheetName val="단가조사"/>
      <sheetName val="JUCK"/>
      <sheetName val="공사개요"/>
      <sheetName val="실행내역"/>
      <sheetName val="설계서(표지)"/>
      <sheetName val="원가계산서"/>
      <sheetName val="공사현황"/>
      <sheetName val="추가대화"/>
      <sheetName val="금액내역서"/>
      <sheetName val="DATE"/>
      <sheetName val="산출근거"/>
      <sheetName val="평가데이터"/>
      <sheetName val="인건-측정"/>
      <sheetName val="골조시행"/>
      <sheetName val="첨부1"/>
      <sheetName val="부재리스트"/>
      <sheetName val="BID"/>
      <sheetName val="계양가시설"/>
      <sheetName val="자재단가리스트"/>
      <sheetName val="패널"/>
      <sheetName val="N賃率-職"/>
      <sheetName val="도급FORM"/>
      <sheetName val="아파트 내역"/>
      <sheetName val="CT "/>
      <sheetName val="요율"/>
      <sheetName val="현장경비"/>
      <sheetName val="사급자재(1단계)"/>
      <sheetName val="TANK견적대지"/>
      <sheetName val="대상공사(조달청)"/>
      <sheetName val="자료(통합)"/>
      <sheetName val="일위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내역서(설비+소방)"/>
      <sheetName val="전체"/>
      <sheetName val="별표"/>
      <sheetName val="KIM"/>
      <sheetName val="건축원가"/>
      <sheetName val="내역서총집계표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중기조종사 단위단가"/>
      <sheetName val="2000.11월설계내역"/>
      <sheetName val="자  재"/>
      <sheetName val="건축외주"/>
      <sheetName val="2006년일위대가"/>
      <sheetName val="시설장비부하계산서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자판실행"/>
      <sheetName val="구천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단가기준"/>
      <sheetName val="저"/>
      <sheetName val="데이타"/>
      <sheetName val="설계명세서"/>
      <sheetName val="자료입력"/>
      <sheetName val="간접"/>
      <sheetName val="원가계산서 "/>
      <sheetName val="청천내"/>
      <sheetName val="99노임기준"/>
      <sheetName val="건축공사 분괴표원본데이터(공통+건축)"/>
      <sheetName val="기둥(원형)"/>
      <sheetName val="기초공"/>
      <sheetName val="1.설계기준"/>
      <sheetName val="내역서적용수량"/>
      <sheetName val="시설물기초"/>
      <sheetName val="LP-S"/>
      <sheetName val="연결관암거"/>
      <sheetName val="도급견적가"/>
      <sheetName val="16-1"/>
      <sheetName val="1차_내역서"/>
      <sheetName val="원가_(2)"/>
      <sheetName val="6PILE__(돌출)"/>
      <sheetName val="계수시트"/>
      <sheetName val="70%"/>
      <sheetName val="일위대가표"/>
      <sheetName val="제품별단가"/>
      <sheetName val="제품별절단길이-0628"/>
      <sheetName val="갑지"/>
      <sheetName val="인사자료총집계"/>
      <sheetName val="주식"/>
      <sheetName val="전체도급"/>
      <sheetName val="사업부배부A"/>
      <sheetName val="건축내역(진해석동)"/>
      <sheetName val="동수"/>
      <sheetName val="누계12"/>
      <sheetName val="6호기"/>
      <sheetName val="총괄내역서"/>
      <sheetName val="pier(각형)"/>
      <sheetName val="총괄표"/>
      <sheetName val="평내중"/>
      <sheetName val="총괄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기계경비(시간당)"/>
      <sheetName val="램머"/>
      <sheetName val="Sheet1"/>
      <sheetName val="말뚝지지력산정"/>
      <sheetName val="신표지1"/>
      <sheetName val="장비집계"/>
      <sheetName val="DATE"/>
      <sheetName val="평가데이터"/>
      <sheetName val="공구"/>
      <sheetName val="용수량(생활용수)"/>
      <sheetName val="3BL공동구 수량"/>
      <sheetName val="자재집계표"/>
      <sheetName val="가중치"/>
      <sheetName val="포장공"/>
      <sheetName val="내역서"/>
      <sheetName val="제-노임"/>
      <sheetName val="제직재"/>
      <sheetName val="동원인원"/>
      <sheetName val="자재대"/>
      <sheetName val="주차구획선수량"/>
      <sheetName val="설계예산서"/>
      <sheetName val="요율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구천"/>
      <sheetName val="Total"/>
      <sheetName val="Sheet5"/>
      <sheetName val="#REF"/>
      <sheetName val="심사공종"/>
      <sheetName val="내역"/>
      <sheetName val="터파기및재료"/>
      <sheetName val="가압장(토목)"/>
      <sheetName val="설계내역서"/>
      <sheetName val="총괄"/>
      <sheetName val="수량산출"/>
      <sheetName val="산출금액내역"/>
      <sheetName val="집계표"/>
      <sheetName val="청천내"/>
      <sheetName val="명세서"/>
      <sheetName val="경산"/>
      <sheetName val="일위"/>
      <sheetName val="기계경비"/>
      <sheetName val="9GNG운반"/>
      <sheetName val="실행철강하도"/>
      <sheetName val="현장예산"/>
      <sheetName val="예총"/>
      <sheetName val="2000년1차"/>
      <sheetName val="2000전체분"/>
      <sheetName val="자재단가"/>
      <sheetName val="TOTAL_BOQ"/>
      <sheetName val="견적"/>
      <sheetName val="Sheet1 (2)"/>
      <sheetName val="조경내역서"/>
      <sheetName val="부하계산서"/>
      <sheetName val="2공구하도급내역서"/>
      <sheetName val="3.공통공사대비"/>
      <sheetName val="설비"/>
      <sheetName val="배관배선 단가조사"/>
      <sheetName val="일위대가집계"/>
      <sheetName val="날개벽수량표"/>
      <sheetName val="내역서(전기)"/>
      <sheetName val="대치판정"/>
      <sheetName val="단가산출"/>
      <sheetName val="노임"/>
      <sheetName val="연습"/>
      <sheetName val="데리네이타현황"/>
      <sheetName val="일위대가목록"/>
      <sheetName val="06 일위대가목록"/>
      <sheetName val="ABUT수량-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국내조달(통합-1)"/>
      <sheetName val="국내조달(통합-2)"/>
      <sheetName val="국내조달(통신실))"/>
      <sheetName val="국내조달(영상,시계,위성)"/>
      <sheetName val="국내조달(무선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국내조달(통합-1)"/>
      <sheetName val="국내조달(통합-2)"/>
      <sheetName val="국내조달(통신실))"/>
      <sheetName val="국내조달(영상,시계,위성)"/>
      <sheetName val="국내조달(무선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수량총집계"/>
      <sheetName val="맨홀1"/>
      <sheetName val="1호맨홀공제집계"/>
      <sheetName val="1호맨홀공제수량"/>
      <sheetName val="맨홀2-2"/>
      <sheetName val="맨홀2-1"/>
      <sheetName val="2호맨홀공제집계"/>
      <sheetName val="2호맨홀공제수량"/>
      <sheetName val="맨홀철거"/>
      <sheetName val="개수로집계"/>
      <sheetName val="개수로A"/>
      <sheetName val="개수로B"/>
      <sheetName val="개수로C"/>
      <sheetName val="수로철거A"/>
      <sheetName val="수로철거B"/>
      <sheetName val="수로철거C"/>
      <sheetName val="우수토실(2)"/>
      <sheetName val="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250</v>
          </cell>
          <cell r="B5">
            <v>15</v>
          </cell>
          <cell r="C5">
            <v>280</v>
          </cell>
        </row>
        <row r="6">
          <cell r="A6">
            <v>300</v>
          </cell>
          <cell r="B6">
            <v>19</v>
          </cell>
          <cell r="C6">
            <v>338</v>
          </cell>
        </row>
        <row r="7">
          <cell r="A7">
            <v>350</v>
          </cell>
          <cell r="B7">
            <v>22</v>
          </cell>
          <cell r="C7">
            <v>394</v>
          </cell>
        </row>
        <row r="8">
          <cell r="A8">
            <v>400</v>
          </cell>
          <cell r="B8">
            <v>25</v>
          </cell>
          <cell r="C8">
            <v>450</v>
          </cell>
        </row>
        <row r="9">
          <cell r="A9">
            <v>450</v>
          </cell>
          <cell r="B9">
            <v>29</v>
          </cell>
          <cell r="C9">
            <v>508</v>
          </cell>
        </row>
        <row r="10">
          <cell r="A10">
            <v>500</v>
          </cell>
          <cell r="B10">
            <v>31</v>
          </cell>
          <cell r="C10">
            <v>562</v>
          </cell>
        </row>
        <row r="11">
          <cell r="A11">
            <v>600</v>
          </cell>
          <cell r="B11">
            <v>39</v>
          </cell>
          <cell r="C11">
            <v>678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국내조달(통합-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내역서집계표"/>
      <sheetName val="내역서"/>
      <sheetName val="품셈"/>
      <sheetName val="산1"/>
      <sheetName val="산2"/>
      <sheetName val="산3"/>
      <sheetName val="산4"/>
      <sheetName val="산5-1"/>
      <sheetName val="산-5-2-1"/>
      <sheetName val="산-5-2-2"/>
      <sheetName val="산-5-2-3"/>
      <sheetName val="산6-1"/>
      <sheetName val="산6-2"/>
      <sheetName val="산6-3"/>
      <sheetName val="산7"/>
      <sheetName val="산8"/>
      <sheetName val="산9"/>
      <sheetName val="산10"/>
      <sheetName val="산11"/>
      <sheetName val="산12"/>
      <sheetName val="산13"/>
      <sheetName val="산14"/>
      <sheetName val="산15"/>
      <sheetName val="직노"/>
      <sheetName val="danga"/>
      <sheetName val="ilch"/>
      <sheetName val="총괄집계표"/>
      <sheetName val="1.우편집중내역서"/>
      <sheetName val="WORK"/>
      <sheetName val="한강운반비"/>
      <sheetName val="공사내역"/>
      <sheetName val="CAT_5"/>
      <sheetName val="BudPump"/>
      <sheetName val="하조서"/>
    </sheetNames>
    <sheetDataSet>
      <sheetData sheetId="0" refreshError="1"/>
      <sheetData sheetId="1" refreshError="1"/>
      <sheetData sheetId="2" refreshError="1">
        <row r="15">
          <cell r="B15" t="str">
            <v>50A</v>
          </cell>
          <cell r="C15">
            <v>5</v>
          </cell>
          <cell r="D15" t="str">
            <v>M</v>
          </cell>
          <cell r="E15">
            <v>2749</v>
          </cell>
          <cell r="F15">
            <v>13745</v>
          </cell>
          <cell r="K15">
            <v>14432</v>
          </cell>
          <cell r="L15" t="str">
            <v>할증 5%</v>
          </cell>
        </row>
        <row r="16">
          <cell r="B16" t="str">
            <v>65A</v>
          </cell>
          <cell r="C16">
            <v>88</v>
          </cell>
          <cell r="D16" t="str">
            <v>M</v>
          </cell>
          <cell r="E16">
            <v>4550</v>
          </cell>
          <cell r="F16">
            <v>400400</v>
          </cell>
          <cell r="K16">
            <v>420420</v>
          </cell>
          <cell r="L16" t="str">
            <v>할증 5%</v>
          </cell>
        </row>
        <row r="17">
          <cell r="B17" t="str">
            <v>80A</v>
          </cell>
          <cell r="C17">
            <v>2</v>
          </cell>
          <cell r="D17" t="str">
            <v>M</v>
          </cell>
          <cell r="E17">
            <v>5669</v>
          </cell>
          <cell r="F17">
            <v>11338</v>
          </cell>
          <cell r="K17">
            <v>11905</v>
          </cell>
          <cell r="L17" t="str">
            <v>할증 5%</v>
          </cell>
        </row>
        <row r="18">
          <cell r="B18" t="str">
            <v>100A</v>
          </cell>
          <cell r="C18">
            <v>3</v>
          </cell>
          <cell r="D18" t="str">
            <v>M</v>
          </cell>
          <cell r="E18">
            <v>8034</v>
          </cell>
          <cell r="F18">
            <v>24102</v>
          </cell>
          <cell r="K18">
            <v>25307</v>
          </cell>
          <cell r="L18" t="str">
            <v>할증 5%</v>
          </cell>
        </row>
        <row r="19">
          <cell r="B19" t="str">
            <v>150A</v>
          </cell>
          <cell r="C19">
            <v>83</v>
          </cell>
          <cell r="D19" t="str">
            <v>M</v>
          </cell>
          <cell r="E19">
            <v>14095</v>
          </cell>
          <cell r="F19">
            <v>1169885</v>
          </cell>
          <cell r="K19">
            <v>1228379</v>
          </cell>
          <cell r="L19" t="str">
            <v>할증 5%</v>
          </cell>
        </row>
        <row r="20">
          <cell r="B20" t="str">
            <v>350A</v>
          </cell>
          <cell r="C20">
            <v>29</v>
          </cell>
          <cell r="D20" t="str">
            <v>M</v>
          </cell>
          <cell r="E20">
            <v>49828</v>
          </cell>
          <cell r="F20">
            <v>1445012</v>
          </cell>
          <cell r="K20">
            <v>1517263</v>
          </cell>
          <cell r="L20" t="str">
            <v>할증 5%</v>
          </cell>
        </row>
        <row r="21">
          <cell r="B21" t="str">
            <v>400A</v>
          </cell>
          <cell r="C21">
            <v>34</v>
          </cell>
          <cell r="D21" t="str">
            <v>M</v>
          </cell>
          <cell r="E21">
            <v>65531</v>
          </cell>
          <cell r="F21">
            <v>2228054</v>
          </cell>
          <cell r="K21">
            <v>2339457</v>
          </cell>
          <cell r="L21" t="str">
            <v>할증 5%</v>
          </cell>
        </row>
        <row r="22">
          <cell r="B22" t="str">
            <v>450A</v>
          </cell>
          <cell r="C22">
            <v>26</v>
          </cell>
          <cell r="D22" t="str">
            <v>M</v>
          </cell>
          <cell r="E22">
            <v>82788</v>
          </cell>
          <cell r="F22">
            <v>2152488</v>
          </cell>
          <cell r="K22">
            <v>2260112</v>
          </cell>
          <cell r="L22" t="str">
            <v>할증 5%</v>
          </cell>
        </row>
        <row r="23">
          <cell r="B23" t="str">
            <v>500A</v>
          </cell>
          <cell r="C23">
            <v>19</v>
          </cell>
          <cell r="D23" t="str">
            <v>M</v>
          </cell>
          <cell r="E23">
            <v>97502</v>
          </cell>
          <cell r="F23">
            <v>1852538</v>
          </cell>
          <cell r="K23">
            <v>1945165</v>
          </cell>
          <cell r="L23" t="str">
            <v>할증 5%</v>
          </cell>
        </row>
        <row r="24">
          <cell r="B24" t="str">
            <v>650A</v>
          </cell>
          <cell r="C24">
            <v>55</v>
          </cell>
          <cell r="D24" t="str">
            <v>M</v>
          </cell>
          <cell r="E24">
            <v>378840</v>
          </cell>
          <cell r="F24">
            <v>20836200</v>
          </cell>
          <cell r="K24">
            <v>21878010</v>
          </cell>
          <cell r="L24" t="str">
            <v>할증 5%</v>
          </cell>
        </row>
        <row r="25">
          <cell r="A25" t="str">
            <v>PIPE 재료비 계</v>
          </cell>
          <cell r="K25">
            <v>31690354</v>
          </cell>
        </row>
        <row r="27">
          <cell r="A27" t="str">
            <v xml:space="preserve">      2) 45 ELBOW</v>
          </cell>
        </row>
        <row r="28">
          <cell r="B28" t="str">
            <v>150A</v>
          </cell>
          <cell r="C28">
            <v>1</v>
          </cell>
          <cell r="D28" t="str">
            <v>EA</v>
          </cell>
          <cell r="E28">
            <v>12290</v>
          </cell>
          <cell r="F28">
            <v>12290</v>
          </cell>
          <cell r="K28">
            <v>12290</v>
          </cell>
        </row>
        <row r="29">
          <cell r="B29" t="str">
            <v>450A</v>
          </cell>
          <cell r="C29">
            <v>1</v>
          </cell>
          <cell r="D29" t="str">
            <v>EA</v>
          </cell>
          <cell r="E29">
            <v>141780</v>
          </cell>
          <cell r="F29">
            <v>141780</v>
          </cell>
          <cell r="K29">
            <v>141780</v>
          </cell>
        </row>
        <row r="30">
          <cell r="B30" t="str">
            <v>650A</v>
          </cell>
          <cell r="C30">
            <v>2</v>
          </cell>
          <cell r="D30" t="str">
            <v>EA</v>
          </cell>
          <cell r="E30">
            <v>580650</v>
          </cell>
          <cell r="F30">
            <v>1161300</v>
          </cell>
          <cell r="K30">
            <v>1161300</v>
          </cell>
        </row>
        <row r="31">
          <cell r="A31" t="str">
            <v>45 ELL 재료비 계</v>
          </cell>
          <cell r="K31">
            <v>1315370</v>
          </cell>
        </row>
        <row r="33">
          <cell r="A33" t="str">
            <v xml:space="preserve">      3) 90 ELBOW(LR)</v>
          </cell>
        </row>
        <row r="34">
          <cell r="B34" t="str">
            <v>15A</v>
          </cell>
          <cell r="C34">
            <v>11</v>
          </cell>
          <cell r="D34" t="str">
            <v>EA</v>
          </cell>
          <cell r="E34">
            <v>1050</v>
          </cell>
          <cell r="F34">
            <v>11550</v>
          </cell>
          <cell r="K34">
            <v>11550</v>
          </cell>
        </row>
        <row r="35">
          <cell r="B35" t="str">
            <v>25A</v>
          </cell>
          <cell r="C35">
            <v>5</v>
          </cell>
          <cell r="D35" t="str">
            <v>EA</v>
          </cell>
          <cell r="E35">
            <v>2030</v>
          </cell>
          <cell r="F35">
            <v>10150</v>
          </cell>
          <cell r="K35">
            <v>10150</v>
          </cell>
        </row>
        <row r="36">
          <cell r="B36" t="str">
            <v>50A</v>
          </cell>
          <cell r="C36">
            <v>4</v>
          </cell>
          <cell r="D36" t="str">
            <v>EA</v>
          </cell>
          <cell r="E36">
            <v>7420</v>
          </cell>
          <cell r="F36">
            <v>29680</v>
          </cell>
          <cell r="K36">
            <v>29680</v>
          </cell>
        </row>
        <row r="37">
          <cell r="B37" t="str">
            <v>65A</v>
          </cell>
          <cell r="C37">
            <v>73</v>
          </cell>
          <cell r="D37" t="str">
            <v>EA</v>
          </cell>
          <cell r="E37">
            <v>2640</v>
          </cell>
          <cell r="F37">
            <v>192720</v>
          </cell>
          <cell r="K37">
            <v>192720</v>
          </cell>
        </row>
        <row r="38">
          <cell r="B38" t="str">
            <v>80A</v>
          </cell>
          <cell r="C38">
            <v>1</v>
          </cell>
          <cell r="D38" t="str">
            <v>EA</v>
          </cell>
          <cell r="E38">
            <v>3528</v>
          </cell>
          <cell r="F38">
            <v>3528</v>
          </cell>
          <cell r="K38">
            <v>3528</v>
          </cell>
        </row>
        <row r="39">
          <cell r="B39" t="str">
            <v>100A</v>
          </cell>
          <cell r="C39">
            <v>4</v>
          </cell>
          <cell r="D39" t="str">
            <v>EA</v>
          </cell>
          <cell r="E39">
            <v>5840</v>
          </cell>
          <cell r="F39">
            <v>23360</v>
          </cell>
          <cell r="K39">
            <v>23360</v>
          </cell>
        </row>
        <row r="40">
          <cell r="B40" t="str">
            <v>150A</v>
          </cell>
          <cell r="C40">
            <v>11</v>
          </cell>
          <cell r="D40" t="str">
            <v>EA</v>
          </cell>
          <cell r="E40">
            <v>15200</v>
          </cell>
          <cell r="F40">
            <v>167200</v>
          </cell>
          <cell r="K40">
            <v>167200</v>
          </cell>
        </row>
        <row r="41">
          <cell r="B41" t="str">
            <v>350A</v>
          </cell>
          <cell r="C41">
            <v>6</v>
          </cell>
          <cell r="D41" t="str">
            <v>EA</v>
          </cell>
          <cell r="E41">
            <v>120320</v>
          </cell>
          <cell r="F41">
            <v>721920</v>
          </cell>
          <cell r="K41">
            <v>721920</v>
          </cell>
        </row>
        <row r="42">
          <cell r="B42" t="str">
            <v>400A</v>
          </cell>
          <cell r="C42">
            <v>10</v>
          </cell>
          <cell r="D42" t="str">
            <v>EA</v>
          </cell>
          <cell r="E42">
            <v>218240</v>
          </cell>
          <cell r="F42">
            <v>2182400</v>
          </cell>
          <cell r="K42">
            <v>2182400</v>
          </cell>
        </row>
        <row r="43">
          <cell r="B43" t="str">
            <v>450A</v>
          </cell>
          <cell r="C43">
            <v>10</v>
          </cell>
          <cell r="D43" t="str">
            <v>EA</v>
          </cell>
          <cell r="E43">
            <v>202540</v>
          </cell>
          <cell r="F43">
            <v>2025400</v>
          </cell>
          <cell r="K43">
            <v>2025400</v>
          </cell>
        </row>
        <row r="44">
          <cell r="B44" t="str">
            <v>500A</v>
          </cell>
          <cell r="C44">
            <v>4</v>
          </cell>
          <cell r="D44" t="str">
            <v>EA</v>
          </cell>
          <cell r="E44">
            <v>264630</v>
          </cell>
          <cell r="F44">
            <v>1058520</v>
          </cell>
          <cell r="K44">
            <v>1058520</v>
          </cell>
        </row>
        <row r="45">
          <cell r="B45" t="str">
            <v>650A</v>
          </cell>
          <cell r="C45">
            <v>8</v>
          </cell>
          <cell r="D45" t="str">
            <v>EA</v>
          </cell>
          <cell r="E45">
            <v>860310</v>
          </cell>
          <cell r="F45">
            <v>6882480</v>
          </cell>
          <cell r="K45">
            <v>6882480</v>
          </cell>
        </row>
        <row r="46">
          <cell r="A46" t="str">
            <v>90 ELBOW(LR) 재료비 계</v>
          </cell>
          <cell r="K46">
            <v>13308908</v>
          </cell>
        </row>
        <row r="48">
          <cell r="A48" t="str">
            <v xml:space="preserve">      4) 90 ELBOW(SR)</v>
          </cell>
        </row>
        <row r="49">
          <cell r="B49" t="str">
            <v>450A</v>
          </cell>
          <cell r="C49">
            <v>7</v>
          </cell>
          <cell r="D49" t="str">
            <v>EA</v>
          </cell>
          <cell r="E49">
            <v>169830</v>
          </cell>
          <cell r="F49">
            <v>1188810</v>
          </cell>
          <cell r="K49">
            <v>1188810</v>
          </cell>
        </row>
        <row r="50">
          <cell r="B50" t="str">
            <v>500A</v>
          </cell>
          <cell r="C50">
            <v>10</v>
          </cell>
          <cell r="D50" t="str">
            <v>EA</v>
          </cell>
          <cell r="E50">
            <v>229710</v>
          </cell>
          <cell r="F50">
            <v>2297100</v>
          </cell>
          <cell r="K50">
            <v>2297100</v>
          </cell>
        </row>
        <row r="51">
          <cell r="B51" t="str">
            <v>650A</v>
          </cell>
          <cell r="C51">
            <v>12</v>
          </cell>
          <cell r="D51" t="str">
            <v>EA</v>
          </cell>
          <cell r="E51">
            <v>688250</v>
          </cell>
          <cell r="F51">
            <v>8259000</v>
          </cell>
          <cell r="K51">
            <v>8259000</v>
          </cell>
        </row>
        <row r="52">
          <cell r="A52" t="str">
            <v>90 ELBOW(SR) 재료비 계</v>
          </cell>
          <cell r="K52">
            <v>11744910</v>
          </cell>
        </row>
        <row r="54">
          <cell r="A54" t="str">
            <v xml:space="preserve">      5) CAP</v>
          </cell>
        </row>
        <row r="55">
          <cell r="B55" t="str">
            <v>20A</v>
          </cell>
          <cell r="C55">
            <v>13</v>
          </cell>
          <cell r="D55" t="str">
            <v>EA</v>
          </cell>
          <cell r="E55">
            <v>910</v>
          </cell>
          <cell r="F55">
            <v>11830</v>
          </cell>
          <cell r="K55">
            <v>11830</v>
          </cell>
        </row>
        <row r="56">
          <cell r="B56" t="str">
            <v>25A</v>
          </cell>
          <cell r="C56">
            <v>20</v>
          </cell>
          <cell r="D56" t="str">
            <v>EA</v>
          </cell>
          <cell r="E56">
            <v>1290</v>
          </cell>
          <cell r="F56">
            <v>25800</v>
          </cell>
          <cell r="K56">
            <v>25800</v>
          </cell>
        </row>
        <row r="57">
          <cell r="B57" t="str">
            <v>50A</v>
          </cell>
          <cell r="C57">
            <v>4</v>
          </cell>
          <cell r="D57" t="str">
            <v>EA</v>
          </cell>
          <cell r="E57">
            <v>3530</v>
          </cell>
          <cell r="F57">
            <v>14120</v>
          </cell>
          <cell r="K57">
            <v>14120</v>
          </cell>
        </row>
        <row r="58">
          <cell r="A58" t="str">
            <v>CAP 재료비 계</v>
          </cell>
          <cell r="K58">
            <v>51750</v>
          </cell>
        </row>
        <row r="60">
          <cell r="A60" t="str">
            <v xml:space="preserve">      6) COUPLING</v>
          </cell>
        </row>
        <row r="61">
          <cell r="B61" t="str">
            <v>15A</v>
          </cell>
          <cell r="C61">
            <v>39</v>
          </cell>
          <cell r="D61" t="str">
            <v>EA</v>
          </cell>
          <cell r="E61">
            <v>770</v>
          </cell>
          <cell r="F61">
            <v>30030</v>
          </cell>
          <cell r="K61">
            <v>30030</v>
          </cell>
        </row>
        <row r="62">
          <cell r="B62" t="str">
            <v>20A</v>
          </cell>
          <cell r="C62">
            <v>13</v>
          </cell>
          <cell r="D62" t="str">
            <v>EA</v>
          </cell>
          <cell r="E62">
            <v>910</v>
          </cell>
          <cell r="F62">
            <v>11830</v>
          </cell>
          <cell r="K62">
            <v>11830</v>
          </cell>
        </row>
        <row r="63">
          <cell r="B63" t="str">
            <v>25A</v>
          </cell>
          <cell r="C63">
            <v>26</v>
          </cell>
          <cell r="D63" t="str">
            <v>EA</v>
          </cell>
          <cell r="E63">
            <v>1190</v>
          </cell>
          <cell r="F63">
            <v>30940</v>
          </cell>
          <cell r="K63">
            <v>30940</v>
          </cell>
        </row>
        <row r="64">
          <cell r="B64" t="str">
            <v>40A</v>
          </cell>
          <cell r="C64">
            <v>3</v>
          </cell>
          <cell r="D64" t="str">
            <v>EA</v>
          </cell>
          <cell r="E64">
            <v>2310</v>
          </cell>
          <cell r="F64">
            <v>6930</v>
          </cell>
          <cell r="K64">
            <v>6930</v>
          </cell>
        </row>
        <row r="65">
          <cell r="B65" t="str">
            <v>50A</v>
          </cell>
          <cell r="C65">
            <v>4</v>
          </cell>
          <cell r="D65" t="str">
            <v>EA</v>
          </cell>
          <cell r="E65">
            <v>3570</v>
          </cell>
          <cell r="F65">
            <v>14280</v>
          </cell>
          <cell r="K65">
            <v>14280</v>
          </cell>
        </row>
        <row r="66">
          <cell r="A66" t="str">
            <v>COUPLING 재료비 계</v>
          </cell>
          <cell r="K66">
            <v>94010</v>
          </cell>
        </row>
        <row r="68">
          <cell r="A68" t="str">
            <v xml:space="preserve">      7) ECC. SWAGE</v>
          </cell>
        </row>
        <row r="69">
          <cell r="B69" t="str">
            <v>80AX50A</v>
          </cell>
          <cell r="C69">
            <v>3</v>
          </cell>
          <cell r="D69" t="str">
            <v>EA</v>
          </cell>
          <cell r="E69">
            <v>3360</v>
          </cell>
          <cell r="F69">
            <v>10080</v>
          </cell>
          <cell r="K69">
            <v>10080</v>
          </cell>
        </row>
        <row r="70">
          <cell r="A70" t="str">
            <v>CON. REDUCER 재료비 계</v>
          </cell>
          <cell r="K70">
            <v>10080</v>
          </cell>
        </row>
        <row r="72">
          <cell r="A72" t="str">
            <v xml:space="preserve">      8) ECC. REDUCER</v>
          </cell>
        </row>
        <row r="73">
          <cell r="B73" t="str">
            <v>65AX50A</v>
          </cell>
          <cell r="C73">
            <v>10</v>
          </cell>
          <cell r="D73" t="str">
            <v>EA</v>
          </cell>
          <cell r="E73">
            <v>1936</v>
          </cell>
          <cell r="F73">
            <v>19360</v>
          </cell>
          <cell r="K73">
            <v>19360</v>
          </cell>
        </row>
        <row r="74">
          <cell r="B74" t="str">
            <v>150AX65A</v>
          </cell>
          <cell r="C74">
            <v>3</v>
          </cell>
          <cell r="D74" t="str">
            <v>EA</v>
          </cell>
          <cell r="E74">
            <v>9840</v>
          </cell>
          <cell r="F74">
            <v>29520</v>
          </cell>
          <cell r="K74">
            <v>29520</v>
          </cell>
        </row>
        <row r="75">
          <cell r="B75" t="str">
            <v>150AX80A</v>
          </cell>
          <cell r="C75">
            <v>4</v>
          </cell>
          <cell r="D75" t="str">
            <v>EA</v>
          </cell>
          <cell r="E75">
            <v>14640</v>
          </cell>
          <cell r="F75">
            <v>58560</v>
          </cell>
          <cell r="K75">
            <v>58560</v>
          </cell>
        </row>
        <row r="76">
          <cell r="B76" t="str">
            <v>150AX100A</v>
          </cell>
          <cell r="C76">
            <v>1</v>
          </cell>
          <cell r="D76" t="str">
            <v>EA</v>
          </cell>
          <cell r="E76">
            <v>9840</v>
          </cell>
          <cell r="F76">
            <v>9840</v>
          </cell>
          <cell r="K76">
            <v>9840</v>
          </cell>
        </row>
        <row r="77">
          <cell r="B77" t="str">
            <v>450AX350A</v>
          </cell>
          <cell r="C77">
            <v>3</v>
          </cell>
          <cell r="D77" t="str">
            <v>EA</v>
          </cell>
          <cell r="E77">
            <v>122980</v>
          </cell>
          <cell r="F77">
            <v>368940</v>
          </cell>
          <cell r="K77">
            <v>368940</v>
          </cell>
        </row>
        <row r="78">
          <cell r="B78" t="str">
            <v>450AX400A</v>
          </cell>
          <cell r="C78">
            <v>2</v>
          </cell>
          <cell r="D78" t="str">
            <v>EA</v>
          </cell>
          <cell r="E78">
            <v>98500</v>
          </cell>
          <cell r="F78">
            <v>197000</v>
          </cell>
          <cell r="K78">
            <v>197000</v>
          </cell>
        </row>
        <row r="79">
          <cell r="B79" t="str">
            <v>500AX400A</v>
          </cell>
          <cell r="C79">
            <v>3</v>
          </cell>
          <cell r="D79" t="str">
            <v>EA</v>
          </cell>
          <cell r="E79">
            <v>172970</v>
          </cell>
          <cell r="F79">
            <v>518910</v>
          </cell>
          <cell r="K79">
            <v>518910</v>
          </cell>
        </row>
        <row r="80">
          <cell r="B80" t="str">
            <v>500AX450A</v>
          </cell>
          <cell r="C80">
            <v>2</v>
          </cell>
          <cell r="D80" t="str">
            <v>EA</v>
          </cell>
          <cell r="E80">
            <v>136380</v>
          </cell>
          <cell r="F80">
            <v>272760</v>
          </cell>
          <cell r="K80">
            <v>272760</v>
          </cell>
        </row>
        <row r="81">
          <cell r="B81" t="str">
            <v>650AX450A</v>
          </cell>
          <cell r="C81">
            <v>2</v>
          </cell>
          <cell r="D81" t="str">
            <v>EA</v>
          </cell>
          <cell r="E81">
            <v>438100</v>
          </cell>
          <cell r="F81">
            <v>876200</v>
          </cell>
          <cell r="K81">
            <v>876200</v>
          </cell>
        </row>
        <row r="82">
          <cell r="B82" t="str">
            <v>650AX500A</v>
          </cell>
          <cell r="C82">
            <v>2</v>
          </cell>
          <cell r="D82" t="str">
            <v>EA</v>
          </cell>
          <cell r="E82">
            <v>438100</v>
          </cell>
          <cell r="F82">
            <v>876200</v>
          </cell>
          <cell r="K82">
            <v>876200</v>
          </cell>
        </row>
        <row r="83">
          <cell r="A83" t="str">
            <v>ECC. REDUCER 재료비 계</v>
          </cell>
          <cell r="K83">
            <v>3227290</v>
          </cell>
        </row>
        <row r="85">
          <cell r="A85" t="str">
            <v xml:space="preserve">      9) TEE</v>
          </cell>
        </row>
        <row r="86">
          <cell r="B86" t="str">
            <v>150A</v>
          </cell>
          <cell r="C86">
            <v>1</v>
          </cell>
          <cell r="D86" t="str">
            <v>EA</v>
          </cell>
          <cell r="E86">
            <v>20000</v>
          </cell>
          <cell r="F86">
            <v>20000</v>
          </cell>
          <cell r="K86">
            <v>20000</v>
          </cell>
        </row>
        <row r="87">
          <cell r="B87" t="str">
            <v>450A</v>
          </cell>
          <cell r="C87">
            <v>1</v>
          </cell>
          <cell r="D87" t="str">
            <v>EA</v>
          </cell>
          <cell r="E87">
            <v>257980</v>
          </cell>
          <cell r="F87">
            <v>257980</v>
          </cell>
          <cell r="K87">
            <v>257980</v>
          </cell>
        </row>
        <row r="88">
          <cell r="B88" t="str">
            <v>500A</v>
          </cell>
          <cell r="C88">
            <v>1</v>
          </cell>
          <cell r="D88" t="str">
            <v>EA</v>
          </cell>
          <cell r="E88">
            <v>313050</v>
          </cell>
          <cell r="F88">
            <v>313050</v>
          </cell>
          <cell r="K88">
            <v>313050</v>
          </cell>
        </row>
        <row r="89">
          <cell r="B89" t="str">
            <v>650A</v>
          </cell>
          <cell r="C89">
            <v>4</v>
          </cell>
          <cell r="D89" t="str">
            <v>EA</v>
          </cell>
          <cell r="E89">
            <v>862490</v>
          </cell>
          <cell r="F89">
            <v>3449960</v>
          </cell>
          <cell r="K89">
            <v>3449960</v>
          </cell>
        </row>
        <row r="90">
          <cell r="B90" t="str">
            <v>65AX50A</v>
          </cell>
          <cell r="C90">
            <v>5</v>
          </cell>
          <cell r="D90" t="str">
            <v>EA</v>
          </cell>
          <cell r="E90">
            <v>4640</v>
          </cell>
          <cell r="F90">
            <v>23200</v>
          </cell>
          <cell r="K90">
            <v>23200</v>
          </cell>
        </row>
        <row r="91">
          <cell r="B91" t="str">
            <v>150AX65A</v>
          </cell>
          <cell r="C91">
            <v>7</v>
          </cell>
          <cell r="D91" t="str">
            <v>EA</v>
          </cell>
          <cell r="E91">
            <v>24000</v>
          </cell>
          <cell r="F91">
            <v>168000</v>
          </cell>
          <cell r="K91">
            <v>168000</v>
          </cell>
        </row>
        <row r="92">
          <cell r="B92" t="str">
            <v>150AX80A</v>
          </cell>
          <cell r="C92">
            <v>2</v>
          </cell>
          <cell r="D92" t="str">
            <v>EA</v>
          </cell>
          <cell r="E92">
            <v>24000</v>
          </cell>
          <cell r="F92">
            <v>48000</v>
          </cell>
          <cell r="K92">
            <v>48000</v>
          </cell>
        </row>
        <row r="93">
          <cell r="B93" t="str">
            <v>150AX100A</v>
          </cell>
          <cell r="C93">
            <v>3</v>
          </cell>
          <cell r="D93" t="str">
            <v>EA</v>
          </cell>
          <cell r="E93">
            <v>24000</v>
          </cell>
          <cell r="F93">
            <v>72000</v>
          </cell>
          <cell r="K93">
            <v>72000</v>
          </cell>
        </row>
        <row r="94">
          <cell r="B94" t="str">
            <v>650AX450A</v>
          </cell>
          <cell r="C94">
            <v>4</v>
          </cell>
          <cell r="D94" t="str">
            <v>EA</v>
          </cell>
          <cell r="E94">
            <v>862490</v>
          </cell>
          <cell r="F94">
            <v>3449960</v>
          </cell>
          <cell r="K94">
            <v>3449960</v>
          </cell>
        </row>
        <row r="95">
          <cell r="B95" t="str">
            <v>650AX500A</v>
          </cell>
          <cell r="C95">
            <v>4</v>
          </cell>
          <cell r="D95" t="str">
            <v>EA</v>
          </cell>
          <cell r="E95">
            <v>862490</v>
          </cell>
          <cell r="F95">
            <v>3449960</v>
          </cell>
          <cell r="K95">
            <v>3449960</v>
          </cell>
        </row>
        <row r="96">
          <cell r="A96" t="str">
            <v>TEE 재료비 계</v>
          </cell>
          <cell r="K96">
            <v>11252110</v>
          </cell>
        </row>
        <row r="98">
          <cell r="A98" t="str">
            <v xml:space="preserve">      10) WELDOLET</v>
          </cell>
        </row>
        <row r="99">
          <cell r="B99" t="str">
            <v>150A</v>
          </cell>
          <cell r="C99">
            <v>2</v>
          </cell>
          <cell r="D99" t="str">
            <v>EA</v>
          </cell>
          <cell r="E99">
            <v>146850</v>
          </cell>
          <cell r="F99">
            <v>293700</v>
          </cell>
          <cell r="K99">
            <v>293700</v>
          </cell>
        </row>
        <row r="100">
          <cell r="A100" t="str">
            <v>WELDOLET 재료비 계</v>
          </cell>
          <cell r="K100">
            <v>293700</v>
          </cell>
        </row>
        <row r="102">
          <cell r="A102" t="str">
            <v xml:space="preserve">      11) FLANGE</v>
          </cell>
        </row>
        <row r="103">
          <cell r="B103" t="str">
            <v>65A</v>
          </cell>
          <cell r="C103">
            <v>40</v>
          </cell>
          <cell r="D103" t="str">
            <v>EA</v>
          </cell>
          <cell r="E103">
            <v>8950</v>
          </cell>
          <cell r="F103">
            <v>358000</v>
          </cell>
          <cell r="K103">
            <v>358000</v>
          </cell>
        </row>
        <row r="104">
          <cell r="B104" t="str">
            <v>350A</v>
          </cell>
          <cell r="C104">
            <v>3</v>
          </cell>
          <cell r="D104" t="str">
            <v>EA</v>
          </cell>
          <cell r="E104">
            <v>216370</v>
          </cell>
          <cell r="F104">
            <v>649110</v>
          </cell>
          <cell r="K104">
            <v>649110</v>
          </cell>
        </row>
        <row r="105">
          <cell r="B105" t="str">
            <v>400A</v>
          </cell>
          <cell r="C105">
            <v>5</v>
          </cell>
          <cell r="D105" t="str">
            <v>EA</v>
          </cell>
          <cell r="E105">
            <v>239700</v>
          </cell>
          <cell r="F105">
            <v>1198500</v>
          </cell>
          <cell r="K105">
            <v>1198500</v>
          </cell>
        </row>
        <row r="106">
          <cell r="B106" t="str">
            <v>450A</v>
          </cell>
          <cell r="C106">
            <v>12</v>
          </cell>
          <cell r="D106" t="str">
            <v>EA</v>
          </cell>
          <cell r="E106">
            <v>273630</v>
          </cell>
          <cell r="F106">
            <v>3283560</v>
          </cell>
          <cell r="K106">
            <v>3283560</v>
          </cell>
        </row>
        <row r="107">
          <cell r="B107" t="str">
            <v>500A</v>
          </cell>
          <cell r="C107">
            <v>10</v>
          </cell>
          <cell r="D107" t="str">
            <v>EA</v>
          </cell>
          <cell r="E107">
            <v>328070</v>
          </cell>
          <cell r="F107">
            <v>3280700</v>
          </cell>
          <cell r="K107">
            <v>3280700</v>
          </cell>
        </row>
        <row r="108">
          <cell r="A108" t="str">
            <v>FLANGE 재료비 계</v>
          </cell>
          <cell r="K108">
            <v>8769870</v>
          </cell>
        </row>
        <row r="110">
          <cell r="A110" t="str">
            <v xml:space="preserve">      12) GASKET</v>
          </cell>
        </row>
        <row r="111">
          <cell r="B111" t="str">
            <v>65A</v>
          </cell>
          <cell r="C111">
            <v>22</v>
          </cell>
          <cell r="D111" t="str">
            <v>EA</v>
          </cell>
          <cell r="E111">
            <v>310</v>
          </cell>
          <cell r="F111">
            <v>6820</v>
          </cell>
          <cell r="K111">
            <v>6820</v>
          </cell>
        </row>
        <row r="112">
          <cell r="B112" t="str">
            <v>350A</v>
          </cell>
          <cell r="C112">
            <v>3</v>
          </cell>
          <cell r="D112" t="str">
            <v>EA</v>
          </cell>
          <cell r="E112">
            <v>4830</v>
          </cell>
          <cell r="F112">
            <v>14490</v>
          </cell>
          <cell r="K112">
            <v>14490</v>
          </cell>
        </row>
        <row r="113">
          <cell r="B113" t="str">
            <v>400A</v>
          </cell>
          <cell r="C113">
            <v>5</v>
          </cell>
          <cell r="D113" t="str">
            <v>EA</v>
          </cell>
          <cell r="E113">
            <v>6000</v>
          </cell>
          <cell r="F113">
            <v>30000</v>
          </cell>
          <cell r="K113">
            <v>30000</v>
          </cell>
        </row>
        <row r="114">
          <cell r="B114" t="str">
            <v>450A</v>
          </cell>
          <cell r="C114">
            <v>12</v>
          </cell>
          <cell r="D114" t="str">
            <v>EA</v>
          </cell>
          <cell r="E114">
            <v>7440</v>
          </cell>
          <cell r="F114">
            <v>89280</v>
          </cell>
          <cell r="K114">
            <v>89280</v>
          </cell>
        </row>
        <row r="115">
          <cell r="B115" t="str">
            <v>500A</v>
          </cell>
          <cell r="C115">
            <v>10</v>
          </cell>
          <cell r="D115" t="str">
            <v>EA</v>
          </cell>
          <cell r="E115">
            <v>8660</v>
          </cell>
          <cell r="F115">
            <v>86600</v>
          </cell>
          <cell r="K115">
            <v>86600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파기및재료"/>
    </sheetNames>
    <sheetDataSet>
      <sheetData sheetId="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"/>
      <sheetName val="개발비용"/>
      <sheetName val="비교표"/>
      <sheetName val="총괄내역"/>
      <sheetName val="공종내역"/>
      <sheetName val="부표"/>
      <sheetName val="토적집계"/>
      <sheetName val="토적표"/>
      <sheetName val="맨홀"/>
      <sheetName val="트렌치"/>
      <sheetName val="연결관"/>
      <sheetName val="기계일위"/>
      <sheetName val="일위대가"/>
      <sheetName val="포장일위"/>
      <sheetName val="기본일위"/>
      <sheetName val="기계경비"/>
      <sheetName val="기타경비"/>
      <sheetName val="간지"/>
      <sheetName val="표지"/>
      <sheetName val="전시원"/>
      <sheetName val="전시내"/>
      <sheetName val="Sheet1"/>
      <sheetName val="Sheet2"/>
      <sheetName val="Sheet3"/>
      <sheetName val="내역서(교량)전체"/>
      <sheetName val="#REF"/>
      <sheetName val="2000년1차"/>
      <sheetName val="2000전체분"/>
      <sheetName val="직노"/>
      <sheetName val="직재"/>
      <sheetName val="내역서"/>
      <sheetName val="경율산정.XLS"/>
      <sheetName val="Y-WORK"/>
      <sheetName val="터파기및재료"/>
      <sheetName val="연결임시"/>
      <sheetName val="토사(PE)"/>
      <sheetName val="내역"/>
      <sheetName val="요율"/>
      <sheetName val="계양구청"/>
      <sheetName val="관급_File"/>
      <sheetName val="구역화물"/>
      <sheetName val="단위목록"/>
      <sheetName val="시험비"/>
      <sheetName val="일위대가목록"/>
      <sheetName val="자재단가"/>
      <sheetName val="공통(20-91)"/>
      <sheetName val="기계경비목록"/>
      <sheetName val="노임단가"/>
      <sheetName val="경율산정_XLS"/>
      <sheetName val="파일의이용"/>
      <sheetName val="DB"/>
      <sheetName val="ELEC"/>
      <sheetName val="APT"/>
      <sheetName val="원가계산서"/>
      <sheetName val="모래기초"/>
      <sheetName val="조건표"/>
      <sheetName val="부대tu"/>
      <sheetName val="INPUT"/>
      <sheetName val="동원인원"/>
      <sheetName val="구조물"/>
      <sheetName val="경산"/>
      <sheetName val="유림골조"/>
      <sheetName val="비교1"/>
      <sheetName val="건축내역"/>
      <sheetName val="공종목록표"/>
      <sheetName val="1차 내역서"/>
      <sheetName val="제노임"/>
      <sheetName val="안정성검토"/>
      <sheetName val="하중계산"/>
      <sheetName val="설계기준"/>
      <sheetName val="연습"/>
      <sheetName val="약품공급2"/>
      <sheetName val="개요"/>
      <sheetName val="공종집계"/>
      <sheetName val="wall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>
        <row r="1">
          <cell r="L1" t="str">
            <v>2000년 10월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330000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480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61.3</v>
          </cell>
          <cell r="F5">
            <v>41684</v>
          </cell>
          <cell r="H5">
            <v>0</v>
          </cell>
          <cell r="J5">
            <v>0</v>
          </cell>
          <cell r="L5" t="str">
            <v>철선 # 20</v>
          </cell>
          <cell r="M5">
            <v>587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61.3</v>
          </cell>
          <cell r="Q6">
            <v>2700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37052</v>
          </cell>
          <cell r="H7">
            <v>37052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  <cell r="L9" t="str">
            <v>40-210-8</v>
          </cell>
          <cell r="M9">
            <v>43330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36690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39960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25-210-8</v>
          </cell>
          <cell r="M12">
            <v>44840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와이어메쉬</v>
          </cell>
          <cell r="M13">
            <v>700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25-210-12</v>
          </cell>
          <cell r="M14">
            <v>46180</v>
          </cell>
        </row>
        <row r="15">
          <cell r="F15">
            <v>0</v>
          </cell>
          <cell r="H15">
            <v>0</v>
          </cell>
          <cell r="J15">
            <v>0</v>
          </cell>
        </row>
        <row r="16">
          <cell r="F16">
            <v>0</v>
          </cell>
          <cell r="H16">
            <v>0</v>
          </cell>
          <cell r="J16">
            <v>0</v>
          </cell>
        </row>
        <row r="17">
          <cell r="F17">
            <v>0</v>
          </cell>
          <cell r="H17">
            <v>0</v>
          </cell>
          <cell r="J17">
            <v>0</v>
          </cell>
        </row>
        <row r="18">
          <cell r="A18" t="str">
            <v>計</v>
          </cell>
          <cell r="F18">
            <v>57364</v>
          </cell>
          <cell r="H18">
            <v>37052</v>
          </cell>
          <cell r="J18">
            <v>0</v>
          </cell>
        </row>
        <row r="20">
          <cell r="A20" t="str">
            <v>名  稱 : 모르터 ( 1 : 3 )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시멘트</v>
          </cell>
          <cell r="C23" t="str">
            <v>kg</v>
          </cell>
          <cell r="D23">
            <v>510</v>
          </cell>
          <cell r="E23">
            <v>61.3</v>
          </cell>
          <cell r="F23">
            <v>31263</v>
          </cell>
          <cell r="H23">
            <v>0</v>
          </cell>
          <cell r="J23">
            <v>0</v>
          </cell>
        </row>
        <row r="24">
          <cell r="A24" t="str">
            <v>모래</v>
          </cell>
          <cell r="C24" t="str">
            <v>㎥</v>
          </cell>
          <cell r="D24">
            <v>1.1000000000000001</v>
          </cell>
          <cell r="E24">
            <v>16000</v>
          </cell>
          <cell r="F24">
            <v>17600</v>
          </cell>
          <cell r="H24">
            <v>0</v>
          </cell>
          <cell r="J24">
            <v>0</v>
          </cell>
        </row>
        <row r="25">
          <cell r="A25" t="str">
            <v>보통인부</v>
          </cell>
          <cell r="C25" t="str">
            <v>인</v>
          </cell>
          <cell r="D25">
            <v>1</v>
          </cell>
          <cell r="F25">
            <v>0</v>
          </cell>
          <cell r="G25">
            <v>37052</v>
          </cell>
          <cell r="H25">
            <v>37052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48863</v>
          </cell>
          <cell r="H36">
            <v>37052</v>
          </cell>
          <cell r="J36">
            <v>0</v>
          </cell>
        </row>
        <row r="38">
          <cell r="A38" t="str">
            <v>名  稱 : 레미콘타설 ( 무근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0.15</v>
          </cell>
          <cell r="F41">
            <v>0</v>
          </cell>
          <cell r="G41">
            <v>64308</v>
          </cell>
          <cell r="H41">
            <v>9646.2000000000007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0.27</v>
          </cell>
          <cell r="F42">
            <v>0</v>
          </cell>
          <cell r="G42">
            <v>37052</v>
          </cell>
          <cell r="H42">
            <v>10004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19650</v>
          </cell>
          <cell r="J54">
            <v>0</v>
          </cell>
        </row>
        <row r="56">
          <cell r="A56" t="str">
            <v>名  稱 : 레미콘타설 ( 철근 )</v>
          </cell>
          <cell r="J56" t="str">
            <v>單位 : 원/㎥當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콘크리트공</v>
          </cell>
          <cell r="C59" t="str">
            <v>인</v>
          </cell>
          <cell r="D59">
            <v>0.17</v>
          </cell>
          <cell r="F59">
            <v>0</v>
          </cell>
          <cell r="G59">
            <v>64308</v>
          </cell>
          <cell r="H59">
            <v>10932.3</v>
          </cell>
          <cell r="J59">
            <v>0</v>
          </cell>
        </row>
        <row r="60">
          <cell r="A60" t="str">
            <v>보통인부</v>
          </cell>
          <cell r="C60" t="str">
            <v>인</v>
          </cell>
          <cell r="D60">
            <v>0.28999999999999998</v>
          </cell>
          <cell r="F60">
            <v>0</v>
          </cell>
          <cell r="G60">
            <v>37052</v>
          </cell>
          <cell r="H60">
            <v>10745</v>
          </cell>
          <cell r="J60">
            <v>0</v>
          </cell>
        </row>
        <row r="61">
          <cell r="F61">
            <v>0</v>
          </cell>
          <cell r="H61">
            <v>0</v>
          </cell>
          <cell r="J61">
            <v>0</v>
          </cell>
        </row>
        <row r="62">
          <cell r="F62">
            <v>0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0</v>
          </cell>
          <cell r="H72">
            <v>21677</v>
          </cell>
          <cell r="J72">
            <v>0</v>
          </cell>
        </row>
        <row r="74">
          <cell r="A74" t="str">
            <v>名  稱 : 철근가공조립 ( 간단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5</v>
          </cell>
          <cell r="E77">
            <v>587</v>
          </cell>
          <cell r="F77">
            <v>2935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2.9</v>
          </cell>
          <cell r="F78">
            <v>0</v>
          </cell>
          <cell r="G78">
            <v>66745</v>
          </cell>
          <cell r="H78">
            <v>193560.5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1.6</v>
          </cell>
          <cell r="F79">
            <v>0</v>
          </cell>
          <cell r="G79">
            <v>37052</v>
          </cell>
          <cell r="H79">
            <v>59283.199999999997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252843</v>
          </cell>
          <cell r="F80">
            <v>5056.8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7991</v>
          </cell>
          <cell r="H90">
            <v>252843</v>
          </cell>
          <cell r="J90">
            <v>0</v>
          </cell>
        </row>
        <row r="92">
          <cell r="A92" t="str">
            <v>名  稱 : 철근가공조립 ( 보통 )</v>
          </cell>
          <cell r="J92" t="str">
            <v>單位 : 원/TON當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결속선</v>
          </cell>
          <cell r="B95" t="str">
            <v>＃20 m/m</v>
          </cell>
          <cell r="C95" t="str">
            <v>kg</v>
          </cell>
          <cell r="D95">
            <v>6.5</v>
          </cell>
          <cell r="E95">
            <v>587</v>
          </cell>
          <cell r="F95">
            <v>3815.5</v>
          </cell>
          <cell r="H95">
            <v>0</v>
          </cell>
          <cell r="J95">
            <v>0</v>
          </cell>
        </row>
        <row r="96">
          <cell r="A96" t="str">
            <v>철근공</v>
          </cell>
          <cell r="C96" t="str">
            <v>인</v>
          </cell>
          <cell r="D96">
            <v>4</v>
          </cell>
          <cell r="F96">
            <v>0</v>
          </cell>
          <cell r="G96">
            <v>66745</v>
          </cell>
          <cell r="H96">
            <v>266980</v>
          </cell>
          <cell r="J96">
            <v>0</v>
          </cell>
        </row>
        <row r="97">
          <cell r="A97" t="str">
            <v>보통인부</v>
          </cell>
          <cell r="C97" t="str">
            <v>인</v>
          </cell>
          <cell r="D97">
            <v>2.2000000000000002</v>
          </cell>
          <cell r="F97">
            <v>0</v>
          </cell>
          <cell r="G97">
            <v>37052</v>
          </cell>
          <cell r="H97">
            <v>81514.399999999994</v>
          </cell>
          <cell r="J97">
            <v>0</v>
          </cell>
        </row>
        <row r="98">
          <cell r="A98" t="str">
            <v>기구손료</v>
          </cell>
          <cell r="B98" t="str">
            <v>품의 2%</v>
          </cell>
          <cell r="C98" t="str">
            <v>식</v>
          </cell>
          <cell r="D98">
            <v>1</v>
          </cell>
          <cell r="E98">
            <v>348494</v>
          </cell>
          <cell r="F98">
            <v>6969.8</v>
          </cell>
          <cell r="H98">
            <v>0</v>
          </cell>
          <cell r="J98">
            <v>0</v>
          </cell>
        </row>
        <row r="99">
          <cell r="F99">
            <v>0</v>
          </cell>
          <cell r="H99">
            <v>0</v>
          </cell>
          <cell r="J99">
            <v>0</v>
          </cell>
        </row>
        <row r="100">
          <cell r="F100">
            <v>0</v>
          </cell>
          <cell r="H100">
            <v>0</v>
          </cell>
          <cell r="J100">
            <v>0</v>
          </cell>
        </row>
        <row r="101">
          <cell r="F101">
            <v>0</v>
          </cell>
          <cell r="H101">
            <v>0</v>
          </cell>
          <cell r="J101">
            <v>0</v>
          </cell>
        </row>
        <row r="102">
          <cell r="F102">
            <v>0</v>
          </cell>
          <cell r="H102">
            <v>0</v>
          </cell>
          <cell r="J102">
            <v>0</v>
          </cell>
        </row>
        <row r="103">
          <cell r="F103">
            <v>0</v>
          </cell>
          <cell r="H103">
            <v>0</v>
          </cell>
          <cell r="J103">
            <v>0</v>
          </cell>
        </row>
        <row r="104">
          <cell r="F104">
            <v>0</v>
          </cell>
          <cell r="H104">
            <v>0</v>
          </cell>
          <cell r="J104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7">
          <cell r="F107">
            <v>0</v>
          </cell>
          <cell r="H107">
            <v>0</v>
          </cell>
          <cell r="J107">
            <v>0</v>
          </cell>
        </row>
        <row r="108">
          <cell r="A108" t="str">
            <v>計</v>
          </cell>
          <cell r="F108">
            <v>10785</v>
          </cell>
          <cell r="H108">
            <v>348494</v>
          </cell>
          <cell r="J108">
            <v>0</v>
          </cell>
        </row>
        <row r="110">
          <cell r="A110" t="str">
            <v>名  稱 : 철근가공조립 ( 복잡 )</v>
          </cell>
          <cell r="J110" t="str">
            <v>單位 : 원/TON當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결속선</v>
          </cell>
          <cell r="B113" t="str">
            <v>＃20 m/m</v>
          </cell>
          <cell r="C113" t="str">
            <v>kg</v>
          </cell>
          <cell r="D113">
            <v>8</v>
          </cell>
          <cell r="E113">
            <v>587</v>
          </cell>
          <cell r="F113">
            <v>4696</v>
          </cell>
          <cell r="H113">
            <v>0</v>
          </cell>
          <cell r="J113">
            <v>0</v>
          </cell>
        </row>
        <row r="114">
          <cell r="A114" t="str">
            <v>철근공</v>
          </cell>
          <cell r="C114" t="str">
            <v>인</v>
          </cell>
          <cell r="D114">
            <v>5</v>
          </cell>
          <cell r="F114">
            <v>0</v>
          </cell>
          <cell r="G114">
            <v>66745</v>
          </cell>
          <cell r="H114">
            <v>333725</v>
          </cell>
          <cell r="J114">
            <v>0</v>
          </cell>
        </row>
        <row r="115">
          <cell r="A115" t="str">
            <v>보통인부</v>
          </cell>
          <cell r="C115" t="str">
            <v>인</v>
          </cell>
          <cell r="D115">
            <v>2.8</v>
          </cell>
          <cell r="F115">
            <v>0</v>
          </cell>
          <cell r="G115">
            <v>37052</v>
          </cell>
          <cell r="H115">
            <v>103745.60000000001</v>
          </cell>
          <cell r="J115">
            <v>0</v>
          </cell>
        </row>
        <row r="116">
          <cell r="A116" t="str">
            <v>기구손료</v>
          </cell>
          <cell r="B116" t="str">
            <v>품의 2%</v>
          </cell>
          <cell r="C116" t="str">
            <v>식</v>
          </cell>
          <cell r="D116">
            <v>1</v>
          </cell>
          <cell r="E116">
            <v>437470</v>
          </cell>
          <cell r="F116">
            <v>8749.4</v>
          </cell>
          <cell r="H116">
            <v>0</v>
          </cell>
          <cell r="J116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0">
          <cell r="F120">
            <v>0</v>
          </cell>
          <cell r="H120">
            <v>0</v>
          </cell>
          <cell r="J120">
            <v>0</v>
          </cell>
        </row>
        <row r="121">
          <cell r="F121">
            <v>0</v>
          </cell>
          <cell r="H121">
            <v>0</v>
          </cell>
          <cell r="J121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4">
          <cell r="F124">
            <v>0</v>
          </cell>
          <cell r="H124">
            <v>0</v>
          </cell>
          <cell r="J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</row>
        <row r="126">
          <cell r="A126" t="str">
            <v>計</v>
          </cell>
          <cell r="F126">
            <v>13445</v>
          </cell>
          <cell r="H126">
            <v>437470</v>
          </cell>
          <cell r="J126">
            <v>0</v>
          </cell>
        </row>
        <row r="128">
          <cell r="A128" t="str">
            <v>名  稱 : 합판거푸집</v>
          </cell>
          <cell r="J128" t="str">
            <v>單位 : 원/㎡當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합판</v>
          </cell>
          <cell r="B131" t="str">
            <v>내수합판</v>
          </cell>
          <cell r="C131" t="str">
            <v>㎡</v>
          </cell>
          <cell r="D131">
            <v>1.03</v>
          </cell>
          <cell r="E131">
            <v>6641</v>
          </cell>
          <cell r="F131">
            <v>6840.2</v>
          </cell>
          <cell r="H131">
            <v>0</v>
          </cell>
          <cell r="J131">
            <v>0</v>
          </cell>
        </row>
        <row r="132">
          <cell r="A132" t="str">
            <v>목재</v>
          </cell>
          <cell r="C132" t="str">
            <v>㎥</v>
          </cell>
          <cell r="D132">
            <v>3.7999999999999999E-2</v>
          </cell>
          <cell r="E132">
            <v>272182</v>
          </cell>
          <cell r="F132">
            <v>10342.9</v>
          </cell>
          <cell r="H132">
            <v>0</v>
          </cell>
          <cell r="J132">
            <v>0</v>
          </cell>
        </row>
        <row r="133">
          <cell r="A133" t="str">
            <v>철선</v>
          </cell>
          <cell r="B133" t="str">
            <v>＃8</v>
          </cell>
          <cell r="C133" t="str">
            <v>kg</v>
          </cell>
          <cell r="D133">
            <v>0.28999999999999998</v>
          </cell>
          <cell r="E133">
            <v>480</v>
          </cell>
          <cell r="F133">
            <v>139.19999999999999</v>
          </cell>
          <cell r="H133">
            <v>0</v>
          </cell>
          <cell r="J133">
            <v>0</v>
          </cell>
        </row>
        <row r="134">
          <cell r="A134" t="str">
            <v>못</v>
          </cell>
          <cell r="B134" t="str">
            <v>N 75</v>
          </cell>
          <cell r="C134" t="str">
            <v>kg</v>
          </cell>
          <cell r="D134">
            <v>0.2</v>
          </cell>
          <cell r="E134">
            <v>660</v>
          </cell>
          <cell r="F134">
            <v>132</v>
          </cell>
          <cell r="H134">
            <v>0</v>
          </cell>
          <cell r="J134">
            <v>0</v>
          </cell>
        </row>
        <row r="135">
          <cell r="A135" t="str">
            <v>박리제</v>
          </cell>
          <cell r="C135" t="str">
            <v>ℓ</v>
          </cell>
          <cell r="D135">
            <v>0.19</v>
          </cell>
          <cell r="E135">
            <v>315.39</v>
          </cell>
          <cell r="F135">
            <v>59.9</v>
          </cell>
          <cell r="H135">
            <v>0</v>
          </cell>
          <cell r="J135">
            <v>0</v>
          </cell>
        </row>
        <row r="136">
          <cell r="A136" t="str">
            <v>형틀목공</v>
          </cell>
          <cell r="C136" t="str">
            <v>인</v>
          </cell>
          <cell r="D136">
            <v>0.28000000000000003</v>
          </cell>
          <cell r="F136">
            <v>0</v>
          </cell>
          <cell r="G136">
            <v>63219</v>
          </cell>
          <cell r="H136">
            <v>17701.3</v>
          </cell>
          <cell r="J136">
            <v>0</v>
          </cell>
        </row>
        <row r="137">
          <cell r="A137" t="str">
            <v>보통인부</v>
          </cell>
          <cell r="C137" t="str">
            <v>인</v>
          </cell>
          <cell r="D137">
            <v>0.23</v>
          </cell>
          <cell r="F137">
            <v>0</v>
          </cell>
          <cell r="G137">
            <v>37052</v>
          </cell>
          <cell r="H137">
            <v>8521.9</v>
          </cell>
          <cell r="J137">
            <v>0</v>
          </cell>
        </row>
        <row r="138">
          <cell r="A138" t="str">
            <v>사용고재</v>
          </cell>
          <cell r="B138" t="str">
            <v>주재료의 30%</v>
          </cell>
          <cell r="C138" t="str">
            <v>식</v>
          </cell>
          <cell r="D138">
            <v>1</v>
          </cell>
          <cell r="E138">
            <v>17183.099999999999</v>
          </cell>
          <cell r="F138">
            <v>5154.8999999999996</v>
          </cell>
          <cell r="H138">
            <v>0</v>
          </cell>
          <cell r="J138">
            <v>0</v>
          </cell>
        </row>
        <row r="139">
          <cell r="A139" t="str">
            <v>計 (1회사용)</v>
          </cell>
          <cell r="F139">
            <v>12359</v>
          </cell>
          <cell r="H139">
            <v>26223</v>
          </cell>
          <cell r="J139">
            <v>0</v>
          </cell>
        </row>
        <row r="140">
          <cell r="A140" t="str">
            <v>2회사용시</v>
          </cell>
          <cell r="E140">
            <v>0.56999999999999995</v>
          </cell>
          <cell r="F140">
            <v>7044</v>
          </cell>
          <cell r="G140">
            <v>0.6</v>
          </cell>
          <cell r="H140">
            <v>15733</v>
          </cell>
          <cell r="J140">
            <v>0</v>
          </cell>
        </row>
        <row r="141">
          <cell r="A141" t="str">
            <v>3회사용시</v>
          </cell>
          <cell r="E141">
            <v>0.46100000000000002</v>
          </cell>
          <cell r="F141">
            <v>5697</v>
          </cell>
          <cell r="G141">
            <v>0.47099999999999997</v>
          </cell>
          <cell r="H141">
            <v>12351</v>
          </cell>
          <cell r="J141">
            <v>0</v>
          </cell>
        </row>
        <row r="142">
          <cell r="A142" t="str">
            <v>4회사용시</v>
          </cell>
          <cell r="E142">
            <v>0.40100000000000002</v>
          </cell>
          <cell r="F142">
            <v>4955</v>
          </cell>
          <cell r="G142">
            <v>0.4</v>
          </cell>
          <cell r="H142">
            <v>10489</v>
          </cell>
          <cell r="J142">
            <v>0</v>
          </cell>
        </row>
        <row r="143">
          <cell r="A143" t="str">
            <v>5회사용시</v>
          </cell>
          <cell r="E143">
            <v>0.371</v>
          </cell>
          <cell r="F143">
            <v>4585</v>
          </cell>
          <cell r="G143">
            <v>0.34200000000000003</v>
          </cell>
          <cell r="H143">
            <v>8968</v>
          </cell>
          <cell r="J143">
            <v>0</v>
          </cell>
        </row>
        <row r="144">
          <cell r="A144" t="str">
            <v>6회사용시</v>
          </cell>
          <cell r="E144">
            <v>0.34699999999999998</v>
          </cell>
          <cell r="F144">
            <v>4288</v>
          </cell>
          <cell r="G144">
            <v>0.32</v>
          </cell>
          <cell r="H144">
            <v>8391</v>
          </cell>
          <cell r="J144">
            <v>0</v>
          </cell>
        </row>
        <row r="146">
          <cell r="A146" t="str">
            <v>名  稱 : 목재거푸집</v>
          </cell>
          <cell r="J146" t="str">
            <v>單位 : 원/㎡當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판재</v>
          </cell>
          <cell r="C149" t="str">
            <v>㎥</v>
          </cell>
          <cell r="D149">
            <v>0.03</v>
          </cell>
          <cell r="E149">
            <v>285792</v>
          </cell>
          <cell r="F149">
            <v>8573.7000000000007</v>
          </cell>
          <cell r="H149">
            <v>0</v>
          </cell>
          <cell r="J149">
            <v>0</v>
          </cell>
        </row>
        <row r="150">
          <cell r="A150" t="str">
            <v>목재</v>
          </cell>
          <cell r="C150" t="str">
            <v>㎥</v>
          </cell>
          <cell r="D150">
            <v>3.7999999999999999E-2</v>
          </cell>
          <cell r="E150">
            <v>272182</v>
          </cell>
          <cell r="F150">
            <v>10342.9</v>
          </cell>
          <cell r="H150">
            <v>0</v>
          </cell>
          <cell r="J150">
            <v>0</v>
          </cell>
        </row>
        <row r="151">
          <cell r="A151" t="str">
            <v>철선</v>
          </cell>
          <cell r="B151" t="str">
            <v>＃8</v>
          </cell>
          <cell r="C151" t="str">
            <v>kg</v>
          </cell>
          <cell r="D151">
            <v>0.28999999999999998</v>
          </cell>
          <cell r="E151">
            <v>480</v>
          </cell>
          <cell r="F151">
            <v>139.19999999999999</v>
          </cell>
          <cell r="H151">
            <v>0</v>
          </cell>
          <cell r="J151">
            <v>0</v>
          </cell>
        </row>
        <row r="152">
          <cell r="A152" t="str">
            <v>못</v>
          </cell>
          <cell r="B152" t="str">
            <v>N 75</v>
          </cell>
          <cell r="C152" t="str">
            <v>kg</v>
          </cell>
          <cell r="D152">
            <v>0.25</v>
          </cell>
          <cell r="E152">
            <v>660</v>
          </cell>
          <cell r="F152">
            <v>165</v>
          </cell>
          <cell r="H152">
            <v>0</v>
          </cell>
          <cell r="J152">
            <v>0</v>
          </cell>
        </row>
        <row r="153">
          <cell r="A153" t="str">
            <v>박리제</v>
          </cell>
          <cell r="C153" t="str">
            <v>ℓ</v>
          </cell>
          <cell r="D153">
            <v>0.19</v>
          </cell>
          <cell r="E153">
            <v>315.39</v>
          </cell>
          <cell r="F153">
            <v>59.9</v>
          </cell>
          <cell r="H153">
            <v>0</v>
          </cell>
          <cell r="J153">
            <v>0</v>
          </cell>
        </row>
        <row r="154">
          <cell r="A154" t="str">
            <v>형틀목공</v>
          </cell>
          <cell r="C154" t="str">
            <v>인</v>
          </cell>
          <cell r="D154">
            <v>0.46</v>
          </cell>
          <cell r="F154">
            <v>0</v>
          </cell>
          <cell r="G154">
            <v>63219</v>
          </cell>
          <cell r="H154">
            <v>29080.7</v>
          </cell>
          <cell r="J154">
            <v>0</v>
          </cell>
        </row>
        <row r="155">
          <cell r="A155" t="str">
            <v>보통인부</v>
          </cell>
          <cell r="C155" t="str">
            <v>인</v>
          </cell>
          <cell r="D155">
            <v>0.37</v>
          </cell>
          <cell r="F155">
            <v>0</v>
          </cell>
          <cell r="G155">
            <v>37052</v>
          </cell>
          <cell r="H155">
            <v>13709.2</v>
          </cell>
          <cell r="J155">
            <v>0</v>
          </cell>
        </row>
        <row r="156">
          <cell r="A156" t="str">
            <v>사용고재</v>
          </cell>
          <cell r="B156" t="str">
            <v>주재료의 30%</v>
          </cell>
          <cell r="C156" t="str">
            <v>식</v>
          </cell>
          <cell r="D156">
            <v>1</v>
          </cell>
          <cell r="E156">
            <v>18916.599999999999</v>
          </cell>
          <cell r="F156">
            <v>5674.9</v>
          </cell>
          <cell r="H156">
            <v>0</v>
          </cell>
          <cell r="J156">
            <v>0</v>
          </cell>
        </row>
        <row r="157">
          <cell r="A157" t="str">
            <v xml:space="preserve">計 </v>
          </cell>
          <cell r="F157">
            <v>13605</v>
          </cell>
          <cell r="H157">
            <v>42789</v>
          </cell>
          <cell r="J157">
            <v>0</v>
          </cell>
        </row>
        <row r="158">
          <cell r="A158" t="str">
            <v>1회사용시</v>
          </cell>
          <cell r="E158">
            <v>1</v>
          </cell>
          <cell r="F158">
            <v>13605</v>
          </cell>
          <cell r="G158">
            <v>1</v>
          </cell>
          <cell r="H158">
            <v>42789</v>
          </cell>
          <cell r="J158">
            <v>0</v>
          </cell>
        </row>
        <row r="159">
          <cell r="A159" t="str">
            <v>2회사용시</v>
          </cell>
          <cell r="E159">
            <v>0.57699999999999996</v>
          </cell>
          <cell r="F159">
            <v>7850</v>
          </cell>
          <cell r="G159">
            <v>0.63</v>
          </cell>
          <cell r="H159">
            <v>26957</v>
          </cell>
          <cell r="J159">
            <v>0</v>
          </cell>
        </row>
        <row r="160">
          <cell r="A160" t="str">
            <v>3회사용시</v>
          </cell>
          <cell r="E160">
            <v>0.46600000000000003</v>
          </cell>
          <cell r="F160">
            <v>6339</v>
          </cell>
          <cell r="G160">
            <v>0.51600000000000001</v>
          </cell>
          <cell r="H160">
            <v>22079</v>
          </cell>
          <cell r="J160">
            <v>0</v>
          </cell>
        </row>
        <row r="161">
          <cell r="A161" t="str">
            <v>4회사용시</v>
          </cell>
          <cell r="E161">
            <v>0.39700000000000002</v>
          </cell>
          <cell r="F161">
            <v>5401</v>
          </cell>
          <cell r="G161">
            <v>0.45900000000000002</v>
          </cell>
          <cell r="H161">
            <v>19640</v>
          </cell>
          <cell r="J161">
            <v>0</v>
          </cell>
        </row>
        <row r="162">
          <cell r="F162">
            <v>0</v>
          </cell>
          <cell r="H162">
            <v>0</v>
          </cell>
          <cell r="J162">
            <v>0</v>
          </cell>
        </row>
        <row r="164">
          <cell r="A164" t="str">
            <v>名  稱 : 비계설치</v>
          </cell>
          <cell r="J164" t="str">
            <v>單位 : 공/㎥當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원목</v>
          </cell>
          <cell r="C167" t="str">
            <v>㎥</v>
          </cell>
          <cell r="D167">
            <v>9.4E-2</v>
          </cell>
          <cell r="E167">
            <v>164670</v>
          </cell>
          <cell r="F167">
            <v>15478.9</v>
          </cell>
          <cell r="H167">
            <v>0</v>
          </cell>
          <cell r="J167">
            <v>0</v>
          </cell>
        </row>
        <row r="168">
          <cell r="A168" t="str">
            <v>판재</v>
          </cell>
          <cell r="C168" t="str">
            <v>㎥</v>
          </cell>
          <cell r="D168">
            <v>1.5E-3</v>
          </cell>
          <cell r="E168">
            <v>285792</v>
          </cell>
          <cell r="F168">
            <v>428.6</v>
          </cell>
          <cell r="H168">
            <v>0</v>
          </cell>
          <cell r="J168">
            <v>0</v>
          </cell>
        </row>
        <row r="169">
          <cell r="A169" t="str">
            <v>철선</v>
          </cell>
          <cell r="B169" t="str">
            <v>＃8</v>
          </cell>
          <cell r="C169" t="str">
            <v>kg</v>
          </cell>
          <cell r="D169">
            <v>0.2</v>
          </cell>
          <cell r="E169">
            <v>480</v>
          </cell>
          <cell r="F169">
            <v>96</v>
          </cell>
          <cell r="H169">
            <v>0</v>
          </cell>
          <cell r="J169">
            <v>0</v>
          </cell>
        </row>
        <row r="170">
          <cell r="A170" t="str">
            <v>잡재료</v>
          </cell>
          <cell r="B170" t="str">
            <v>재료비의 5%</v>
          </cell>
          <cell r="C170" t="str">
            <v>식</v>
          </cell>
          <cell r="D170">
            <v>1</v>
          </cell>
          <cell r="E170">
            <v>16003</v>
          </cell>
          <cell r="F170">
            <v>800.1</v>
          </cell>
          <cell r="H170">
            <v>0</v>
          </cell>
          <cell r="J170">
            <v>0</v>
          </cell>
        </row>
        <row r="171">
          <cell r="A171" t="str">
            <v>비계공</v>
          </cell>
          <cell r="C171" t="str">
            <v>인</v>
          </cell>
          <cell r="D171">
            <v>2</v>
          </cell>
          <cell r="F171">
            <v>0</v>
          </cell>
          <cell r="G171">
            <v>67640</v>
          </cell>
          <cell r="H171">
            <v>135280</v>
          </cell>
          <cell r="J171">
            <v>0</v>
          </cell>
        </row>
        <row r="172">
          <cell r="A172" t="str">
            <v>보통인부</v>
          </cell>
          <cell r="C172" t="str">
            <v>인</v>
          </cell>
          <cell r="D172">
            <v>2</v>
          </cell>
          <cell r="F172">
            <v>0</v>
          </cell>
          <cell r="G172">
            <v>37052</v>
          </cell>
          <cell r="H172">
            <v>74104</v>
          </cell>
          <cell r="J172">
            <v>0</v>
          </cell>
        </row>
        <row r="173">
          <cell r="A173" t="str">
            <v xml:space="preserve">計 </v>
          </cell>
          <cell r="B173" t="str">
            <v>10공/㎥당</v>
          </cell>
          <cell r="F173">
            <v>16803</v>
          </cell>
          <cell r="H173">
            <v>209384</v>
          </cell>
          <cell r="J173">
            <v>0</v>
          </cell>
        </row>
        <row r="174">
          <cell r="A174" t="str">
            <v xml:space="preserve">計 </v>
          </cell>
          <cell r="B174" t="str">
            <v>공/㎥당</v>
          </cell>
          <cell r="F174">
            <v>1680</v>
          </cell>
          <cell r="H174">
            <v>20938</v>
          </cell>
          <cell r="J174">
            <v>0</v>
          </cell>
        </row>
        <row r="175">
          <cell r="A175" t="str">
            <v>1회사용시</v>
          </cell>
          <cell r="E175">
            <v>1</v>
          </cell>
          <cell r="F175">
            <v>1680</v>
          </cell>
          <cell r="G175">
            <v>1</v>
          </cell>
          <cell r="H175">
            <v>20938</v>
          </cell>
          <cell r="J175">
            <v>0</v>
          </cell>
        </row>
        <row r="176">
          <cell r="A176" t="str">
            <v>2회사용시</v>
          </cell>
          <cell r="E176">
            <v>0.67</v>
          </cell>
          <cell r="F176">
            <v>1125</v>
          </cell>
          <cell r="G176">
            <v>1</v>
          </cell>
          <cell r="H176">
            <v>20938</v>
          </cell>
          <cell r="J176">
            <v>0</v>
          </cell>
        </row>
        <row r="177">
          <cell r="A177" t="str">
            <v>3회사용시</v>
          </cell>
          <cell r="E177">
            <v>0.56499999999999995</v>
          </cell>
          <cell r="F177">
            <v>949</v>
          </cell>
          <cell r="G177">
            <v>1</v>
          </cell>
          <cell r="H177">
            <v>20938</v>
          </cell>
          <cell r="J177">
            <v>0</v>
          </cell>
        </row>
        <row r="178">
          <cell r="A178" t="str">
            <v>4회사용시</v>
          </cell>
          <cell r="E178">
            <v>0.51600000000000001</v>
          </cell>
          <cell r="F178">
            <v>866</v>
          </cell>
          <cell r="G178">
            <v>1</v>
          </cell>
          <cell r="H178">
            <v>20938</v>
          </cell>
          <cell r="J178">
            <v>0</v>
          </cell>
        </row>
        <row r="179">
          <cell r="A179" t="str">
            <v>5회사용시</v>
          </cell>
          <cell r="E179">
            <v>0.48899999999999999</v>
          </cell>
          <cell r="F179">
            <v>821</v>
          </cell>
          <cell r="G179">
            <v>1</v>
          </cell>
          <cell r="H179">
            <v>20938</v>
          </cell>
          <cell r="J179">
            <v>0</v>
          </cell>
        </row>
        <row r="180">
          <cell r="A180" t="str">
            <v>6회사용시</v>
          </cell>
          <cell r="E180">
            <v>0.47299999999999998</v>
          </cell>
          <cell r="F180">
            <v>794</v>
          </cell>
          <cell r="G180">
            <v>1</v>
          </cell>
          <cell r="H180">
            <v>20938</v>
          </cell>
          <cell r="J180">
            <v>0</v>
          </cell>
        </row>
        <row r="182">
          <cell r="A182" t="str">
            <v>名  稱 : 잡석깔기</v>
          </cell>
          <cell r="J182" t="str">
            <v>單位 : 원/㎥當</v>
          </cell>
        </row>
        <row r="183">
          <cell r="A183" t="str">
            <v>區    分</v>
          </cell>
          <cell r="B183" t="str">
            <v>材質 및 規格</v>
          </cell>
          <cell r="C183" t="str">
            <v>單位</v>
          </cell>
          <cell r="D183" t="str">
            <v>數    量</v>
          </cell>
          <cell r="E183" t="str">
            <v>材       料       費</v>
          </cell>
          <cell r="G183" t="str">
            <v xml:space="preserve">        勞       務       費</v>
          </cell>
          <cell r="I183" t="str">
            <v>經              費</v>
          </cell>
        </row>
        <row r="184">
          <cell r="A184" t="str">
            <v>工 種 別</v>
          </cell>
          <cell r="E184" t="str">
            <v>單  價</v>
          </cell>
          <cell r="F184" t="str">
            <v>金      額</v>
          </cell>
          <cell r="G184" t="str">
            <v>單  價</v>
          </cell>
          <cell r="H184" t="str">
            <v>金      額</v>
          </cell>
          <cell r="I184" t="str">
            <v>單  價</v>
          </cell>
          <cell r="J184" t="str">
            <v>金      額</v>
          </cell>
        </row>
        <row r="185">
          <cell r="A185" t="str">
            <v>잡석</v>
          </cell>
          <cell r="C185" t="str">
            <v>인</v>
          </cell>
          <cell r="D185">
            <v>1.04</v>
          </cell>
          <cell r="E185">
            <v>11000</v>
          </cell>
          <cell r="F185">
            <v>11440</v>
          </cell>
          <cell r="H185">
            <v>0</v>
          </cell>
          <cell r="J185">
            <v>0</v>
          </cell>
        </row>
        <row r="186">
          <cell r="A186" t="str">
            <v>보통인부</v>
          </cell>
          <cell r="C186" t="str">
            <v>인</v>
          </cell>
          <cell r="D186">
            <v>0.6</v>
          </cell>
          <cell r="F186">
            <v>0</v>
          </cell>
          <cell r="G186">
            <v>37052</v>
          </cell>
          <cell r="H186">
            <v>22231.200000000001</v>
          </cell>
          <cell r="J186">
            <v>0</v>
          </cell>
        </row>
        <row r="187">
          <cell r="F187">
            <v>0</v>
          </cell>
          <cell r="H187">
            <v>0</v>
          </cell>
          <cell r="J187">
            <v>0</v>
          </cell>
        </row>
        <row r="188">
          <cell r="F188">
            <v>0</v>
          </cell>
          <cell r="H188">
            <v>0</v>
          </cell>
          <cell r="J188">
            <v>0</v>
          </cell>
        </row>
        <row r="189">
          <cell r="F189">
            <v>0</v>
          </cell>
          <cell r="H189">
            <v>0</v>
          </cell>
          <cell r="J189">
            <v>0</v>
          </cell>
        </row>
        <row r="190">
          <cell r="F190">
            <v>0</v>
          </cell>
          <cell r="H190">
            <v>0</v>
          </cell>
          <cell r="J190">
            <v>0</v>
          </cell>
        </row>
        <row r="191">
          <cell r="F191">
            <v>0</v>
          </cell>
          <cell r="H191">
            <v>0</v>
          </cell>
          <cell r="J191">
            <v>0</v>
          </cell>
        </row>
        <row r="192">
          <cell r="F192">
            <v>0</v>
          </cell>
          <cell r="H192">
            <v>0</v>
          </cell>
          <cell r="J192">
            <v>0</v>
          </cell>
        </row>
        <row r="193">
          <cell r="F193">
            <v>0</v>
          </cell>
          <cell r="H193">
            <v>0</v>
          </cell>
          <cell r="J193">
            <v>0</v>
          </cell>
        </row>
        <row r="194">
          <cell r="F194">
            <v>0</v>
          </cell>
          <cell r="H194">
            <v>0</v>
          </cell>
          <cell r="J194">
            <v>0</v>
          </cell>
        </row>
        <row r="195">
          <cell r="F195">
            <v>0</v>
          </cell>
          <cell r="H195">
            <v>0</v>
          </cell>
          <cell r="J195">
            <v>0</v>
          </cell>
        </row>
        <row r="196">
          <cell r="F196">
            <v>0</v>
          </cell>
          <cell r="H196">
            <v>0</v>
          </cell>
          <cell r="J196">
            <v>0</v>
          </cell>
        </row>
        <row r="197">
          <cell r="F197">
            <v>0</v>
          </cell>
          <cell r="H197">
            <v>0</v>
          </cell>
          <cell r="J197">
            <v>0</v>
          </cell>
        </row>
        <row r="198">
          <cell r="A198" t="str">
            <v>計</v>
          </cell>
          <cell r="F198">
            <v>11440</v>
          </cell>
          <cell r="H198">
            <v>22231</v>
          </cell>
          <cell r="J198">
            <v>0</v>
          </cell>
        </row>
        <row r="200">
          <cell r="A200" t="str">
            <v>名  稱 : 잡석채우기</v>
          </cell>
          <cell r="J200" t="str">
            <v>單位 : 원/㎥當</v>
          </cell>
        </row>
        <row r="201">
          <cell r="A201" t="str">
            <v>區    分</v>
          </cell>
          <cell r="B201" t="str">
            <v>材質 및 規格</v>
          </cell>
          <cell r="C201" t="str">
            <v>單位</v>
          </cell>
          <cell r="D201" t="str">
            <v>數    量</v>
          </cell>
          <cell r="E201" t="str">
            <v>材       料       費</v>
          </cell>
          <cell r="G201" t="str">
            <v xml:space="preserve">        勞       務       費</v>
          </cell>
          <cell r="I201" t="str">
            <v>經              費</v>
          </cell>
        </row>
        <row r="202">
          <cell r="A202" t="str">
            <v>工 種 別</v>
          </cell>
          <cell r="E202" t="str">
            <v>單  價</v>
          </cell>
          <cell r="F202" t="str">
            <v>金      額</v>
          </cell>
          <cell r="G202" t="str">
            <v>單  價</v>
          </cell>
          <cell r="H202" t="str">
            <v>金      額</v>
          </cell>
          <cell r="I202" t="str">
            <v>單  價</v>
          </cell>
          <cell r="J202" t="str">
            <v>金      額</v>
          </cell>
        </row>
        <row r="203">
          <cell r="A203" t="str">
            <v>잡석</v>
          </cell>
          <cell r="C203" t="str">
            <v>인</v>
          </cell>
          <cell r="D203">
            <v>1.04</v>
          </cell>
          <cell r="E203">
            <v>11000</v>
          </cell>
          <cell r="F203">
            <v>11440</v>
          </cell>
          <cell r="H203">
            <v>0</v>
          </cell>
          <cell r="J203">
            <v>0</v>
          </cell>
        </row>
        <row r="204">
          <cell r="A204" t="str">
            <v>보통인부</v>
          </cell>
          <cell r="C204" t="str">
            <v>인</v>
          </cell>
          <cell r="D204">
            <v>0.65</v>
          </cell>
          <cell r="F204">
            <v>0</v>
          </cell>
          <cell r="G204">
            <v>37052</v>
          </cell>
          <cell r="H204">
            <v>24083.8</v>
          </cell>
          <cell r="J204">
            <v>0</v>
          </cell>
        </row>
        <row r="205">
          <cell r="F205">
            <v>0</v>
          </cell>
          <cell r="H205">
            <v>0</v>
          </cell>
          <cell r="J205">
            <v>0</v>
          </cell>
        </row>
        <row r="206">
          <cell r="F206">
            <v>0</v>
          </cell>
          <cell r="H206">
            <v>0</v>
          </cell>
          <cell r="J206">
            <v>0</v>
          </cell>
        </row>
        <row r="207">
          <cell r="F207">
            <v>0</v>
          </cell>
          <cell r="H207">
            <v>0</v>
          </cell>
          <cell r="J207">
            <v>0</v>
          </cell>
        </row>
        <row r="208">
          <cell r="F208">
            <v>0</v>
          </cell>
          <cell r="H208">
            <v>0</v>
          </cell>
          <cell r="J208">
            <v>0</v>
          </cell>
        </row>
        <row r="209">
          <cell r="F209">
            <v>0</v>
          </cell>
          <cell r="H209">
            <v>0</v>
          </cell>
          <cell r="J209">
            <v>0</v>
          </cell>
        </row>
        <row r="210">
          <cell r="F210">
            <v>0</v>
          </cell>
          <cell r="H210">
            <v>0</v>
          </cell>
          <cell r="J210">
            <v>0</v>
          </cell>
        </row>
        <row r="211">
          <cell r="F211">
            <v>0</v>
          </cell>
          <cell r="H211">
            <v>0</v>
          </cell>
          <cell r="J211">
            <v>0</v>
          </cell>
        </row>
        <row r="212">
          <cell r="F212">
            <v>0</v>
          </cell>
          <cell r="H212">
            <v>0</v>
          </cell>
          <cell r="J212">
            <v>0</v>
          </cell>
        </row>
        <row r="213">
          <cell r="F213">
            <v>0</v>
          </cell>
          <cell r="H213">
            <v>0</v>
          </cell>
          <cell r="J213">
            <v>0</v>
          </cell>
        </row>
        <row r="214">
          <cell r="F214">
            <v>0</v>
          </cell>
          <cell r="H214">
            <v>0</v>
          </cell>
          <cell r="J214">
            <v>0</v>
          </cell>
        </row>
        <row r="215">
          <cell r="F215">
            <v>0</v>
          </cell>
          <cell r="H215">
            <v>0</v>
          </cell>
          <cell r="J215">
            <v>0</v>
          </cell>
        </row>
        <row r="216">
          <cell r="A216" t="str">
            <v>計</v>
          </cell>
          <cell r="F216">
            <v>11440</v>
          </cell>
          <cell r="H216">
            <v>24083</v>
          </cell>
          <cell r="J21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XXXXX"/>
      <sheetName val="본문"/>
      <sheetName val="목차 "/>
      <sheetName val="개발비용"/>
      <sheetName val="비교표"/>
      <sheetName val="총괄내역"/>
      <sheetName val="공종내역"/>
      <sheetName val="부표"/>
      <sheetName val="L옹벽"/>
      <sheetName val="빗물"/>
      <sheetName val="기계일위"/>
      <sheetName val="포장일위"/>
      <sheetName val="일위대가"/>
      <sheetName val="기본일위"/>
      <sheetName val="기계경비"/>
      <sheetName val="간지"/>
      <sheetName val="표지"/>
      <sheetName val="토적집계"/>
      <sheetName val="토적표"/>
      <sheetName val="구조토적"/>
      <sheetName val="집수"/>
      <sheetName val="기타경비"/>
      <sheetName val="집계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L1" t="str">
            <v>2000년 8월</v>
          </cell>
        </row>
        <row r="2">
          <cell r="A2" t="str">
            <v>名  稱 : 모르터 ( 1 : 2 )</v>
          </cell>
          <cell r="J2" t="str">
            <v>單位 : 원/㎥當</v>
          </cell>
          <cell r="L2" t="str">
            <v>주  요  자  재  단  가  표</v>
          </cell>
        </row>
        <row r="3">
          <cell r="A3" t="str">
            <v>區    分</v>
          </cell>
          <cell r="B3" t="str">
            <v>材質 및 規格</v>
          </cell>
          <cell r="C3" t="str">
            <v>單位</v>
          </cell>
          <cell r="D3" t="str">
            <v>數    量</v>
          </cell>
          <cell r="E3" t="str">
            <v>材       料       費</v>
          </cell>
          <cell r="G3" t="str">
            <v xml:space="preserve">        勞       務       費</v>
          </cell>
          <cell r="I3" t="str">
            <v>經              費</v>
          </cell>
          <cell r="L3" t="str">
            <v>철근</v>
          </cell>
          <cell r="M3">
            <v>334400</v>
          </cell>
          <cell r="O3" t="str">
            <v>모래</v>
          </cell>
          <cell r="P3">
            <v>16000</v>
          </cell>
        </row>
        <row r="4">
          <cell r="A4" t="str">
            <v>工 種 別</v>
          </cell>
          <cell r="E4" t="str">
            <v>單  價</v>
          </cell>
          <cell r="F4" t="str">
            <v>金      額</v>
          </cell>
          <cell r="G4" t="str">
            <v>單  價</v>
          </cell>
          <cell r="H4" t="str">
            <v>金      額</v>
          </cell>
          <cell r="I4" t="str">
            <v>單  價</v>
          </cell>
          <cell r="J4" t="str">
            <v>金      額</v>
          </cell>
          <cell r="L4" t="str">
            <v>철선 # 8</v>
          </cell>
          <cell r="M4">
            <v>480</v>
          </cell>
          <cell r="O4" t="str">
            <v>잡석</v>
          </cell>
          <cell r="P4">
            <v>11000</v>
          </cell>
        </row>
        <row r="5">
          <cell r="A5" t="str">
            <v>시멘트</v>
          </cell>
          <cell r="C5" t="str">
            <v>kg</v>
          </cell>
          <cell r="D5">
            <v>680</v>
          </cell>
          <cell r="E5">
            <v>59</v>
          </cell>
          <cell r="F5">
            <v>40120</v>
          </cell>
          <cell r="H5">
            <v>0</v>
          </cell>
          <cell r="J5">
            <v>0</v>
          </cell>
          <cell r="L5" t="str">
            <v>철선 # 20</v>
          </cell>
          <cell r="M5">
            <v>587</v>
          </cell>
          <cell r="O5" t="str">
            <v>보조기층재</v>
          </cell>
          <cell r="P5">
            <v>11000</v>
          </cell>
        </row>
        <row r="6">
          <cell r="A6" t="str">
            <v>모래</v>
          </cell>
          <cell r="C6" t="str">
            <v>㎥</v>
          </cell>
          <cell r="D6">
            <v>0.98</v>
          </cell>
          <cell r="E6">
            <v>16000</v>
          </cell>
          <cell r="F6">
            <v>15680</v>
          </cell>
          <cell r="H6">
            <v>0</v>
          </cell>
          <cell r="J6">
            <v>0</v>
          </cell>
          <cell r="K6">
            <v>16500</v>
          </cell>
          <cell r="L6" t="str">
            <v>못  N75</v>
          </cell>
          <cell r="M6">
            <v>660</v>
          </cell>
          <cell r="O6" t="str">
            <v>시멘트</v>
          </cell>
          <cell r="P6">
            <v>59</v>
          </cell>
          <cell r="Q6">
            <v>2600</v>
          </cell>
        </row>
        <row r="7">
          <cell r="A7" t="str">
            <v>보통인부</v>
          </cell>
          <cell r="C7" t="str">
            <v>인</v>
          </cell>
          <cell r="D7">
            <v>1</v>
          </cell>
          <cell r="F7">
            <v>0</v>
          </cell>
          <cell r="G7">
            <v>34360</v>
          </cell>
          <cell r="H7">
            <v>34360</v>
          </cell>
          <cell r="J7">
            <v>0</v>
          </cell>
          <cell r="K7">
            <v>1000</v>
          </cell>
          <cell r="L7" t="str">
            <v>목재</v>
          </cell>
          <cell r="M7">
            <v>272182</v>
          </cell>
          <cell r="O7" t="str">
            <v>판재</v>
          </cell>
          <cell r="P7">
            <v>285792</v>
          </cell>
          <cell r="Q7">
            <v>1050</v>
          </cell>
        </row>
        <row r="8">
          <cell r="F8">
            <v>0</v>
          </cell>
          <cell r="H8">
            <v>0</v>
          </cell>
          <cell r="J8">
            <v>0</v>
          </cell>
          <cell r="K8">
            <v>550</v>
          </cell>
          <cell r="L8" t="str">
            <v>원목</v>
          </cell>
          <cell r="M8">
            <v>164670</v>
          </cell>
          <cell r="O8" t="str">
            <v>합판</v>
          </cell>
          <cell r="P8">
            <v>6641</v>
          </cell>
          <cell r="Q8">
            <v>11000</v>
          </cell>
        </row>
        <row r="9">
          <cell r="F9">
            <v>0</v>
          </cell>
          <cell r="H9">
            <v>0</v>
          </cell>
          <cell r="J9">
            <v>0</v>
          </cell>
        </row>
        <row r="10">
          <cell r="F10">
            <v>0</v>
          </cell>
          <cell r="H10">
            <v>0</v>
          </cell>
          <cell r="J10">
            <v>0</v>
          </cell>
          <cell r="L10" t="str">
            <v>40-135-8</v>
          </cell>
          <cell r="M10">
            <v>36690</v>
          </cell>
        </row>
        <row r="11">
          <cell r="F11">
            <v>0</v>
          </cell>
          <cell r="H11">
            <v>0</v>
          </cell>
          <cell r="J11">
            <v>0</v>
          </cell>
          <cell r="L11" t="str">
            <v>40-180-8</v>
          </cell>
          <cell r="M11">
            <v>39960</v>
          </cell>
        </row>
        <row r="12">
          <cell r="F12">
            <v>0</v>
          </cell>
          <cell r="H12">
            <v>0</v>
          </cell>
          <cell r="J12">
            <v>0</v>
          </cell>
          <cell r="L12" t="str">
            <v>#8 150×150</v>
          </cell>
          <cell r="M12">
            <v>700</v>
          </cell>
        </row>
        <row r="13">
          <cell r="F13">
            <v>0</v>
          </cell>
          <cell r="H13">
            <v>0</v>
          </cell>
          <cell r="J13">
            <v>0</v>
          </cell>
          <cell r="L13" t="str">
            <v>25-210-8</v>
          </cell>
          <cell r="M13">
            <v>44840</v>
          </cell>
        </row>
        <row r="14">
          <cell r="F14">
            <v>0</v>
          </cell>
          <cell r="H14">
            <v>0</v>
          </cell>
          <cell r="J14">
            <v>0</v>
          </cell>
          <cell r="L14" t="str">
            <v>25-180-8</v>
          </cell>
          <cell r="M14">
            <v>41470</v>
          </cell>
        </row>
        <row r="15">
          <cell r="F15">
            <v>0</v>
          </cell>
          <cell r="H15">
            <v>0</v>
          </cell>
          <cell r="J15">
            <v>0</v>
          </cell>
          <cell r="L15" t="str">
            <v>25-210-10</v>
          </cell>
          <cell r="M15">
            <v>45550</v>
          </cell>
        </row>
        <row r="16">
          <cell r="F16">
            <v>0</v>
          </cell>
          <cell r="H16">
            <v>0</v>
          </cell>
          <cell r="J16">
            <v>0</v>
          </cell>
          <cell r="L16" t="str">
            <v>25-210-12</v>
          </cell>
          <cell r="M16">
            <v>46180</v>
          </cell>
        </row>
        <row r="17">
          <cell r="F17">
            <v>0</v>
          </cell>
          <cell r="H17">
            <v>0</v>
          </cell>
          <cell r="J17">
            <v>0</v>
          </cell>
          <cell r="L17" t="str">
            <v>25-180-12</v>
          </cell>
          <cell r="M17">
            <v>42300</v>
          </cell>
        </row>
        <row r="18">
          <cell r="A18" t="str">
            <v>計</v>
          </cell>
          <cell r="F18">
            <v>55800</v>
          </cell>
          <cell r="H18">
            <v>34360</v>
          </cell>
          <cell r="J18">
            <v>0</v>
          </cell>
        </row>
        <row r="20">
          <cell r="A20" t="str">
            <v>名  稱 : 레미콘타설 ( 무근 )</v>
          </cell>
          <cell r="J20" t="str">
            <v>單位 : 원/㎥當</v>
          </cell>
        </row>
        <row r="21">
          <cell r="A21" t="str">
            <v>區    分</v>
          </cell>
          <cell r="B21" t="str">
            <v>材質 및 規格</v>
          </cell>
          <cell r="C21" t="str">
            <v>單位</v>
          </cell>
          <cell r="D21" t="str">
            <v>數    量</v>
          </cell>
          <cell r="E21" t="str">
            <v>材       料       費</v>
          </cell>
          <cell r="G21" t="str">
            <v xml:space="preserve">        勞       務       費</v>
          </cell>
          <cell r="I21" t="str">
            <v>經              費</v>
          </cell>
        </row>
        <row r="22">
          <cell r="A22" t="str">
            <v>工 種 別</v>
          </cell>
          <cell r="E22" t="str">
            <v>單  價</v>
          </cell>
          <cell r="F22" t="str">
            <v>金      額</v>
          </cell>
          <cell r="G22" t="str">
            <v>單  價</v>
          </cell>
          <cell r="H22" t="str">
            <v>金      額</v>
          </cell>
          <cell r="I22" t="str">
            <v>單  價</v>
          </cell>
          <cell r="J22" t="str">
            <v>金      額</v>
          </cell>
        </row>
        <row r="23">
          <cell r="A23" t="str">
            <v>콘크리트공</v>
          </cell>
          <cell r="C23" t="str">
            <v>인</v>
          </cell>
          <cell r="D23">
            <v>0.15</v>
          </cell>
          <cell r="F23">
            <v>0</v>
          </cell>
          <cell r="G23">
            <v>62281</v>
          </cell>
          <cell r="H23">
            <v>9342.1</v>
          </cell>
          <cell r="J23">
            <v>0</v>
          </cell>
        </row>
        <row r="24">
          <cell r="A24" t="str">
            <v>보통인부</v>
          </cell>
          <cell r="C24" t="str">
            <v>인</v>
          </cell>
          <cell r="D24">
            <v>0.27</v>
          </cell>
          <cell r="F24">
            <v>0</v>
          </cell>
          <cell r="G24">
            <v>34360</v>
          </cell>
          <cell r="H24">
            <v>9277.2000000000007</v>
          </cell>
          <cell r="J24">
            <v>0</v>
          </cell>
        </row>
        <row r="25">
          <cell r="F25">
            <v>0</v>
          </cell>
          <cell r="H25">
            <v>0</v>
          </cell>
          <cell r="J25">
            <v>0</v>
          </cell>
        </row>
        <row r="26">
          <cell r="F26">
            <v>0</v>
          </cell>
          <cell r="H26">
            <v>0</v>
          </cell>
          <cell r="J26">
            <v>0</v>
          </cell>
        </row>
        <row r="27">
          <cell r="F27">
            <v>0</v>
          </cell>
          <cell r="H27">
            <v>0</v>
          </cell>
          <cell r="J27">
            <v>0</v>
          </cell>
        </row>
        <row r="28">
          <cell r="F28">
            <v>0</v>
          </cell>
          <cell r="H28">
            <v>0</v>
          </cell>
          <cell r="J28">
            <v>0</v>
          </cell>
        </row>
        <row r="29">
          <cell r="F29">
            <v>0</v>
          </cell>
          <cell r="H29">
            <v>0</v>
          </cell>
          <cell r="J29">
            <v>0</v>
          </cell>
        </row>
        <row r="30">
          <cell r="F30">
            <v>0</v>
          </cell>
          <cell r="H30">
            <v>0</v>
          </cell>
          <cell r="J30">
            <v>0</v>
          </cell>
        </row>
        <row r="31">
          <cell r="F31">
            <v>0</v>
          </cell>
          <cell r="H31">
            <v>0</v>
          </cell>
          <cell r="J31">
            <v>0</v>
          </cell>
        </row>
        <row r="32">
          <cell r="F32">
            <v>0</v>
          </cell>
          <cell r="H32">
            <v>0</v>
          </cell>
          <cell r="J32">
            <v>0</v>
          </cell>
        </row>
        <row r="33">
          <cell r="F33">
            <v>0</v>
          </cell>
          <cell r="H33">
            <v>0</v>
          </cell>
          <cell r="J33">
            <v>0</v>
          </cell>
        </row>
        <row r="34">
          <cell r="F34">
            <v>0</v>
          </cell>
          <cell r="H34">
            <v>0</v>
          </cell>
          <cell r="J34">
            <v>0</v>
          </cell>
        </row>
        <row r="35">
          <cell r="F35">
            <v>0</v>
          </cell>
          <cell r="H35">
            <v>0</v>
          </cell>
          <cell r="J35">
            <v>0</v>
          </cell>
        </row>
        <row r="36">
          <cell r="A36" t="str">
            <v>計</v>
          </cell>
          <cell r="F36">
            <v>0</v>
          </cell>
          <cell r="H36">
            <v>18619</v>
          </cell>
          <cell r="J36">
            <v>0</v>
          </cell>
        </row>
        <row r="38">
          <cell r="A38" t="str">
            <v>名  稱 : 레미콘타설 ( 철근 )</v>
          </cell>
          <cell r="J38" t="str">
            <v>單位 : 원/㎥當</v>
          </cell>
        </row>
        <row r="39">
          <cell r="A39" t="str">
            <v>區    分</v>
          </cell>
          <cell r="B39" t="str">
            <v>材質 및 規格</v>
          </cell>
          <cell r="C39" t="str">
            <v>單位</v>
          </cell>
          <cell r="D39" t="str">
            <v>數    量</v>
          </cell>
          <cell r="E39" t="str">
            <v>材       料       費</v>
          </cell>
          <cell r="G39" t="str">
            <v xml:space="preserve">        勞       務       費</v>
          </cell>
          <cell r="I39" t="str">
            <v>經              費</v>
          </cell>
        </row>
        <row r="40">
          <cell r="A40" t="str">
            <v>工 種 別</v>
          </cell>
          <cell r="E40" t="str">
            <v>單  價</v>
          </cell>
          <cell r="F40" t="str">
            <v>金      額</v>
          </cell>
          <cell r="G40" t="str">
            <v>單  價</v>
          </cell>
          <cell r="H40" t="str">
            <v>金      額</v>
          </cell>
          <cell r="I40" t="str">
            <v>單  價</v>
          </cell>
          <cell r="J40" t="str">
            <v>金      額</v>
          </cell>
        </row>
        <row r="41">
          <cell r="A41" t="str">
            <v>콘크리트공</v>
          </cell>
          <cell r="C41" t="str">
            <v>인</v>
          </cell>
          <cell r="D41">
            <v>0.17</v>
          </cell>
          <cell r="F41">
            <v>0</v>
          </cell>
          <cell r="G41">
            <v>62281</v>
          </cell>
          <cell r="H41">
            <v>10587.7</v>
          </cell>
          <cell r="J41">
            <v>0</v>
          </cell>
        </row>
        <row r="42">
          <cell r="A42" t="str">
            <v>보통인부</v>
          </cell>
          <cell r="C42" t="str">
            <v>인</v>
          </cell>
          <cell r="D42">
            <v>0.28999999999999998</v>
          </cell>
          <cell r="F42">
            <v>0</v>
          </cell>
          <cell r="G42">
            <v>34360</v>
          </cell>
          <cell r="H42">
            <v>9964.4</v>
          </cell>
          <cell r="J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</row>
        <row r="48">
          <cell r="F48">
            <v>0</v>
          </cell>
          <cell r="H48">
            <v>0</v>
          </cell>
          <cell r="J48">
            <v>0</v>
          </cell>
        </row>
        <row r="49">
          <cell r="F49">
            <v>0</v>
          </cell>
          <cell r="H49">
            <v>0</v>
          </cell>
          <cell r="J49">
            <v>0</v>
          </cell>
        </row>
        <row r="50">
          <cell r="F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H51">
            <v>0</v>
          </cell>
          <cell r="J51">
            <v>0</v>
          </cell>
        </row>
        <row r="52">
          <cell r="F52">
            <v>0</v>
          </cell>
          <cell r="H52">
            <v>0</v>
          </cell>
          <cell r="J52">
            <v>0</v>
          </cell>
        </row>
        <row r="53">
          <cell r="F53">
            <v>0</v>
          </cell>
          <cell r="H53">
            <v>0</v>
          </cell>
          <cell r="J53">
            <v>0</v>
          </cell>
        </row>
        <row r="54">
          <cell r="A54" t="str">
            <v>計</v>
          </cell>
          <cell r="F54">
            <v>0</v>
          </cell>
          <cell r="H54">
            <v>20552</v>
          </cell>
          <cell r="J54">
            <v>0</v>
          </cell>
        </row>
        <row r="56">
          <cell r="A56" t="str">
            <v>名  稱 : 철근가공조립 ( 간단 )</v>
          </cell>
          <cell r="J56" t="str">
            <v>單位 : 원/TON當</v>
          </cell>
        </row>
        <row r="57">
          <cell r="A57" t="str">
            <v>區    分</v>
          </cell>
          <cell r="B57" t="str">
            <v>材質 및 規格</v>
          </cell>
          <cell r="C57" t="str">
            <v>單位</v>
          </cell>
          <cell r="D57" t="str">
            <v>數    量</v>
          </cell>
          <cell r="E57" t="str">
            <v>材       料       費</v>
          </cell>
          <cell r="G57" t="str">
            <v xml:space="preserve">        勞       務       費</v>
          </cell>
          <cell r="I57" t="str">
            <v>經              費</v>
          </cell>
        </row>
        <row r="58">
          <cell r="A58" t="str">
            <v>工 種 別</v>
          </cell>
          <cell r="E58" t="str">
            <v>單  價</v>
          </cell>
          <cell r="F58" t="str">
            <v>金      額</v>
          </cell>
          <cell r="G58" t="str">
            <v>單  價</v>
          </cell>
          <cell r="H58" t="str">
            <v>金      額</v>
          </cell>
          <cell r="I58" t="str">
            <v>單  價</v>
          </cell>
          <cell r="J58" t="str">
            <v>金      額</v>
          </cell>
        </row>
        <row r="59">
          <cell r="A59" t="str">
            <v>결속선</v>
          </cell>
          <cell r="B59" t="str">
            <v>＃20 m/m</v>
          </cell>
          <cell r="C59" t="str">
            <v>kg</v>
          </cell>
          <cell r="D59">
            <v>5</v>
          </cell>
          <cell r="E59">
            <v>587</v>
          </cell>
          <cell r="F59">
            <v>2935</v>
          </cell>
          <cell r="H59">
            <v>0</v>
          </cell>
          <cell r="J59">
            <v>0</v>
          </cell>
        </row>
        <row r="60">
          <cell r="A60" t="str">
            <v>철근공</v>
          </cell>
          <cell r="C60" t="str">
            <v>인</v>
          </cell>
          <cell r="D60">
            <v>2.9</v>
          </cell>
          <cell r="F60">
            <v>0</v>
          </cell>
          <cell r="G60">
            <v>63607</v>
          </cell>
          <cell r="H60">
            <v>184460.3</v>
          </cell>
          <cell r="J60">
            <v>0</v>
          </cell>
        </row>
        <row r="61">
          <cell r="A61" t="str">
            <v>보통인부</v>
          </cell>
          <cell r="C61" t="str">
            <v>인</v>
          </cell>
          <cell r="D61">
            <v>1.6</v>
          </cell>
          <cell r="F61">
            <v>0</v>
          </cell>
          <cell r="G61">
            <v>34360</v>
          </cell>
          <cell r="H61">
            <v>54976</v>
          </cell>
          <cell r="J61">
            <v>0</v>
          </cell>
        </row>
        <row r="62">
          <cell r="A62" t="str">
            <v>기구손료</v>
          </cell>
          <cell r="B62" t="str">
            <v>품의 2%</v>
          </cell>
          <cell r="C62" t="str">
            <v>식</v>
          </cell>
          <cell r="D62">
            <v>1</v>
          </cell>
          <cell r="E62">
            <v>239436</v>
          </cell>
          <cell r="F62">
            <v>4788.7</v>
          </cell>
          <cell r="H62">
            <v>0</v>
          </cell>
          <cell r="J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</row>
        <row r="64">
          <cell r="F64">
            <v>0</v>
          </cell>
          <cell r="H64">
            <v>0</v>
          </cell>
          <cell r="J64">
            <v>0</v>
          </cell>
        </row>
        <row r="65">
          <cell r="F65">
            <v>0</v>
          </cell>
          <cell r="H65">
            <v>0</v>
          </cell>
          <cell r="J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</row>
        <row r="67">
          <cell r="F67">
            <v>0</v>
          </cell>
          <cell r="H67">
            <v>0</v>
          </cell>
          <cell r="J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</row>
        <row r="72">
          <cell r="A72" t="str">
            <v>計</v>
          </cell>
          <cell r="F72">
            <v>7723</v>
          </cell>
          <cell r="H72">
            <v>239436</v>
          </cell>
          <cell r="J72">
            <v>0</v>
          </cell>
        </row>
        <row r="74">
          <cell r="A74" t="str">
            <v>名  稱 : 철근가공조립 ( 보통 )</v>
          </cell>
          <cell r="J74" t="str">
            <v>單位 : 원/TON當</v>
          </cell>
        </row>
        <row r="75">
          <cell r="A75" t="str">
            <v>區    分</v>
          </cell>
          <cell r="B75" t="str">
            <v>材質 및 規格</v>
          </cell>
          <cell r="C75" t="str">
            <v>單位</v>
          </cell>
          <cell r="D75" t="str">
            <v>數    量</v>
          </cell>
          <cell r="E75" t="str">
            <v>材       料       費</v>
          </cell>
          <cell r="G75" t="str">
            <v xml:space="preserve">        勞       務       費</v>
          </cell>
          <cell r="I75" t="str">
            <v>經              費</v>
          </cell>
        </row>
        <row r="76">
          <cell r="A76" t="str">
            <v>工 種 別</v>
          </cell>
          <cell r="E76" t="str">
            <v>單  價</v>
          </cell>
          <cell r="F76" t="str">
            <v>金      額</v>
          </cell>
          <cell r="G76" t="str">
            <v>單  價</v>
          </cell>
          <cell r="H76" t="str">
            <v>金      額</v>
          </cell>
          <cell r="I76" t="str">
            <v>單  價</v>
          </cell>
          <cell r="J76" t="str">
            <v>金      額</v>
          </cell>
        </row>
        <row r="77">
          <cell r="A77" t="str">
            <v>결속선</v>
          </cell>
          <cell r="B77" t="str">
            <v>＃20 m/m</v>
          </cell>
          <cell r="C77" t="str">
            <v>kg</v>
          </cell>
          <cell r="D77">
            <v>6.5</v>
          </cell>
          <cell r="E77">
            <v>587</v>
          </cell>
          <cell r="F77">
            <v>3815.5</v>
          </cell>
          <cell r="H77">
            <v>0</v>
          </cell>
          <cell r="J77">
            <v>0</v>
          </cell>
        </row>
        <row r="78">
          <cell r="A78" t="str">
            <v>철근공</v>
          </cell>
          <cell r="C78" t="str">
            <v>인</v>
          </cell>
          <cell r="D78">
            <v>4</v>
          </cell>
          <cell r="F78">
            <v>0</v>
          </cell>
          <cell r="G78">
            <v>63607</v>
          </cell>
          <cell r="H78">
            <v>254428</v>
          </cell>
          <cell r="J78">
            <v>0</v>
          </cell>
        </row>
        <row r="79">
          <cell r="A79" t="str">
            <v>보통인부</v>
          </cell>
          <cell r="C79" t="str">
            <v>인</v>
          </cell>
          <cell r="D79">
            <v>2.2000000000000002</v>
          </cell>
          <cell r="F79">
            <v>0</v>
          </cell>
          <cell r="G79">
            <v>34360</v>
          </cell>
          <cell r="H79">
            <v>75592</v>
          </cell>
          <cell r="J79">
            <v>0</v>
          </cell>
        </row>
        <row r="80">
          <cell r="A80" t="str">
            <v>기구손료</v>
          </cell>
          <cell r="B80" t="str">
            <v>품의 2%</v>
          </cell>
          <cell r="C80" t="str">
            <v>식</v>
          </cell>
          <cell r="D80">
            <v>1</v>
          </cell>
          <cell r="E80">
            <v>330020</v>
          </cell>
          <cell r="F80">
            <v>6600.4</v>
          </cell>
          <cell r="H80">
            <v>0</v>
          </cell>
          <cell r="J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</row>
        <row r="89">
          <cell r="F89">
            <v>0</v>
          </cell>
          <cell r="H89">
            <v>0</v>
          </cell>
          <cell r="J89">
            <v>0</v>
          </cell>
        </row>
        <row r="90">
          <cell r="A90" t="str">
            <v>計</v>
          </cell>
          <cell r="F90">
            <v>10415</v>
          </cell>
          <cell r="H90">
            <v>330020</v>
          </cell>
          <cell r="J90">
            <v>0</v>
          </cell>
        </row>
        <row r="92">
          <cell r="A92" t="str">
            <v>名  稱 : 합판거푸집</v>
          </cell>
          <cell r="J92" t="str">
            <v>單位 : 원/㎡當</v>
          </cell>
        </row>
        <row r="93">
          <cell r="A93" t="str">
            <v>區    分</v>
          </cell>
          <cell r="B93" t="str">
            <v>材質 및 規格</v>
          </cell>
          <cell r="C93" t="str">
            <v>單位</v>
          </cell>
          <cell r="D93" t="str">
            <v>數    量</v>
          </cell>
          <cell r="E93" t="str">
            <v>材       料       費</v>
          </cell>
          <cell r="G93" t="str">
            <v xml:space="preserve">        勞       務       費</v>
          </cell>
          <cell r="I93" t="str">
            <v>經              費</v>
          </cell>
        </row>
        <row r="94">
          <cell r="A94" t="str">
            <v>工 種 別</v>
          </cell>
          <cell r="E94" t="str">
            <v>單  價</v>
          </cell>
          <cell r="F94" t="str">
            <v>金      額</v>
          </cell>
          <cell r="G94" t="str">
            <v>單  價</v>
          </cell>
          <cell r="H94" t="str">
            <v>金      額</v>
          </cell>
          <cell r="I94" t="str">
            <v>單  價</v>
          </cell>
          <cell r="J94" t="str">
            <v>金      額</v>
          </cell>
        </row>
        <row r="95">
          <cell r="A95" t="str">
            <v>합판</v>
          </cell>
          <cell r="B95" t="str">
            <v>내수합판</v>
          </cell>
          <cell r="C95" t="str">
            <v>㎡</v>
          </cell>
          <cell r="D95">
            <v>1.03</v>
          </cell>
          <cell r="E95">
            <v>6641</v>
          </cell>
          <cell r="F95">
            <v>6840.2</v>
          </cell>
          <cell r="H95">
            <v>0</v>
          </cell>
          <cell r="J95">
            <v>0</v>
          </cell>
        </row>
        <row r="96">
          <cell r="A96" t="str">
            <v>목재</v>
          </cell>
          <cell r="C96" t="str">
            <v>㎥</v>
          </cell>
          <cell r="D96">
            <v>3.7999999999999999E-2</v>
          </cell>
          <cell r="E96">
            <v>272182</v>
          </cell>
          <cell r="F96">
            <v>10342.9</v>
          </cell>
          <cell r="H96">
            <v>0</v>
          </cell>
          <cell r="J96">
            <v>0</v>
          </cell>
        </row>
        <row r="97">
          <cell r="A97" t="str">
            <v>철선</v>
          </cell>
          <cell r="B97" t="str">
            <v>＃8</v>
          </cell>
          <cell r="C97" t="str">
            <v>kg</v>
          </cell>
          <cell r="D97">
            <v>0.28999999999999998</v>
          </cell>
          <cell r="E97">
            <v>480</v>
          </cell>
          <cell r="F97">
            <v>139.19999999999999</v>
          </cell>
          <cell r="H97">
            <v>0</v>
          </cell>
          <cell r="J97">
            <v>0</v>
          </cell>
        </row>
        <row r="98">
          <cell r="A98" t="str">
            <v>못</v>
          </cell>
          <cell r="B98" t="str">
            <v>N 75</v>
          </cell>
          <cell r="C98" t="str">
            <v>kg</v>
          </cell>
          <cell r="D98">
            <v>0.2</v>
          </cell>
          <cell r="E98">
            <v>660</v>
          </cell>
          <cell r="F98">
            <v>132</v>
          </cell>
          <cell r="H98">
            <v>0</v>
          </cell>
          <cell r="J98">
            <v>0</v>
          </cell>
        </row>
        <row r="99">
          <cell r="A99" t="str">
            <v>박리제</v>
          </cell>
          <cell r="C99" t="str">
            <v>ℓ</v>
          </cell>
          <cell r="D99">
            <v>0.19</v>
          </cell>
          <cell r="E99">
            <v>297.39</v>
          </cell>
          <cell r="F99">
            <v>56.5</v>
          </cell>
          <cell r="H99">
            <v>0</v>
          </cell>
          <cell r="J99">
            <v>0</v>
          </cell>
        </row>
        <row r="100">
          <cell r="A100" t="str">
            <v>형틀목공</v>
          </cell>
          <cell r="C100" t="str">
            <v>인</v>
          </cell>
          <cell r="D100">
            <v>0.28000000000000003</v>
          </cell>
          <cell r="F100">
            <v>0</v>
          </cell>
          <cell r="G100">
            <v>61483</v>
          </cell>
          <cell r="H100">
            <v>17215.2</v>
          </cell>
          <cell r="J100">
            <v>0</v>
          </cell>
        </row>
        <row r="101">
          <cell r="A101" t="str">
            <v>보통인부</v>
          </cell>
          <cell r="C101" t="str">
            <v>인</v>
          </cell>
          <cell r="D101">
            <v>0.23</v>
          </cell>
          <cell r="F101">
            <v>0</v>
          </cell>
          <cell r="G101">
            <v>34360</v>
          </cell>
          <cell r="H101">
            <v>7902.8</v>
          </cell>
          <cell r="J101">
            <v>0</v>
          </cell>
        </row>
        <row r="102">
          <cell r="A102" t="str">
            <v>사용고재</v>
          </cell>
          <cell r="B102" t="str">
            <v>주재료의 30%</v>
          </cell>
          <cell r="C102" t="str">
            <v>식</v>
          </cell>
          <cell r="D102">
            <v>1</v>
          </cell>
          <cell r="E102">
            <v>17183.099999999999</v>
          </cell>
          <cell r="F102">
            <v>5154.8999999999996</v>
          </cell>
          <cell r="H102">
            <v>0</v>
          </cell>
          <cell r="J102">
            <v>0</v>
          </cell>
        </row>
        <row r="103">
          <cell r="A103" t="str">
            <v>計 (1회사용)</v>
          </cell>
          <cell r="F103">
            <v>12355</v>
          </cell>
          <cell r="H103">
            <v>25118</v>
          </cell>
          <cell r="J103">
            <v>0</v>
          </cell>
        </row>
        <row r="104">
          <cell r="A104" t="str">
            <v>2회사용시</v>
          </cell>
          <cell r="E104">
            <v>0.56999999999999995</v>
          </cell>
          <cell r="F104">
            <v>7042</v>
          </cell>
          <cell r="G104">
            <v>0.6</v>
          </cell>
          <cell r="H104">
            <v>15070</v>
          </cell>
          <cell r="J104">
            <v>0</v>
          </cell>
        </row>
        <row r="105">
          <cell r="A105" t="str">
            <v>3회사용시</v>
          </cell>
          <cell r="E105">
            <v>0.46100000000000002</v>
          </cell>
          <cell r="F105">
            <v>5695</v>
          </cell>
          <cell r="G105">
            <v>0.47099999999999997</v>
          </cell>
          <cell r="H105">
            <v>11830</v>
          </cell>
          <cell r="J105">
            <v>0</v>
          </cell>
        </row>
        <row r="106">
          <cell r="A106" t="str">
            <v>4회사용시</v>
          </cell>
          <cell r="E106">
            <v>0.40100000000000002</v>
          </cell>
          <cell r="F106">
            <v>4954</v>
          </cell>
          <cell r="G106">
            <v>0.4</v>
          </cell>
          <cell r="H106">
            <v>10047</v>
          </cell>
          <cell r="J106">
            <v>0</v>
          </cell>
        </row>
        <row r="107">
          <cell r="A107" t="str">
            <v>5회사용시</v>
          </cell>
          <cell r="E107">
            <v>0.371</v>
          </cell>
          <cell r="F107">
            <v>4583</v>
          </cell>
          <cell r="G107">
            <v>0.34200000000000003</v>
          </cell>
          <cell r="H107">
            <v>8590</v>
          </cell>
          <cell r="J107">
            <v>0</v>
          </cell>
        </row>
        <row r="108">
          <cell r="A108" t="str">
            <v>6회사용시</v>
          </cell>
          <cell r="E108">
            <v>0.34699999999999998</v>
          </cell>
          <cell r="F108">
            <v>4287</v>
          </cell>
          <cell r="G108">
            <v>0.32</v>
          </cell>
          <cell r="H108">
            <v>8037</v>
          </cell>
          <cell r="J108">
            <v>0</v>
          </cell>
        </row>
        <row r="110">
          <cell r="A110" t="str">
            <v>名  稱 : 비계설치</v>
          </cell>
          <cell r="J110" t="str">
            <v>單位 : 공/㎥當</v>
          </cell>
        </row>
        <row r="111">
          <cell r="A111" t="str">
            <v>區    分</v>
          </cell>
          <cell r="B111" t="str">
            <v>材質 및 規格</v>
          </cell>
          <cell r="C111" t="str">
            <v>單位</v>
          </cell>
          <cell r="D111" t="str">
            <v>數    量</v>
          </cell>
          <cell r="E111" t="str">
            <v>材       料       費</v>
          </cell>
          <cell r="G111" t="str">
            <v xml:space="preserve">        勞       務       費</v>
          </cell>
          <cell r="I111" t="str">
            <v>經              費</v>
          </cell>
        </row>
        <row r="112">
          <cell r="A112" t="str">
            <v>工 種 別</v>
          </cell>
          <cell r="E112" t="str">
            <v>單  價</v>
          </cell>
          <cell r="F112" t="str">
            <v>金      額</v>
          </cell>
          <cell r="G112" t="str">
            <v>單  價</v>
          </cell>
          <cell r="H112" t="str">
            <v>金      額</v>
          </cell>
          <cell r="I112" t="str">
            <v>單  價</v>
          </cell>
          <cell r="J112" t="str">
            <v>金      額</v>
          </cell>
        </row>
        <row r="113">
          <cell r="A113" t="str">
            <v>원목</v>
          </cell>
          <cell r="C113" t="str">
            <v>㎥</v>
          </cell>
          <cell r="D113">
            <v>9.4E-2</v>
          </cell>
          <cell r="E113">
            <v>164670</v>
          </cell>
          <cell r="F113">
            <v>15478.9</v>
          </cell>
          <cell r="H113">
            <v>0</v>
          </cell>
          <cell r="J113">
            <v>0</v>
          </cell>
        </row>
        <row r="114">
          <cell r="A114" t="str">
            <v>판재</v>
          </cell>
          <cell r="C114" t="str">
            <v>㎥</v>
          </cell>
          <cell r="D114">
            <v>1.5E-3</v>
          </cell>
          <cell r="E114">
            <v>285792</v>
          </cell>
          <cell r="F114">
            <v>428.6</v>
          </cell>
          <cell r="H114">
            <v>0</v>
          </cell>
          <cell r="J114">
            <v>0</v>
          </cell>
        </row>
        <row r="115">
          <cell r="A115" t="str">
            <v>철선</v>
          </cell>
          <cell r="B115" t="str">
            <v>＃8</v>
          </cell>
          <cell r="C115" t="str">
            <v>kg</v>
          </cell>
          <cell r="D115">
            <v>0.2</v>
          </cell>
          <cell r="E115">
            <v>480</v>
          </cell>
          <cell r="F115">
            <v>96</v>
          </cell>
          <cell r="H115">
            <v>0</v>
          </cell>
          <cell r="J115">
            <v>0</v>
          </cell>
        </row>
        <row r="116">
          <cell r="A116" t="str">
            <v>잡재료</v>
          </cell>
          <cell r="B116" t="str">
            <v>재료비의 5%</v>
          </cell>
          <cell r="C116" t="str">
            <v>식</v>
          </cell>
          <cell r="D116">
            <v>1</v>
          </cell>
          <cell r="E116">
            <v>16003</v>
          </cell>
          <cell r="F116">
            <v>800.1</v>
          </cell>
          <cell r="H116">
            <v>0</v>
          </cell>
          <cell r="J116">
            <v>0</v>
          </cell>
        </row>
        <row r="117">
          <cell r="A117" t="str">
            <v>비계공</v>
          </cell>
          <cell r="C117" t="str">
            <v>인</v>
          </cell>
          <cell r="D117">
            <v>2</v>
          </cell>
          <cell r="F117">
            <v>0</v>
          </cell>
          <cell r="G117">
            <v>66149</v>
          </cell>
          <cell r="H117">
            <v>132298</v>
          </cell>
          <cell r="J117">
            <v>0</v>
          </cell>
        </row>
        <row r="118">
          <cell r="A118" t="str">
            <v>보통인부</v>
          </cell>
          <cell r="C118" t="str">
            <v>인</v>
          </cell>
          <cell r="D118">
            <v>2</v>
          </cell>
          <cell r="F118">
            <v>0</v>
          </cell>
          <cell r="G118">
            <v>34360</v>
          </cell>
          <cell r="H118">
            <v>68720</v>
          </cell>
          <cell r="J118">
            <v>0</v>
          </cell>
        </row>
        <row r="119">
          <cell r="A119" t="str">
            <v xml:space="preserve">計 </v>
          </cell>
          <cell r="B119" t="str">
            <v>10공/㎥당</v>
          </cell>
          <cell r="F119">
            <v>16803</v>
          </cell>
          <cell r="H119">
            <v>201018</v>
          </cell>
          <cell r="J119">
            <v>0</v>
          </cell>
        </row>
        <row r="120">
          <cell r="A120" t="str">
            <v xml:space="preserve">計 </v>
          </cell>
          <cell r="B120" t="str">
            <v>공/㎥당</v>
          </cell>
          <cell r="F120">
            <v>1680</v>
          </cell>
          <cell r="H120">
            <v>20101</v>
          </cell>
          <cell r="J120">
            <v>0</v>
          </cell>
        </row>
        <row r="121">
          <cell r="A121" t="str">
            <v>1회사용시</v>
          </cell>
          <cell r="E121">
            <v>1</v>
          </cell>
          <cell r="F121">
            <v>1680</v>
          </cell>
          <cell r="G121">
            <v>1</v>
          </cell>
          <cell r="H121">
            <v>20101</v>
          </cell>
          <cell r="J121">
            <v>0</v>
          </cell>
        </row>
        <row r="122">
          <cell r="A122" t="str">
            <v>2회사용시</v>
          </cell>
          <cell r="E122">
            <v>0.67</v>
          </cell>
          <cell r="F122">
            <v>1125</v>
          </cell>
          <cell r="G122">
            <v>1</v>
          </cell>
          <cell r="H122">
            <v>20101</v>
          </cell>
          <cell r="J122">
            <v>0</v>
          </cell>
        </row>
        <row r="123">
          <cell r="A123" t="str">
            <v>3회사용시</v>
          </cell>
          <cell r="E123">
            <v>0.56499999999999995</v>
          </cell>
          <cell r="F123">
            <v>949</v>
          </cell>
          <cell r="G123">
            <v>1</v>
          </cell>
          <cell r="H123">
            <v>20101</v>
          </cell>
          <cell r="J123">
            <v>0</v>
          </cell>
        </row>
        <row r="124">
          <cell r="A124" t="str">
            <v>4회사용시</v>
          </cell>
          <cell r="E124">
            <v>0.51600000000000001</v>
          </cell>
          <cell r="F124">
            <v>866</v>
          </cell>
          <cell r="G124">
            <v>1</v>
          </cell>
          <cell r="H124">
            <v>20101</v>
          </cell>
          <cell r="J124">
            <v>0</v>
          </cell>
        </row>
        <row r="125">
          <cell r="A125" t="str">
            <v>5회사용시</v>
          </cell>
          <cell r="E125">
            <v>0.48899999999999999</v>
          </cell>
          <cell r="F125">
            <v>821</v>
          </cell>
          <cell r="G125">
            <v>1</v>
          </cell>
          <cell r="H125">
            <v>20101</v>
          </cell>
          <cell r="J125">
            <v>0</v>
          </cell>
        </row>
        <row r="126">
          <cell r="A126" t="str">
            <v>6회사용시</v>
          </cell>
          <cell r="E126">
            <v>0.47299999999999998</v>
          </cell>
          <cell r="F126">
            <v>794</v>
          </cell>
          <cell r="G126">
            <v>1</v>
          </cell>
          <cell r="H126">
            <v>20101</v>
          </cell>
          <cell r="J126">
            <v>0</v>
          </cell>
        </row>
        <row r="128">
          <cell r="A128" t="str">
            <v>名  稱 : 잡석깔기</v>
          </cell>
          <cell r="J128" t="str">
            <v>單位 : 원/㎥當</v>
          </cell>
        </row>
        <row r="129">
          <cell r="A129" t="str">
            <v>區    分</v>
          </cell>
          <cell r="B129" t="str">
            <v>材質 및 規格</v>
          </cell>
          <cell r="C129" t="str">
            <v>單位</v>
          </cell>
          <cell r="D129" t="str">
            <v>數    量</v>
          </cell>
          <cell r="E129" t="str">
            <v>材       料       費</v>
          </cell>
          <cell r="G129" t="str">
            <v xml:space="preserve">        勞       務       費</v>
          </cell>
          <cell r="I129" t="str">
            <v>經              費</v>
          </cell>
        </row>
        <row r="130">
          <cell r="A130" t="str">
            <v>工 種 別</v>
          </cell>
          <cell r="E130" t="str">
            <v>單  價</v>
          </cell>
          <cell r="F130" t="str">
            <v>金      額</v>
          </cell>
          <cell r="G130" t="str">
            <v>單  價</v>
          </cell>
          <cell r="H130" t="str">
            <v>金      額</v>
          </cell>
          <cell r="I130" t="str">
            <v>單  價</v>
          </cell>
          <cell r="J130" t="str">
            <v>金      額</v>
          </cell>
        </row>
        <row r="131">
          <cell r="A131" t="str">
            <v>잡석</v>
          </cell>
          <cell r="C131" t="str">
            <v>인</v>
          </cell>
          <cell r="D131">
            <v>1.04</v>
          </cell>
          <cell r="E131">
            <v>11000</v>
          </cell>
          <cell r="F131">
            <v>11440</v>
          </cell>
          <cell r="H131">
            <v>0</v>
          </cell>
          <cell r="J131">
            <v>0</v>
          </cell>
        </row>
        <row r="132">
          <cell r="A132" t="str">
            <v>보통인부</v>
          </cell>
          <cell r="C132" t="str">
            <v>인</v>
          </cell>
          <cell r="D132">
            <v>0.6</v>
          </cell>
          <cell r="F132">
            <v>0</v>
          </cell>
          <cell r="G132">
            <v>34360</v>
          </cell>
          <cell r="H132">
            <v>20616</v>
          </cell>
          <cell r="J132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5">
          <cell r="F135">
            <v>0</v>
          </cell>
          <cell r="H135">
            <v>0</v>
          </cell>
          <cell r="J135">
            <v>0</v>
          </cell>
        </row>
        <row r="136">
          <cell r="F136">
            <v>0</v>
          </cell>
          <cell r="H136">
            <v>0</v>
          </cell>
          <cell r="J136">
            <v>0</v>
          </cell>
        </row>
        <row r="137">
          <cell r="F137">
            <v>0</v>
          </cell>
          <cell r="H137">
            <v>0</v>
          </cell>
          <cell r="J137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39">
          <cell r="F139">
            <v>0</v>
          </cell>
          <cell r="H139">
            <v>0</v>
          </cell>
          <cell r="J139">
            <v>0</v>
          </cell>
        </row>
        <row r="140">
          <cell r="F140">
            <v>0</v>
          </cell>
          <cell r="H140">
            <v>0</v>
          </cell>
          <cell r="J140">
            <v>0</v>
          </cell>
        </row>
        <row r="141">
          <cell r="F141">
            <v>0</v>
          </cell>
          <cell r="H141">
            <v>0</v>
          </cell>
          <cell r="J141">
            <v>0</v>
          </cell>
        </row>
        <row r="142">
          <cell r="F142">
            <v>0</v>
          </cell>
          <cell r="H142">
            <v>0</v>
          </cell>
          <cell r="J142">
            <v>0</v>
          </cell>
        </row>
        <row r="143">
          <cell r="F143">
            <v>0</v>
          </cell>
          <cell r="H143">
            <v>0</v>
          </cell>
          <cell r="J143">
            <v>0</v>
          </cell>
        </row>
        <row r="144">
          <cell r="A144" t="str">
            <v>計</v>
          </cell>
          <cell r="F144">
            <v>11440</v>
          </cell>
          <cell r="H144">
            <v>20616</v>
          </cell>
          <cell r="J144">
            <v>0</v>
          </cell>
        </row>
        <row r="146">
          <cell r="A146" t="str">
            <v>名  稱 : 잡석채우기</v>
          </cell>
          <cell r="J146" t="str">
            <v>單位 : 원/㎥當</v>
          </cell>
        </row>
        <row r="147">
          <cell r="A147" t="str">
            <v>區    分</v>
          </cell>
          <cell r="B147" t="str">
            <v>材質 및 規格</v>
          </cell>
          <cell r="C147" t="str">
            <v>單位</v>
          </cell>
          <cell r="D147" t="str">
            <v>數    量</v>
          </cell>
          <cell r="E147" t="str">
            <v>材       料       費</v>
          </cell>
          <cell r="G147" t="str">
            <v xml:space="preserve">        勞       務       費</v>
          </cell>
          <cell r="I147" t="str">
            <v>經              費</v>
          </cell>
        </row>
        <row r="148">
          <cell r="A148" t="str">
            <v>工 種 別</v>
          </cell>
          <cell r="E148" t="str">
            <v>單  價</v>
          </cell>
          <cell r="F148" t="str">
            <v>金      額</v>
          </cell>
          <cell r="G148" t="str">
            <v>單  價</v>
          </cell>
          <cell r="H148" t="str">
            <v>金      額</v>
          </cell>
          <cell r="I148" t="str">
            <v>單  價</v>
          </cell>
          <cell r="J148" t="str">
            <v>金      額</v>
          </cell>
        </row>
        <row r="149">
          <cell r="A149" t="str">
            <v>잡석</v>
          </cell>
          <cell r="C149" t="str">
            <v>인</v>
          </cell>
          <cell r="D149">
            <v>1.04</v>
          </cell>
          <cell r="E149">
            <v>11000</v>
          </cell>
          <cell r="F149">
            <v>11440</v>
          </cell>
          <cell r="H149">
            <v>0</v>
          </cell>
          <cell r="J149">
            <v>0</v>
          </cell>
        </row>
        <row r="150">
          <cell r="A150" t="str">
            <v>보통인부</v>
          </cell>
          <cell r="C150" t="str">
            <v>인</v>
          </cell>
          <cell r="D150">
            <v>0.65</v>
          </cell>
          <cell r="F150">
            <v>0</v>
          </cell>
          <cell r="G150">
            <v>34360</v>
          </cell>
          <cell r="H150">
            <v>22334</v>
          </cell>
          <cell r="J150">
            <v>0</v>
          </cell>
        </row>
        <row r="151">
          <cell r="F151">
            <v>0</v>
          </cell>
          <cell r="H151">
            <v>0</v>
          </cell>
          <cell r="J151">
            <v>0</v>
          </cell>
        </row>
        <row r="152">
          <cell r="F152">
            <v>0</v>
          </cell>
          <cell r="H152">
            <v>0</v>
          </cell>
          <cell r="J152">
            <v>0</v>
          </cell>
        </row>
        <row r="153">
          <cell r="F153">
            <v>0</v>
          </cell>
          <cell r="H153">
            <v>0</v>
          </cell>
          <cell r="J153">
            <v>0</v>
          </cell>
        </row>
        <row r="154">
          <cell r="F154">
            <v>0</v>
          </cell>
          <cell r="H154">
            <v>0</v>
          </cell>
          <cell r="J154">
            <v>0</v>
          </cell>
        </row>
        <row r="155">
          <cell r="F155">
            <v>0</v>
          </cell>
          <cell r="H155">
            <v>0</v>
          </cell>
          <cell r="J155">
            <v>0</v>
          </cell>
        </row>
        <row r="156">
          <cell r="F156">
            <v>0</v>
          </cell>
          <cell r="H156">
            <v>0</v>
          </cell>
          <cell r="J156">
            <v>0</v>
          </cell>
        </row>
        <row r="157">
          <cell r="F157">
            <v>0</v>
          </cell>
          <cell r="H157">
            <v>0</v>
          </cell>
          <cell r="J157">
            <v>0</v>
          </cell>
        </row>
        <row r="158">
          <cell r="F158">
            <v>0</v>
          </cell>
          <cell r="H158">
            <v>0</v>
          </cell>
          <cell r="J158">
            <v>0</v>
          </cell>
        </row>
        <row r="159">
          <cell r="F159">
            <v>0</v>
          </cell>
          <cell r="H159">
            <v>0</v>
          </cell>
          <cell r="J159">
            <v>0</v>
          </cell>
        </row>
        <row r="160">
          <cell r="F160">
            <v>0</v>
          </cell>
          <cell r="H160">
            <v>0</v>
          </cell>
          <cell r="J160">
            <v>0</v>
          </cell>
        </row>
        <row r="161">
          <cell r="F161">
            <v>0</v>
          </cell>
          <cell r="H161">
            <v>0</v>
          </cell>
          <cell r="J161">
            <v>0</v>
          </cell>
        </row>
        <row r="162">
          <cell r="A162" t="str">
            <v>計</v>
          </cell>
          <cell r="F162">
            <v>11440</v>
          </cell>
          <cell r="H162">
            <v>22334</v>
          </cell>
          <cell r="J162">
            <v>0</v>
          </cell>
        </row>
        <row r="164">
          <cell r="A164" t="str">
            <v>名  稱 : 문양거푸집</v>
          </cell>
          <cell r="J164" t="str">
            <v>單位 : 원/㎡當</v>
          </cell>
        </row>
        <row r="165">
          <cell r="A165" t="str">
            <v>區    分</v>
          </cell>
          <cell r="B165" t="str">
            <v>材質 및 規格</v>
          </cell>
          <cell r="C165" t="str">
            <v>單位</v>
          </cell>
          <cell r="D165" t="str">
            <v>數    量</v>
          </cell>
          <cell r="E165" t="str">
            <v>材       料       費</v>
          </cell>
          <cell r="G165" t="str">
            <v xml:space="preserve">        勞       務       費</v>
          </cell>
          <cell r="I165" t="str">
            <v>經              費</v>
          </cell>
        </row>
        <row r="166">
          <cell r="A166" t="str">
            <v>工 種 別</v>
          </cell>
          <cell r="E166" t="str">
            <v>單  價</v>
          </cell>
          <cell r="F166" t="str">
            <v>金      額</v>
          </cell>
          <cell r="G166" t="str">
            <v>單  價</v>
          </cell>
          <cell r="H166" t="str">
            <v>金      額</v>
          </cell>
          <cell r="I166" t="str">
            <v>單  價</v>
          </cell>
          <cell r="J166" t="str">
            <v>金      額</v>
          </cell>
        </row>
        <row r="167">
          <cell r="A167" t="str">
            <v>문양거푸집</v>
          </cell>
          <cell r="B167" t="str">
            <v>FRP1050×1820</v>
          </cell>
          <cell r="C167" t="str">
            <v>㎡</v>
          </cell>
          <cell r="D167">
            <v>0.05</v>
          </cell>
          <cell r="E167">
            <v>108058</v>
          </cell>
          <cell r="F167">
            <v>5402.9</v>
          </cell>
          <cell r="H167">
            <v>0</v>
          </cell>
          <cell r="J167">
            <v>0</v>
          </cell>
        </row>
        <row r="168">
          <cell r="A168" t="str">
            <v>폼타이</v>
          </cell>
          <cell r="B168" t="str">
            <v>D형 1/2×300</v>
          </cell>
          <cell r="C168" t="str">
            <v>조</v>
          </cell>
          <cell r="D168">
            <v>0.214</v>
          </cell>
          <cell r="E168">
            <v>850</v>
          </cell>
          <cell r="F168">
            <v>181.9</v>
          </cell>
          <cell r="H168">
            <v>0</v>
          </cell>
          <cell r="J168">
            <v>0</v>
          </cell>
        </row>
        <row r="169">
          <cell r="A169" t="str">
            <v>박리제</v>
          </cell>
          <cell r="B169" t="str">
            <v>SIKA FORM OIL</v>
          </cell>
          <cell r="C169" t="str">
            <v>ℓ</v>
          </cell>
          <cell r="D169">
            <v>0.19</v>
          </cell>
          <cell r="E169">
            <v>800</v>
          </cell>
          <cell r="F169">
            <v>152</v>
          </cell>
          <cell r="H169">
            <v>0</v>
          </cell>
          <cell r="J169">
            <v>0</v>
          </cell>
        </row>
        <row r="170">
          <cell r="A170" t="str">
            <v>세파레이터</v>
          </cell>
          <cell r="B170" t="str">
            <v>D형 1/2×500</v>
          </cell>
          <cell r="C170" t="str">
            <v xml:space="preserve">본 </v>
          </cell>
          <cell r="D170">
            <v>2.14</v>
          </cell>
          <cell r="E170">
            <v>140</v>
          </cell>
          <cell r="F170">
            <v>299.60000000000002</v>
          </cell>
          <cell r="H170">
            <v>0</v>
          </cell>
          <cell r="J170">
            <v>0</v>
          </cell>
        </row>
        <row r="171">
          <cell r="A171" t="str">
            <v>보조자재</v>
          </cell>
          <cell r="B171" t="str">
            <v>문양거푸집의20%</v>
          </cell>
          <cell r="C171" t="str">
            <v>식</v>
          </cell>
          <cell r="D171">
            <v>1</v>
          </cell>
          <cell r="E171">
            <v>1080.5</v>
          </cell>
          <cell r="F171">
            <v>1080.5</v>
          </cell>
          <cell r="H171">
            <v>0</v>
          </cell>
          <cell r="J171">
            <v>0</v>
          </cell>
        </row>
        <row r="172">
          <cell r="A172" t="str">
            <v>사용고재</v>
          </cell>
          <cell r="B172" t="str">
            <v>보조자재의 10%</v>
          </cell>
          <cell r="C172" t="str">
            <v>식</v>
          </cell>
          <cell r="D172">
            <v>1</v>
          </cell>
          <cell r="E172">
            <v>108</v>
          </cell>
          <cell r="F172">
            <v>108</v>
          </cell>
          <cell r="H172">
            <v>0</v>
          </cell>
          <cell r="J172">
            <v>0</v>
          </cell>
        </row>
        <row r="173">
          <cell r="A173" t="str">
            <v>형틀목공</v>
          </cell>
          <cell r="C173" t="str">
            <v>인</v>
          </cell>
          <cell r="D173">
            <v>0.14000000000000001</v>
          </cell>
          <cell r="F173">
            <v>0</v>
          </cell>
          <cell r="G173">
            <v>61483</v>
          </cell>
          <cell r="H173">
            <v>8607.6</v>
          </cell>
          <cell r="J173">
            <v>0</v>
          </cell>
        </row>
        <row r="174">
          <cell r="A174" t="str">
            <v>보통인부</v>
          </cell>
          <cell r="C174" t="str">
            <v>인</v>
          </cell>
          <cell r="D174">
            <v>0.12</v>
          </cell>
          <cell r="F174">
            <v>0</v>
          </cell>
          <cell r="G174">
            <v>34360</v>
          </cell>
          <cell r="H174">
            <v>4123.2</v>
          </cell>
          <cell r="J174">
            <v>0</v>
          </cell>
        </row>
        <row r="175">
          <cell r="F175">
            <v>0</v>
          </cell>
          <cell r="H175">
            <v>0</v>
          </cell>
          <cell r="J175">
            <v>0</v>
          </cell>
        </row>
        <row r="176">
          <cell r="F176">
            <v>0</v>
          </cell>
          <cell r="H176">
            <v>0</v>
          </cell>
          <cell r="J176">
            <v>0</v>
          </cell>
        </row>
        <row r="177">
          <cell r="F177">
            <v>0</v>
          </cell>
          <cell r="H177">
            <v>0</v>
          </cell>
          <cell r="J177">
            <v>0</v>
          </cell>
        </row>
        <row r="178">
          <cell r="F178">
            <v>0</v>
          </cell>
          <cell r="H178">
            <v>0</v>
          </cell>
          <cell r="J178">
            <v>0</v>
          </cell>
        </row>
        <row r="179">
          <cell r="F179">
            <v>0</v>
          </cell>
          <cell r="H179">
            <v>0</v>
          </cell>
          <cell r="J179">
            <v>0</v>
          </cell>
        </row>
        <row r="180">
          <cell r="A180" t="str">
            <v>計</v>
          </cell>
          <cell r="F180">
            <v>7224</v>
          </cell>
          <cell r="H180">
            <v>12730</v>
          </cell>
          <cell r="J180">
            <v>0</v>
          </cell>
        </row>
      </sheetData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기자재"/>
      <sheetName val="기계설치"/>
      <sheetName val="배관공사"/>
      <sheetName val="시운전"/>
      <sheetName val="기계단가"/>
      <sheetName val="배관단가"/>
      <sheetName val="일위"/>
      <sheetName val="집계"/>
      <sheetName val="#REF"/>
    </sheetNames>
    <sheetDataSet>
      <sheetData sheetId="0" refreshError="1">
        <row r="1">
          <cell r="A1" t="str">
            <v>명     칭</v>
          </cell>
          <cell r="B1" t="str">
            <v>규   격</v>
          </cell>
          <cell r="C1" t="str">
            <v>수량</v>
          </cell>
          <cell r="D1" t="str">
            <v>단위</v>
          </cell>
          <cell r="E1" t="str">
            <v>총</v>
          </cell>
          <cell r="F1" t="str">
            <v>액</v>
          </cell>
          <cell r="G1" t="str">
            <v>재</v>
          </cell>
          <cell r="H1" t="str">
            <v>료           비</v>
          </cell>
          <cell r="I1" t="str">
            <v>노</v>
          </cell>
          <cell r="J1" t="str">
            <v>무          비</v>
          </cell>
          <cell r="K1" t="str">
            <v xml:space="preserve">경 </v>
          </cell>
          <cell r="L1" t="str">
            <v>비</v>
          </cell>
          <cell r="M1" t="str">
            <v>비 고</v>
          </cell>
        </row>
        <row r="2">
          <cell r="E2" t="str">
            <v>단  가</v>
          </cell>
          <cell r="F2" t="str">
            <v>금  액</v>
          </cell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요지"/>
      <sheetName val="갑지"/>
      <sheetName val="을지"/>
      <sheetName val="공사예정공정표"/>
      <sheetName val="원가계산서"/>
      <sheetName val="표지 (3)"/>
      <sheetName val="공사원가계산서"/>
      <sheetName val="총괄내역서"/>
      <sheetName val="내역서"/>
      <sheetName val="내역서_관급자재"/>
      <sheetName val="일위대가표"/>
      <sheetName val="수량산출서"/>
      <sheetName val="도면"/>
      <sheetName val="중기경비목록"/>
      <sheetName val="중기경비"/>
      <sheetName val="자재단가대비표"/>
      <sheetName val="수량산출서-관급"/>
      <sheetName val="부하계산-관급"/>
      <sheetName val="노임단가(이름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2">
          <cell r="C32">
            <v>126011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자탐.유도등"/>
      <sheetName val="전화설비"/>
      <sheetName val="TV설비"/>
      <sheetName val="방송설비"/>
      <sheetName val="강당음향"/>
      <sheetName val="CCTV"/>
      <sheetName val="무선통신"/>
      <sheetName val="전기내역서"/>
      <sheetName val="통신내역서"/>
      <sheetName val="전기지급자재"/>
      <sheetName val="통신지급자재"/>
      <sheetName val="감독차량비"/>
      <sheetName val="원가계산"/>
      <sheetName val="총괄표"/>
      <sheetName val="노무비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B2">
            <v>53181</v>
          </cell>
        </row>
        <row r="8">
          <cell r="B8">
            <v>70804</v>
          </cell>
        </row>
        <row r="10">
          <cell r="B10">
            <v>73709</v>
          </cell>
        </row>
        <row r="12">
          <cell r="B12">
            <v>103707</v>
          </cell>
        </row>
      </sheetData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노무단가"/>
      <sheetName val="코드표"/>
      <sheetName val="건축내역"/>
      <sheetName val="노무비"/>
      <sheetName val="견적서"/>
      <sheetName val="설계내역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임단가"/>
      <sheetName val="공조기"/>
      <sheetName val="96노임기준"/>
      <sheetName val="수목데이타 "/>
      <sheetName val="실행대비"/>
      <sheetName val="내역"/>
      <sheetName val="단가표"/>
      <sheetName val="BID"/>
      <sheetName val="진주방향"/>
      <sheetName val="마산방향"/>
      <sheetName val="마산방향철근집계"/>
      <sheetName val="중기사용료산출근거"/>
      <sheetName val="단가 및 재료비"/>
      <sheetName val="개소별수량산출"/>
      <sheetName val="철탑"/>
      <sheetName val="제철"/>
      <sheetName val="노단"/>
      <sheetName val="토공사"/>
      <sheetName val="수량산출"/>
      <sheetName val="토사(PE)"/>
      <sheetName val="저수호안내역(변경예정)"/>
      <sheetName val="일위대가"/>
      <sheetName val="현장관리비"/>
      <sheetName val="총괄표"/>
      <sheetName val="기초일위"/>
      <sheetName val="시설일위"/>
      <sheetName val="조명일위"/>
      <sheetName val="을지"/>
      <sheetName val="9811"/>
      <sheetName val="종배수관면벽신"/>
      <sheetName val="적용단위길이"/>
      <sheetName val="A"/>
      <sheetName val="1.내역(청.하역장전등)"/>
      <sheetName val="노임이"/>
      <sheetName val="자재단가"/>
      <sheetName val="철콘공사"/>
      <sheetName val="납부서"/>
      <sheetName val="간선계산"/>
      <sheetName val="제경비율"/>
      <sheetName val="남대문빌딩"/>
      <sheetName val="골조시행"/>
      <sheetName val="비교1"/>
      <sheetName val="TRE TABLE"/>
      <sheetName val="경산"/>
      <sheetName val="ⴭⴭⴭⴭⴭ"/>
      <sheetName val="공사요율"/>
      <sheetName val="제출내역 (2)"/>
      <sheetName val="6공구(당초)"/>
      <sheetName val="2000년1차"/>
      <sheetName val="입찰안"/>
      <sheetName val="돈암사업"/>
      <sheetName val="기계경비(시간당)"/>
      <sheetName val="램머"/>
      <sheetName val="견"/>
      <sheetName val="참조자료"/>
      <sheetName val="하수급견적대비"/>
      <sheetName val="SORCE1"/>
      <sheetName val="비탈면보호공수량산출"/>
      <sheetName val="시중노임(공사)"/>
      <sheetName val="경비"/>
      <sheetName val="실행내역 "/>
      <sheetName val="단위당일위대가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설계서을"/>
      <sheetName val="구조물공1"/>
      <sheetName val="DATA 입력란"/>
      <sheetName val="1. 설계조건 2.단면가정 3. 하중계산"/>
      <sheetName val="49단가"/>
      <sheetName val="49산출"/>
      <sheetName val="인부노임"/>
      <sheetName val="대비"/>
      <sheetName val="36단가"/>
      <sheetName val="36수량"/>
      <sheetName val="변경품셈총괄"/>
      <sheetName val="설계명세서"/>
      <sheetName val="품셈표"/>
      <sheetName val="공통가설"/>
      <sheetName val="노임"/>
      <sheetName val="집계표"/>
      <sheetName val="데이타"/>
      <sheetName val="토공A"/>
      <sheetName val="남양주부대"/>
      <sheetName val="지급자재"/>
      <sheetName val="주소록"/>
      <sheetName val="올림픽미술관"/>
      <sheetName val="2003상반기노임기준"/>
      <sheetName val="내역서(기계)"/>
      <sheetName val="대로근거"/>
      <sheetName val="중로근거"/>
      <sheetName val="자료"/>
      <sheetName val="산출금액내역"/>
      <sheetName val="종배수관(신)"/>
      <sheetName val="자료입력"/>
      <sheetName val="피벗테이블데이터분석"/>
      <sheetName val="청천내"/>
      <sheetName val="일반관리비"/>
      <sheetName val="일위대가표"/>
      <sheetName val="2.냉난방설비공사"/>
      <sheetName val="7.자동제어공사"/>
      <sheetName val="토적집계"/>
      <sheetName val="내역(토목)"/>
      <sheetName val="내역분기"/>
      <sheetName val="인건비"/>
      <sheetName val="을"/>
      <sheetName val="#REF"/>
      <sheetName val="관급자재대"/>
      <sheetName val="예산명세서"/>
      <sheetName val="참고자료"/>
      <sheetName val="단가"/>
      <sheetName val="수량인공"/>
      <sheetName val="ABUT수량-A1"/>
      <sheetName val="금융비용"/>
      <sheetName val="Config"/>
      <sheetName val="R&amp;D"/>
      <sheetName val="슬래브"/>
      <sheetName val="MATERIAL"/>
      <sheetName val="공조기휀"/>
      <sheetName val="AHU집계"/>
      <sheetName val="admin"/>
      <sheetName val="내역1"/>
      <sheetName val="정부노임단가"/>
      <sheetName val="내역2"/>
      <sheetName val="제안서입력"/>
      <sheetName val="절감계산"/>
      <sheetName val="wall"/>
      <sheetName val="Front"/>
      <sheetName val="일위대가표 "/>
      <sheetName val="Customer Databas"/>
      <sheetName val="기계내역"/>
      <sheetName val="갑지(요약)"/>
      <sheetName val="11.닥트설치공사(bm)"/>
      <sheetName val="법면"/>
      <sheetName val="토공"/>
      <sheetName val="구조물공"/>
      <sheetName val="배수공1"/>
      <sheetName val="포장공"/>
      <sheetName val="부대공"/>
      <sheetName val="중기일위대가"/>
      <sheetName val="COST"/>
      <sheetName val="고창터널(고창방향)"/>
      <sheetName val="금광1터널"/>
      <sheetName val="실행내역"/>
      <sheetName val="보할"/>
      <sheetName val="날개벽"/>
      <sheetName val="주공기준"/>
      <sheetName val="APT"/>
      <sheetName val="본문"/>
      <sheetName val="2.대외공문"/>
      <sheetName val="인원계획-미화"/>
      <sheetName val="소일위대가코드표"/>
      <sheetName val="기본DATA"/>
      <sheetName val="배수공"/>
      <sheetName val="수금계획"/>
      <sheetName val="시실누(모) "/>
      <sheetName val="현우실적"/>
      <sheetName val="업체별기성내역"/>
      <sheetName val="급여조견표"/>
      <sheetName val="정공공사"/>
      <sheetName val="TEL"/>
      <sheetName val="대여현황"/>
      <sheetName val="98지급계획"/>
      <sheetName val="주방"/>
      <sheetName val="터파기및재료"/>
      <sheetName val="중기조종사 단위단가"/>
      <sheetName val="hvac(제어동)"/>
      <sheetName val="수곡내역"/>
      <sheetName val="98수문일위"/>
      <sheetName val="변경내역"/>
      <sheetName val="AL공사(원)"/>
      <sheetName val="공사개요"/>
      <sheetName val="현장청취복명서"/>
      <sheetName val="기본단가"/>
      <sheetName val="소방기계"/>
      <sheetName val="차액보증"/>
      <sheetName val="연결임시"/>
      <sheetName val="우수받이"/>
      <sheetName val="공사설계서"/>
      <sheetName val="횡배수관"/>
      <sheetName val="기초목"/>
      <sheetName val="단위수량"/>
      <sheetName val="6호기"/>
      <sheetName val="Sheet15"/>
      <sheetName val="참조"/>
      <sheetName val="하자항목"/>
      <sheetName val="상반기손익차2총괄"/>
      <sheetName val="건축공사 집계표"/>
      <sheetName val="골조"/>
      <sheetName val="Sheet1"/>
      <sheetName val="내역서01"/>
      <sheetName val="투찰추정"/>
      <sheetName val="준검 내역서"/>
      <sheetName val="Total"/>
      <sheetName val="임대계획"/>
      <sheetName val="단가산출"/>
      <sheetName val="회로내역(승인)"/>
      <sheetName val="반응조"/>
      <sheetName val="DB"/>
      <sheetName val="교통대책내역"/>
      <sheetName val="공제구간조서"/>
      <sheetName val="소비자가"/>
      <sheetName val="경비2내역"/>
      <sheetName val="1.설계기준"/>
      <sheetName val="보도공제면적"/>
      <sheetName val="archi(본사)"/>
      <sheetName val="Sheet4"/>
      <sheetName val="XL4Poppy"/>
      <sheetName val="월별손익"/>
      <sheetName val="견적업체"/>
      <sheetName val="b_balju"/>
      <sheetName val="식재가격"/>
      <sheetName val="식재총괄"/>
      <sheetName val="일위목록"/>
      <sheetName val="건설산출"/>
      <sheetName val="21301동"/>
      <sheetName val="DATE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자동차폐수처리장"/>
      <sheetName val="단면가정"/>
      <sheetName val="설비"/>
      <sheetName val="TOTAL_BOQ"/>
      <sheetName val="C3"/>
      <sheetName val="일위대가표(DEEP)"/>
      <sheetName val="전체내역"/>
      <sheetName val="예총"/>
      <sheetName val="갑지(추정)"/>
      <sheetName val="토목주소"/>
      <sheetName val="N賃率-職"/>
    </sheetNames>
    <sheetDataSet>
      <sheetData sheetId="0" refreshError="1"/>
      <sheetData sheetId="1" refreshError="1"/>
      <sheetData sheetId="2" refreshError="1"/>
      <sheetData sheetId="3" refreshError="1">
        <row r="2">
          <cell r="J2" t="str">
            <v>금 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변경항목"/>
      <sheetName val="표지"/>
      <sheetName val="검토서"/>
      <sheetName val="사급자재정산"/>
      <sheetName val="토목공사내역"/>
      <sheetName val="집계표(토목분)"/>
      <sheetName val="물량증가적용단가"/>
      <sheetName val="신품적용"/>
      <sheetName val="변품적용"/>
      <sheetName val="신규품셈총괄"/>
      <sheetName val="신규품셈"/>
      <sheetName val="변경품셈총괄"/>
      <sheetName val="변경품셈"/>
      <sheetName val="부표총괄"/>
      <sheetName val="신규부표"/>
      <sheetName val="자재조서"/>
      <sheetName val="별표총괄"/>
      <sheetName val="신규별표"/>
      <sheetName val="신규별표2"/>
      <sheetName val="변경별표"/>
      <sheetName val="02년하반기장비부표"/>
      <sheetName val="02하반기노임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</sheetNames>
    <sheetDataSet>
      <sheetData sheetId="0"/>
      <sheetData sheetId="1" refreshError="1">
        <row r="62">
          <cell r="O62">
            <v>0.28999999999999998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내소화전"/>
      <sheetName val="일위대가목록"/>
      <sheetName val="일위대가"/>
      <sheetName val="단가대비표 (3)"/>
      <sheetName val="공사원가계산서 (2)"/>
      <sheetName val="소방공정별집계"/>
      <sheetName val="옥내"/>
      <sheetName val="옥내 (2)"/>
      <sheetName val="옥내 (3)"/>
      <sheetName val="옥내 (4)"/>
      <sheetName val="옥내 (5)"/>
      <sheetName val="옥내 (6)"/>
      <sheetName val="옥내 (7)"/>
      <sheetName val="옥내 (8)"/>
      <sheetName val="옥내 (9)"/>
      <sheetName val="산출집계"/>
      <sheetName val="산출기초"/>
      <sheetName val="산출집계 (2)"/>
      <sheetName val="산출기초 (2)"/>
      <sheetName val="산출집계 (3)"/>
      <sheetName val="산출기초 (3)"/>
      <sheetName val="산출집계 (4)"/>
      <sheetName val="산출기초 (4)"/>
      <sheetName val="산출집계 (5)"/>
      <sheetName val="산출기초 (5)"/>
      <sheetName val="산출집계 (6)"/>
      <sheetName val="산출기초 (6)"/>
      <sheetName val="산출집계 (7)"/>
      <sheetName val="산출기초 (7)"/>
      <sheetName val="산출집계 (8)"/>
      <sheetName val="산출기초 (8)"/>
      <sheetName val="산출집계 (9)"/>
      <sheetName val="산출기초 (9)"/>
      <sheetName val="Module1"/>
    </sheetNames>
    <sheetDataSet>
      <sheetData sheetId="0"/>
      <sheetData sheetId="1"/>
      <sheetData sheetId="2"/>
      <sheetData sheetId="3">
        <row r="5">
          <cell r="A5" t="str">
            <v>0001007</v>
          </cell>
          <cell r="B5" t="str">
            <v>노무비</v>
          </cell>
          <cell r="C5" t="str">
            <v>철공</v>
          </cell>
          <cell r="D5" t="str">
            <v>인</v>
          </cell>
          <cell r="E5">
            <v>85754</v>
          </cell>
          <cell r="O5">
            <v>85754</v>
          </cell>
        </row>
        <row r="6">
          <cell r="A6" t="str">
            <v>0001029</v>
          </cell>
          <cell r="B6" t="str">
            <v>노무비</v>
          </cell>
          <cell r="C6" t="str">
            <v>배관공</v>
          </cell>
          <cell r="D6" t="str">
            <v>인</v>
          </cell>
          <cell r="E6">
            <v>76823</v>
          </cell>
          <cell r="O6">
            <v>76823</v>
          </cell>
        </row>
        <row r="7">
          <cell r="A7" t="str">
            <v>0001032</v>
          </cell>
          <cell r="B7" t="str">
            <v>노무비</v>
          </cell>
          <cell r="C7" t="str">
            <v>보온공</v>
          </cell>
          <cell r="D7" t="str">
            <v>인</v>
          </cell>
          <cell r="E7">
            <v>71545</v>
          </cell>
          <cell r="O7">
            <v>71545</v>
          </cell>
        </row>
        <row r="8">
          <cell r="A8" t="str">
            <v>0001033</v>
          </cell>
          <cell r="B8" t="str">
            <v>노무비</v>
          </cell>
          <cell r="C8" t="str">
            <v>도장공</v>
          </cell>
          <cell r="D8" t="str">
            <v>인</v>
          </cell>
          <cell r="E8">
            <v>79956</v>
          </cell>
          <cell r="O8">
            <v>79956</v>
          </cell>
        </row>
        <row r="9">
          <cell r="A9" t="str">
            <v>0001083</v>
          </cell>
          <cell r="B9" t="str">
            <v>노무비</v>
          </cell>
          <cell r="C9" t="str">
            <v>특별인부</v>
          </cell>
          <cell r="D9" t="str">
            <v>인</v>
          </cell>
          <cell r="E9">
            <v>65734</v>
          </cell>
          <cell r="O9">
            <v>65734</v>
          </cell>
        </row>
        <row r="10">
          <cell r="A10" t="str">
            <v>0001084</v>
          </cell>
          <cell r="B10" t="str">
            <v>노무비</v>
          </cell>
          <cell r="C10" t="str">
            <v>보통인부</v>
          </cell>
          <cell r="D10" t="str">
            <v>인</v>
          </cell>
          <cell r="E10">
            <v>50683</v>
          </cell>
          <cell r="O10">
            <v>50683</v>
          </cell>
        </row>
        <row r="11">
          <cell r="A11" t="str">
            <v>0001098</v>
          </cell>
          <cell r="B11" t="str">
            <v>노무비</v>
          </cell>
          <cell r="C11" t="str">
            <v>기계설치공</v>
          </cell>
          <cell r="D11" t="str">
            <v>인</v>
          </cell>
          <cell r="E11">
            <v>67007</v>
          </cell>
          <cell r="O11">
            <v>67007</v>
          </cell>
        </row>
        <row r="12">
          <cell r="A12" t="str">
            <v>0001112</v>
          </cell>
          <cell r="B12" t="str">
            <v>노무비</v>
          </cell>
          <cell r="C12" t="str">
            <v>용접공(일반)</v>
          </cell>
          <cell r="D12" t="str">
            <v>인</v>
          </cell>
          <cell r="E12">
            <v>79947</v>
          </cell>
          <cell r="O12">
            <v>79947</v>
          </cell>
        </row>
        <row r="13">
          <cell r="A13" t="str">
            <v>0104713</v>
          </cell>
          <cell r="B13" t="str">
            <v>앵글</v>
          </cell>
          <cell r="C13" t="str">
            <v>50x50x6t</v>
          </cell>
          <cell r="D13" t="str">
            <v>kg</v>
          </cell>
          <cell r="G13">
            <v>390</v>
          </cell>
          <cell r="H13" t="str">
            <v>44</v>
          </cell>
          <cell r="I13">
            <v>399</v>
          </cell>
          <cell r="J13" t="str">
            <v>45</v>
          </cell>
          <cell r="O13">
            <v>390</v>
          </cell>
        </row>
        <row r="14">
          <cell r="A14" t="str">
            <v>0104714</v>
          </cell>
          <cell r="B14" t="str">
            <v>앵글</v>
          </cell>
          <cell r="C14" t="str">
            <v>65x65x6t</v>
          </cell>
          <cell r="D14" t="str">
            <v>kg</v>
          </cell>
          <cell r="G14">
            <v>390</v>
          </cell>
          <cell r="H14" t="str">
            <v>44</v>
          </cell>
          <cell r="I14">
            <v>399</v>
          </cell>
          <cell r="J14" t="str">
            <v>45</v>
          </cell>
          <cell r="O14">
            <v>390</v>
          </cell>
        </row>
        <row r="15">
          <cell r="A15" t="str">
            <v>0206002</v>
          </cell>
          <cell r="B15" t="str">
            <v>용접봉(연강용)</v>
          </cell>
          <cell r="C15" t="str">
            <v>∮3.2  CS-200  KSE-4301</v>
          </cell>
          <cell r="D15" t="str">
            <v>kg</v>
          </cell>
          <cell r="G15">
            <v>1140</v>
          </cell>
          <cell r="H15" t="str">
            <v>1112</v>
          </cell>
          <cell r="I15">
            <v>1290</v>
          </cell>
          <cell r="J15" t="str">
            <v>798</v>
          </cell>
          <cell r="O15">
            <v>1140</v>
          </cell>
        </row>
        <row r="16">
          <cell r="A16" t="str">
            <v>0206022</v>
          </cell>
          <cell r="B16" t="str">
            <v>용접봉(고강용)</v>
          </cell>
          <cell r="C16" t="str">
            <v>∮3.2  LC-300  KSE5016</v>
          </cell>
          <cell r="D16" t="str">
            <v>kg</v>
          </cell>
          <cell r="G16">
            <v>1620</v>
          </cell>
          <cell r="H16" t="str">
            <v>1112</v>
          </cell>
          <cell r="I16">
            <v>1610</v>
          </cell>
          <cell r="J16" t="str">
            <v>798</v>
          </cell>
          <cell r="O16">
            <v>1610</v>
          </cell>
        </row>
        <row r="17">
          <cell r="A17" t="str">
            <v>0206515</v>
          </cell>
          <cell r="B17" t="str">
            <v>용접기손료</v>
          </cell>
          <cell r="C17" t="str">
            <v/>
          </cell>
          <cell r="D17" t="str">
            <v>HR</v>
          </cell>
          <cell r="G17">
            <v>71</v>
          </cell>
          <cell r="H17" t="str">
            <v>56</v>
          </cell>
          <cell r="I17">
            <v>0</v>
          </cell>
          <cell r="J17">
            <v>0</v>
          </cell>
          <cell r="O17">
            <v>0</v>
          </cell>
        </row>
        <row r="18">
          <cell r="A18" t="str">
            <v>0501576</v>
          </cell>
          <cell r="B18" t="str">
            <v>볼트너트</v>
          </cell>
          <cell r="C18" t="str">
            <v>M12x100</v>
          </cell>
          <cell r="D18" t="str">
            <v>EA</v>
          </cell>
          <cell r="G18">
            <v>126.7</v>
          </cell>
          <cell r="H18" t="str">
            <v>92</v>
          </cell>
          <cell r="I18">
            <v>136.6</v>
          </cell>
          <cell r="J18" t="str">
            <v>73</v>
          </cell>
          <cell r="O18">
            <v>126.7</v>
          </cell>
        </row>
        <row r="19">
          <cell r="A19" t="str">
            <v>0501581</v>
          </cell>
          <cell r="B19" t="str">
            <v>볼트너트</v>
          </cell>
          <cell r="C19" t="str">
            <v>M12x150</v>
          </cell>
          <cell r="D19" t="str">
            <v>EA</v>
          </cell>
          <cell r="G19">
            <v>165.7</v>
          </cell>
          <cell r="H19" t="str">
            <v>92</v>
          </cell>
          <cell r="I19">
            <v>179.6</v>
          </cell>
          <cell r="J19" t="str">
            <v>73</v>
          </cell>
          <cell r="O19">
            <v>165.7</v>
          </cell>
        </row>
        <row r="20">
          <cell r="A20" t="str">
            <v>0501626</v>
          </cell>
          <cell r="B20" t="str">
            <v>볼트너트</v>
          </cell>
          <cell r="C20" t="str">
            <v>M16x150</v>
          </cell>
          <cell r="D20" t="str">
            <v>EA</v>
          </cell>
          <cell r="G20">
            <v>296</v>
          </cell>
          <cell r="H20" t="str">
            <v>92</v>
          </cell>
          <cell r="I20">
            <v>278</v>
          </cell>
          <cell r="J20" t="str">
            <v>73</v>
          </cell>
          <cell r="O20">
            <v>278</v>
          </cell>
        </row>
        <row r="21">
          <cell r="A21" t="str">
            <v>0505003</v>
          </cell>
          <cell r="B21" t="str">
            <v>달대볼트</v>
          </cell>
          <cell r="C21" t="str">
            <v>M10 L1000</v>
          </cell>
          <cell r="D21" t="str">
            <v>개</v>
          </cell>
          <cell r="I21">
            <v>280</v>
          </cell>
          <cell r="J21" t="str">
            <v>84</v>
          </cell>
          <cell r="O21">
            <v>280</v>
          </cell>
        </row>
        <row r="22">
          <cell r="A22" t="str">
            <v>0505004</v>
          </cell>
          <cell r="B22" t="str">
            <v>달대볼트</v>
          </cell>
          <cell r="C22" t="str">
            <v>M13 L1000</v>
          </cell>
          <cell r="D22" t="str">
            <v>개</v>
          </cell>
          <cell r="I22">
            <v>480</v>
          </cell>
          <cell r="J22" t="str">
            <v>84</v>
          </cell>
          <cell r="O22">
            <v>480</v>
          </cell>
        </row>
        <row r="23">
          <cell r="A23" t="str">
            <v>0509103</v>
          </cell>
          <cell r="B23" t="str">
            <v>스트롱앵커</v>
          </cell>
          <cell r="C23" t="str">
            <v>3/8"  (M10)</v>
          </cell>
          <cell r="D23" t="str">
            <v>EA</v>
          </cell>
          <cell r="I23">
            <v>59</v>
          </cell>
          <cell r="J23" t="str">
            <v>77</v>
          </cell>
          <cell r="O23">
            <v>59</v>
          </cell>
        </row>
        <row r="24">
          <cell r="A24" t="str">
            <v>0509104</v>
          </cell>
          <cell r="B24" t="str">
            <v>스트롱앵커</v>
          </cell>
          <cell r="C24" t="str">
            <v>1/2"  (M13)</v>
          </cell>
          <cell r="D24" t="str">
            <v>개</v>
          </cell>
          <cell r="I24">
            <v>117</v>
          </cell>
          <cell r="J24" t="str">
            <v>77</v>
          </cell>
          <cell r="O24">
            <v>117</v>
          </cell>
        </row>
        <row r="25">
          <cell r="A25" t="str">
            <v>0513004</v>
          </cell>
          <cell r="B25" t="str">
            <v>와샤</v>
          </cell>
          <cell r="C25" t="str">
            <v>M12</v>
          </cell>
          <cell r="D25" t="str">
            <v>개</v>
          </cell>
          <cell r="G25">
            <v>11.7</v>
          </cell>
          <cell r="H25" t="str">
            <v>99</v>
          </cell>
          <cell r="I25">
            <v>11.7</v>
          </cell>
          <cell r="J25" t="str">
            <v>80</v>
          </cell>
          <cell r="O25">
            <v>11.7</v>
          </cell>
        </row>
        <row r="26">
          <cell r="A26" t="str">
            <v>0513006</v>
          </cell>
          <cell r="B26" t="str">
            <v>와샤</v>
          </cell>
          <cell r="C26" t="str">
            <v>M16</v>
          </cell>
          <cell r="D26" t="str">
            <v>개</v>
          </cell>
          <cell r="G26">
            <v>9.9</v>
          </cell>
          <cell r="H26" t="str">
            <v>99</v>
          </cell>
          <cell r="I26">
            <v>9.9</v>
          </cell>
          <cell r="J26" t="str">
            <v>80</v>
          </cell>
          <cell r="O26">
            <v>9.9</v>
          </cell>
        </row>
        <row r="27">
          <cell r="A27" t="str">
            <v>0801001</v>
          </cell>
          <cell r="B27" t="str">
            <v>휘발유</v>
          </cell>
          <cell r="C27" t="str">
            <v>무연</v>
          </cell>
          <cell r="D27" t="str">
            <v>ℓ</v>
          </cell>
          <cell r="G27">
            <v>1348</v>
          </cell>
          <cell r="H27" t="str">
            <v>1191</v>
          </cell>
          <cell r="I27">
            <v>1306.3399999999999</v>
          </cell>
          <cell r="J27" t="str">
            <v>1107</v>
          </cell>
          <cell r="O27">
            <v>1306.3399999999999</v>
          </cell>
        </row>
        <row r="28">
          <cell r="A28" t="str">
            <v>0803001</v>
          </cell>
          <cell r="B28" t="str">
            <v>아세틸렌(잡철물)</v>
          </cell>
          <cell r="C28" t="str">
            <v>98% 공업용</v>
          </cell>
          <cell r="D28" t="str">
            <v>kg</v>
          </cell>
          <cell r="G28">
            <v>6000</v>
          </cell>
          <cell r="H28" t="str">
            <v>1191</v>
          </cell>
          <cell r="I28">
            <v>9200</v>
          </cell>
          <cell r="J28" t="str">
            <v>1091</v>
          </cell>
          <cell r="O28">
            <v>6000</v>
          </cell>
        </row>
        <row r="29">
          <cell r="A29" t="str">
            <v>0803005</v>
          </cell>
          <cell r="B29" t="str">
            <v>산소</v>
          </cell>
          <cell r="C29" t="str">
            <v>(기체.공업용99.9%)</v>
          </cell>
          <cell r="D29" t="str">
            <v>ℓ</v>
          </cell>
          <cell r="G29">
            <v>1</v>
          </cell>
          <cell r="H29" t="str">
            <v>1191</v>
          </cell>
          <cell r="I29">
            <v>2</v>
          </cell>
          <cell r="J29" t="str">
            <v>1091</v>
          </cell>
          <cell r="O29">
            <v>1</v>
          </cell>
        </row>
        <row r="30">
          <cell r="A30" t="str">
            <v>0805022</v>
          </cell>
          <cell r="B30" t="str">
            <v>전력(4kw이상.1년초과)</v>
          </cell>
          <cell r="C30" t="str">
            <v>사용요금(6.7.8.월)</v>
          </cell>
          <cell r="D30" t="str">
            <v>kwh</v>
          </cell>
          <cell r="M30">
            <v>76</v>
          </cell>
          <cell r="O30">
            <v>76</v>
          </cell>
        </row>
        <row r="31">
          <cell r="A31" t="str">
            <v>0805023</v>
          </cell>
          <cell r="B31" t="str">
            <v>전력(4kw이상.1년초과)*</v>
          </cell>
          <cell r="C31" t="str">
            <v>사용요금(그밖의 철)</v>
          </cell>
          <cell r="D31" t="str">
            <v>kwh</v>
          </cell>
          <cell r="M31">
            <v>73</v>
          </cell>
          <cell r="O31">
            <v>73</v>
          </cell>
        </row>
        <row r="32">
          <cell r="A32" t="str">
            <v>5001003</v>
          </cell>
          <cell r="B32" t="str">
            <v>백관 (SPP)</v>
          </cell>
          <cell r="C32" t="str">
            <v>D25</v>
          </cell>
          <cell r="D32" t="str">
            <v>m</v>
          </cell>
          <cell r="E32">
            <v>1477</v>
          </cell>
          <cell r="G32">
            <v>1952</v>
          </cell>
          <cell r="H32" t="str">
            <v>523</v>
          </cell>
          <cell r="I32">
            <v>2009</v>
          </cell>
          <cell r="J32" t="str">
            <v>490</v>
          </cell>
          <cell r="O32">
            <v>1477</v>
          </cell>
        </row>
        <row r="33">
          <cell r="A33" t="str">
            <v>5001004</v>
          </cell>
          <cell r="B33" t="str">
            <v>백관 (SPP)</v>
          </cell>
          <cell r="C33" t="str">
            <v>D32</v>
          </cell>
          <cell r="D33" t="str">
            <v>m</v>
          </cell>
          <cell r="E33">
            <v>1783</v>
          </cell>
          <cell r="G33">
            <v>2498</v>
          </cell>
          <cell r="H33" t="str">
            <v>523</v>
          </cell>
          <cell r="I33">
            <v>2572</v>
          </cell>
          <cell r="J33" t="str">
            <v>490</v>
          </cell>
          <cell r="O33">
            <v>1783</v>
          </cell>
        </row>
        <row r="34">
          <cell r="A34" t="str">
            <v>5001005</v>
          </cell>
          <cell r="B34" t="str">
            <v>백관 (SPP)</v>
          </cell>
          <cell r="C34" t="str">
            <v>D40</v>
          </cell>
          <cell r="D34" t="str">
            <v>m</v>
          </cell>
          <cell r="E34">
            <v>2050</v>
          </cell>
          <cell r="G34">
            <v>2707</v>
          </cell>
          <cell r="H34" t="str">
            <v>523</v>
          </cell>
          <cell r="I34">
            <v>2788</v>
          </cell>
          <cell r="J34" t="str">
            <v>490</v>
          </cell>
          <cell r="O34">
            <v>2050</v>
          </cell>
        </row>
        <row r="35">
          <cell r="A35" t="str">
            <v>5001006</v>
          </cell>
          <cell r="B35" t="str">
            <v>백관 (SPP)</v>
          </cell>
          <cell r="C35" t="str">
            <v>D50</v>
          </cell>
          <cell r="D35" t="str">
            <v>m</v>
          </cell>
          <cell r="E35">
            <v>2810</v>
          </cell>
          <cell r="G35">
            <v>3388</v>
          </cell>
          <cell r="H35" t="str">
            <v>522</v>
          </cell>
          <cell r="I35">
            <v>3391</v>
          </cell>
          <cell r="J35" t="str">
            <v>489</v>
          </cell>
          <cell r="O35">
            <v>2810</v>
          </cell>
        </row>
        <row r="36">
          <cell r="A36" t="str">
            <v>5001007</v>
          </cell>
          <cell r="B36" t="str">
            <v>백관 (SPP)</v>
          </cell>
          <cell r="C36" t="str">
            <v>D65</v>
          </cell>
          <cell r="D36" t="str">
            <v>m</v>
          </cell>
          <cell r="E36">
            <v>3586</v>
          </cell>
          <cell r="G36">
            <v>4324</v>
          </cell>
          <cell r="H36" t="str">
            <v>522</v>
          </cell>
          <cell r="I36">
            <v>4326</v>
          </cell>
          <cell r="J36" t="str">
            <v>489</v>
          </cell>
          <cell r="O36">
            <v>3586</v>
          </cell>
        </row>
        <row r="37">
          <cell r="A37" t="str">
            <v>5001008</v>
          </cell>
          <cell r="B37" t="str">
            <v>백관 (SPP)</v>
          </cell>
          <cell r="C37" t="str">
            <v>D80</v>
          </cell>
          <cell r="D37" t="str">
            <v>m</v>
          </cell>
          <cell r="E37">
            <v>4534</v>
          </cell>
          <cell r="G37">
            <v>5967</v>
          </cell>
          <cell r="H37" t="str">
            <v>523</v>
          </cell>
          <cell r="I37">
            <v>6146</v>
          </cell>
          <cell r="J37" t="str">
            <v>490</v>
          </cell>
          <cell r="O37">
            <v>4534</v>
          </cell>
        </row>
        <row r="38">
          <cell r="A38" t="str">
            <v>5001009</v>
          </cell>
          <cell r="B38" t="str">
            <v>백관 (SPP)</v>
          </cell>
          <cell r="C38" t="str">
            <v>D100</v>
          </cell>
          <cell r="D38" t="str">
            <v>m</v>
          </cell>
          <cell r="E38">
            <v>6463</v>
          </cell>
          <cell r="G38">
            <v>7831</v>
          </cell>
          <cell r="H38" t="str">
            <v>522</v>
          </cell>
          <cell r="I38">
            <v>7797</v>
          </cell>
          <cell r="J38" t="str">
            <v>489</v>
          </cell>
          <cell r="O38">
            <v>6463</v>
          </cell>
        </row>
        <row r="39">
          <cell r="A39" t="str">
            <v>5001010</v>
          </cell>
          <cell r="B39" t="str">
            <v>백관 (SPP)</v>
          </cell>
          <cell r="C39" t="str">
            <v>D125</v>
          </cell>
          <cell r="D39" t="str">
            <v>m</v>
          </cell>
          <cell r="E39">
            <v>8763</v>
          </cell>
          <cell r="G39">
            <v>10621</v>
          </cell>
          <cell r="H39" t="str">
            <v>522</v>
          </cell>
          <cell r="I39">
            <v>10573</v>
          </cell>
          <cell r="J39" t="str">
            <v>489</v>
          </cell>
          <cell r="O39">
            <v>8763</v>
          </cell>
        </row>
        <row r="40">
          <cell r="A40" t="str">
            <v>5001011</v>
          </cell>
          <cell r="B40" t="str">
            <v>백관 (SPP)</v>
          </cell>
          <cell r="C40" t="str">
            <v>D150</v>
          </cell>
          <cell r="D40" t="str">
            <v>m</v>
          </cell>
          <cell r="E40">
            <v>10436</v>
          </cell>
          <cell r="G40">
            <v>12649</v>
          </cell>
          <cell r="H40" t="str">
            <v>522</v>
          </cell>
          <cell r="I40">
            <v>12591</v>
          </cell>
          <cell r="J40" t="str">
            <v>489</v>
          </cell>
          <cell r="O40">
            <v>10436</v>
          </cell>
        </row>
        <row r="41">
          <cell r="A41" t="str">
            <v>5003199</v>
          </cell>
          <cell r="B41" t="str">
            <v>스텐레스강관(KSD-3576)</v>
          </cell>
          <cell r="C41" t="str">
            <v>D100x3T</v>
          </cell>
          <cell r="D41" t="str">
            <v>m</v>
          </cell>
          <cell r="E41">
            <v>16756</v>
          </cell>
          <cell r="G41">
            <v>22470</v>
          </cell>
          <cell r="H41" t="str">
            <v>550</v>
          </cell>
          <cell r="I41">
            <v>23640</v>
          </cell>
          <cell r="J41" t="str">
            <v>510</v>
          </cell>
          <cell r="O41">
            <v>16756</v>
          </cell>
        </row>
        <row r="42">
          <cell r="A42" t="str">
            <v>5001111</v>
          </cell>
          <cell r="B42" t="str">
            <v>입상관슬리브</v>
          </cell>
          <cell r="C42" t="str">
            <v>100A</v>
          </cell>
          <cell r="D42" t="str">
            <v>EA</v>
          </cell>
          <cell r="G42">
            <v>1100</v>
          </cell>
          <cell r="H42" t="str">
            <v>566</v>
          </cell>
          <cell r="O42">
            <v>1100</v>
          </cell>
        </row>
        <row r="43">
          <cell r="A43" t="str">
            <v>5009005</v>
          </cell>
          <cell r="B43" t="str">
            <v>후렉시블관 (BL10kg)</v>
          </cell>
          <cell r="C43" t="str">
            <v>D40</v>
          </cell>
          <cell r="D43" t="str">
            <v>EA</v>
          </cell>
          <cell r="G43">
            <v>18000</v>
          </cell>
          <cell r="H43" t="str">
            <v>614</v>
          </cell>
          <cell r="I43">
            <v>18000</v>
          </cell>
          <cell r="J43" t="str">
            <v>541</v>
          </cell>
          <cell r="O43">
            <v>18000</v>
          </cell>
        </row>
        <row r="44">
          <cell r="A44" t="str">
            <v>5009011</v>
          </cell>
          <cell r="B44" t="str">
            <v>후렉시블관 (BL10kg)</v>
          </cell>
          <cell r="C44" t="str">
            <v>D150</v>
          </cell>
          <cell r="D44" t="str">
            <v>EA</v>
          </cell>
          <cell r="G44">
            <v>63600</v>
          </cell>
          <cell r="H44" t="str">
            <v>614</v>
          </cell>
          <cell r="I44">
            <v>63600</v>
          </cell>
          <cell r="J44" t="str">
            <v>541</v>
          </cell>
          <cell r="O44">
            <v>63600</v>
          </cell>
        </row>
        <row r="45">
          <cell r="A45" t="str">
            <v>5101001</v>
          </cell>
          <cell r="B45" t="str">
            <v>백엘보 (나사)</v>
          </cell>
          <cell r="C45" t="str">
            <v>D15</v>
          </cell>
          <cell r="D45" t="str">
            <v>EA</v>
          </cell>
          <cell r="E45">
            <v>222</v>
          </cell>
          <cell r="G45">
            <v>290</v>
          </cell>
          <cell r="H45" t="str">
            <v>528</v>
          </cell>
          <cell r="I45">
            <v>261</v>
          </cell>
          <cell r="J45" t="str">
            <v>493</v>
          </cell>
          <cell r="O45">
            <v>222</v>
          </cell>
        </row>
        <row r="46">
          <cell r="A46" t="str">
            <v>5101003</v>
          </cell>
          <cell r="B46" t="str">
            <v>백엘보 (나사)</v>
          </cell>
          <cell r="C46" t="str">
            <v>D25</v>
          </cell>
          <cell r="D46" t="str">
            <v>EA</v>
          </cell>
          <cell r="E46">
            <v>524</v>
          </cell>
          <cell r="G46">
            <v>610</v>
          </cell>
          <cell r="H46" t="str">
            <v>528</v>
          </cell>
          <cell r="I46">
            <v>590</v>
          </cell>
          <cell r="J46" t="str">
            <v>493</v>
          </cell>
          <cell r="O46">
            <v>524</v>
          </cell>
        </row>
        <row r="47">
          <cell r="A47" t="str">
            <v>5101005</v>
          </cell>
          <cell r="B47" t="str">
            <v>백엘보 (나사)</v>
          </cell>
          <cell r="C47" t="str">
            <v>D40</v>
          </cell>
          <cell r="D47" t="str">
            <v>EA</v>
          </cell>
          <cell r="E47">
            <v>958</v>
          </cell>
          <cell r="G47">
            <v>1130</v>
          </cell>
          <cell r="H47" t="str">
            <v>528</v>
          </cell>
          <cell r="I47">
            <v>1090</v>
          </cell>
          <cell r="J47" t="str">
            <v>493</v>
          </cell>
          <cell r="O47">
            <v>958</v>
          </cell>
        </row>
        <row r="48">
          <cell r="A48" t="str">
            <v>5101006</v>
          </cell>
          <cell r="B48" t="str">
            <v>백엘보 (나사)</v>
          </cell>
          <cell r="C48" t="str">
            <v>D50</v>
          </cell>
          <cell r="D48" t="str">
            <v>EA</v>
          </cell>
          <cell r="E48">
            <v>1498</v>
          </cell>
          <cell r="G48">
            <v>1980</v>
          </cell>
          <cell r="H48" t="str">
            <v>528</v>
          </cell>
          <cell r="I48">
            <v>1770</v>
          </cell>
          <cell r="J48" t="str">
            <v>493</v>
          </cell>
          <cell r="O48">
            <v>1498</v>
          </cell>
        </row>
        <row r="49">
          <cell r="A49" t="str">
            <v>5101011</v>
          </cell>
          <cell r="B49" t="str">
            <v>백엘보 (용접)</v>
          </cell>
          <cell r="C49" t="str">
            <v>D80</v>
          </cell>
          <cell r="D49" t="str">
            <v>EA</v>
          </cell>
          <cell r="E49">
            <v>2520</v>
          </cell>
          <cell r="F49" t="str">
            <v>4730</v>
          </cell>
          <cell r="G49">
            <v>2400</v>
          </cell>
          <cell r="H49" t="str">
            <v>529</v>
          </cell>
          <cell r="I49">
            <v>2700</v>
          </cell>
          <cell r="J49" t="str">
            <v>494</v>
          </cell>
          <cell r="O49">
            <v>2400</v>
          </cell>
        </row>
        <row r="50">
          <cell r="A50" t="str">
            <v>5101012</v>
          </cell>
          <cell r="B50" t="str">
            <v>백엘보 (용접)</v>
          </cell>
          <cell r="C50" t="str">
            <v>D100</v>
          </cell>
          <cell r="D50" t="str">
            <v>EA</v>
          </cell>
          <cell r="E50">
            <v>3172</v>
          </cell>
          <cell r="G50">
            <v>4150</v>
          </cell>
          <cell r="H50" t="str">
            <v>529</v>
          </cell>
          <cell r="I50">
            <v>4340</v>
          </cell>
          <cell r="J50" t="str">
            <v>494</v>
          </cell>
          <cell r="O50">
            <v>3172</v>
          </cell>
        </row>
        <row r="51">
          <cell r="A51" t="str">
            <v>5101013</v>
          </cell>
          <cell r="B51" t="str">
            <v>백엘보 (용접)</v>
          </cell>
          <cell r="C51" t="str">
            <v>D125</v>
          </cell>
          <cell r="D51" t="str">
            <v>EA</v>
          </cell>
          <cell r="E51">
            <v>7140</v>
          </cell>
          <cell r="F51" t="str">
            <v>4730</v>
          </cell>
          <cell r="G51">
            <v>6830</v>
          </cell>
          <cell r="H51" t="str">
            <v>529</v>
          </cell>
          <cell r="I51">
            <v>7650</v>
          </cell>
          <cell r="J51" t="str">
            <v>494</v>
          </cell>
          <cell r="O51">
            <v>6830</v>
          </cell>
        </row>
        <row r="52">
          <cell r="A52" t="str">
            <v>5101014</v>
          </cell>
          <cell r="B52" t="str">
            <v>백엘보 (용접)</v>
          </cell>
          <cell r="C52" t="str">
            <v>D150</v>
          </cell>
          <cell r="D52" t="str">
            <v>EA</v>
          </cell>
          <cell r="E52">
            <v>7855</v>
          </cell>
          <cell r="G52">
            <v>9180</v>
          </cell>
          <cell r="H52" t="str">
            <v>529</v>
          </cell>
          <cell r="I52">
            <v>9590</v>
          </cell>
          <cell r="J52" t="str">
            <v>494</v>
          </cell>
          <cell r="O52">
            <v>7855</v>
          </cell>
        </row>
        <row r="53">
          <cell r="A53" t="str">
            <v>5101212</v>
          </cell>
          <cell r="B53" t="str">
            <v>백티이 (나사)</v>
          </cell>
          <cell r="C53" t="str">
            <v>D25</v>
          </cell>
          <cell r="D53" t="str">
            <v>EA</v>
          </cell>
          <cell r="E53">
            <v>751</v>
          </cell>
          <cell r="G53">
            <v>850</v>
          </cell>
          <cell r="H53" t="str">
            <v>528</v>
          </cell>
          <cell r="I53">
            <v>830</v>
          </cell>
          <cell r="J53" t="str">
            <v>493</v>
          </cell>
          <cell r="O53">
            <v>751</v>
          </cell>
        </row>
        <row r="54">
          <cell r="A54" t="str">
            <v>5101213</v>
          </cell>
          <cell r="B54" t="str">
            <v>백티이 (나사)</v>
          </cell>
          <cell r="C54" t="str">
            <v>D32</v>
          </cell>
          <cell r="D54" t="str">
            <v>EA</v>
          </cell>
          <cell r="E54">
            <v>1037</v>
          </cell>
          <cell r="G54">
            <v>1180</v>
          </cell>
          <cell r="H54" t="str">
            <v>528</v>
          </cell>
          <cell r="I54">
            <v>1140</v>
          </cell>
          <cell r="J54" t="str">
            <v>493</v>
          </cell>
          <cell r="O54">
            <v>1037</v>
          </cell>
        </row>
        <row r="55">
          <cell r="A55" t="str">
            <v>5101214</v>
          </cell>
          <cell r="B55" t="str">
            <v>백티이 (나사)</v>
          </cell>
          <cell r="C55" t="str">
            <v>D40</v>
          </cell>
          <cell r="D55" t="str">
            <v>EA</v>
          </cell>
          <cell r="E55">
            <v>1387</v>
          </cell>
          <cell r="G55">
            <v>1580</v>
          </cell>
          <cell r="H55" t="str">
            <v>528</v>
          </cell>
          <cell r="I55">
            <v>1530</v>
          </cell>
          <cell r="J55" t="str">
            <v>493</v>
          </cell>
          <cell r="O55">
            <v>1387</v>
          </cell>
        </row>
        <row r="56">
          <cell r="A56" t="str">
            <v>5101215</v>
          </cell>
          <cell r="B56" t="str">
            <v>백티이 (나사)</v>
          </cell>
          <cell r="C56" t="str">
            <v>D50</v>
          </cell>
          <cell r="D56" t="str">
            <v>EA</v>
          </cell>
          <cell r="E56">
            <v>2029</v>
          </cell>
          <cell r="G56">
            <v>2422</v>
          </cell>
          <cell r="H56" t="str">
            <v>528</v>
          </cell>
          <cell r="I56">
            <v>2313</v>
          </cell>
          <cell r="J56" t="str">
            <v>493</v>
          </cell>
          <cell r="O56">
            <v>2029</v>
          </cell>
        </row>
        <row r="57">
          <cell r="A57" t="str">
            <v>5101216</v>
          </cell>
          <cell r="B57" t="str">
            <v>백티이 (용접)</v>
          </cell>
          <cell r="C57" t="str">
            <v>D65</v>
          </cell>
          <cell r="D57" t="str">
            <v>EA</v>
          </cell>
          <cell r="E57">
            <v>2165</v>
          </cell>
          <cell r="G57">
            <v>2880</v>
          </cell>
          <cell r="H57" t="str">
            <v>529</v>
          </cell>
          <cell r="I57">
            <v>3010</v>
          </cell>
          <cell r="J57" t="str">
            <v>494</v>
          </cell>
          <cell r="O57">
            <v>2165</v>
          </cell>
        </row>
        <row r="58">
          <cell r="A58" t="str">
            <v>5101217</v>
          </cell>
          <cell r="B58" t="str">
            <v>백티이 (용접)</v>
          </cell>
          <cell r="C58" t="str">
            <v>D80</v>
          </cell>
          <cell r="D58" t="str">
            <v>EA</v>
          </cell>
          <cell r="E58">
            <v>3766</v>
          </cell>
          <cell r="F58" t="str">
            <v>4730</v>
          </cell>
          <cell r="G58">
            <v>3600</v>
          </cell>
          <cell r="H58" t="str">
            <v>529</v>
          </cell>
          <cell r="I58">
            <v>4030</v>
          </cell>
          <cell r="J58" t="str">
            <v>494</v>
          </cell>
          <cell r="O58">
            <v>3600</v>
          </cell>
        </row>
        <row r="59">
          <cell r="A59" t="str">
            <v>5101218</v>
          </cell>
          <cell r="B59" t="str">
            <v>백티이 (용접)</v>
          </cell>
          <cell r="C59" t="str">
            <v>D100</v>
          </cell>
          <cell r="D59" t="str">
            <v>EA</v>
          </cell>
          <cell r="E59">
            <v>6230</v>
          </cell>
          <cell r="F59" t="str">
            <v>4730</v>
          </cell>
          <cell r="G59">
            <v>5960</v>
          </cell>
          <cell r="H59" t="str">
            <v>529</v>
          </cell>
          <cell r="I59">
            <v>6670</v>
          </cell>
          <cell r="J59" t="str">
            <v>494</v>
          </cell>
          <cell r="O59">
            <v>5960</v>
          </cell>
        </row>
        <row r="60">
          <cell r="A60" t="str">
            <v>5101220</v>
          </cell>
          <cell r="B60" t="str">
            <v>백티이 (용접)</v>
          </cell>
          <cell r="C60" t="str">
            <v>D150</v>
          </cell>
          <cell r="D60" t="str">
            <v>EA</v>
          </cell>
          <cell r="E60">
            <v>13090</v>
          </cell>
          <cell r="F60" t="str">
            <v>4730</v>
          </cell>
          <cell r="G60">
            <v>12500</v>
          </cell>
          <cell r="H60" t="str">
            <v>529</v>
          </cell>
          <cell r="I60">
            <v>14020</v>
          </cell>
          <cell r="J60" t="str">
            <v>494</v>
          </cell>
          <cell r="O60">
            <v>12500</v>
          </cell>
        </row>
        <row r="61">
          <cell r="A61" t="str">
            <v>5101522</v>
          </cell>
          <cell r="B61" t="str">
            <v>백레듀샤 (나사)</v>
          </cell>
          <cell r="C61" t="str">
            <v>D25</v>
          </cell>
          <cell r="D61" t="str">
            <v>EA</v>
          </cell>
          <cell r="E61">
            <v>409</v>
          </cell>
          <cell r="G61">
            <v>546</v>
          </cell>
          <cell r="H61" t="str">
            <v>528</v>
          </cell>
          <cell r="I61">
            <v>550</v>
          </cell>
          <cell r="J61" t="str">
            <v>493</v>
          </cell>
          <cell r="O61">
            <v>409</v>
          </cell>
        </row>
        <row r="62">
          <cell r="A62" t="str">
            <v>5101523</v>
          </cell>
          <cell r="B62" t="str">
            <v>백레듀샤 (나사)</v>
          </cell>
          <cell r="C62" t="str">
            <v>D32</v>
          </cell>
          <cell r="D62" t="str">
            <v>EA</v>
          </cell>
          <cell r="E62">
            <v>463</v>
          </cell>
          <cell r="G62">
            <v>704</v>
          </cell>
          <cell r="H62" t="str">
            <v>528</v>
          </cell>
          <cell r="I62">
            <v>700</v>
          </cell>
          <cell r="J62" t="str">
            <v>493</v>
          </cell>
          <cell r="O62">
            <v>463</v>
          </cell>
        </row>
        <row r="63">
          <cell r="A63" t="str">
            <v>5101524</v>
          </cell>
          <cell r="B63" t="str">
            <v>백레듀샤 (나사)</v>
          </cell>
          <cell r="C63" t="str">
            <v>D40</v>
          </cell>
          <cell r="D63" t="str">
            <v>EA</v>
          </cell>
          <cell r="E63">
            <v>585</v>
          </cell>
          <cell r="G63">
            <v>840</v>
          </cell>
          <cell r="H63" t="str">
            <v>528</v>
          </cell>
          <cell r="I63">
            <v>840</v>
          </cell>
          <cell r="J63" t="str">
            <v>493</v>
          </cell>
          <cell r="O63">
            <v>585</v>
          </cell>
        </row>
        <row r="64">
          <cell r="A64" t="str">
            <v>5101525</v>
          </cell>
          <cell r="B64" t="str">
            <v>백레듀샤 (나사)</v>
          </cell>
          <cell r="C64" t="str">
            <v>D50</v>
          </cell>
          <cell r="D64" t="str">
            <v>EA</v>
          </cell>
          <cell r="E64">
            <v>997</v>
          </cell>
          <cell r="G64">
            <v>1344</v>
          </cell>
          <cell r="H64" t="str">
            <v>528</v>
          </cell>
          <cell r="I64">
            <v>1340</v>
          </cell>
          <cell r="J64" t="str">
            <v>493</v>
          </cell>
          <cell r="O64">
            <v>997</v>
          </cell>
        </row>
        <row r="65">
          <cell r="A65" t="str">
            <v>5101526</v>
          </cell>
          <cell r="B65" t="str">
            <v>백레듀샤 (용접)</v>
          </cell>
          <cell r="C65" t="str">
            <v>D65</v>
          </cell>
          <cell r="D65" t="str">
            <v>EA</v>
          </cell>
          <cell r="E65">
            <v>1057</v>
          </cell>
          <cell r="F65">
            <v>0</v>
          </cell>
          <cell r="G65">
            <v>1540</v>
          </cell>
          <cell r="H65" t="str">
            <v>530</v>
          </cell>
          <cell r="I65">
            <v>1610</v>
          </cell>
          <cell r="J65" t="str">
            <v>494</v>
          </cell>
          <cell r="O65">
            <v>1057</v>
          </cell>
        </row>
        <row r="66">
          <cell r="A66" t="str">
            <v>5101527</v>
          </cell>
          <cell r="B66" t="str">
            <v>백레듀샤 (용접)</v>
          </cell>
          <cell r="C66" t="str">
            <v>D80</v>
          </cell>
          <cell r="D66" t="str">
            <v>EA</v>
          </cell>
          <cell r="E66">
            <v>1400</v>
          </cell>
          <cell r="F66" t="str">
            <v>4730</v>
          </cell>
          <cell r="G66">
            <v>1340</v>
          </cell>
          <cell r="H66" t="str">
            <v>530</v>
          </cell>
          <cell r="I66">
            <v>1500</v>
          </cell>
          <cell r="J66" t="str">
            <v>494</v>
          </cell>
          <cell r="O66">
            <v>1340</v>
          </cell>
        </row>
        <row r="67">
          <cell r="A67" t="str">
            <v>5101528</v>
          </cell>
          <cell r="B67" t="str">
            <v>백레듀샤 (용접)</v>
          </cell>
          <cell r="C67" t="str">
            <v>D100</v>
          </cell>
          <cell r="D67" t="str">
            <v>EA</v>
          </cell>
          <cell r="E67">
            <v>2170</v>
          </cell>
          <cell r="F67" t="str">
            <v>4730</v>
          </cell>
          <cell r="G67">
            <v>2080</v>
          </cell>
          <cell r="H67" t="str">
            <v>530</v>
          </cell>
          <cell r="I67">
            <v>2320</v>
          </cell>
          <cell r="J67" t="str">
            <v>494</v>
          </cell>
          <cell r="O67">
            <v>2080</v>
          </cell>
        </row>
        <row r="68">
          <cell r="A68" t="str">
            <v>5101530</v>
          </cell>
          <cell r="B68" t="str">
            <v>백레듀샤 (용접)</v>
          </cell>
          <cell r="C68" t="str">
            <v>D150</v>
          </cell>
          <cell r="D68" t="str">
            <v>EA</v>
          </cell>
          <cell r="E68">
            <v>3676</v>
          </cell>
          <cell r="G68">
            <v>5030</v>
          </cell>
          <cell r="H68" t="str">
            <v>530</v>
          </cell>
          <cell r="I68">
            <v>5250</v>
          </cell>
          <cell r="J68" t="str">
            <v>494</v>
          </cell>
          <cell r="O68">
            <v>3676</v>
          </cell>
        </row>
        <row r="69">
          <cell r="A69" t="str">
            <v>5102001</v>
          </cell>
          <cell r="B69" t="str">
            <v>백니플 (나사)</v>
          </cell>
          <cell r="C69" t="str">
            <v>D15</v>
          </cell>
          <cell r="D69" t="str">
            <v>EA</v>
          </cell>
          <cell r="E69">
            <v>257</v>
          </cell>
          <cell r="G69">
            <v>320</v>
          </cell>
          <cell r="H69" t="str">
            <v>528</v>
          </cell>
          <cell r="I69">
            <v>352</v>
          </cell>
          <cell r="J69" t="str">
            <v>493</v>
          </cell>
          <cell r="O69">
            <v>257</v>
          </cell>
        </row>
        <row r="70">
          <cell r="A70" t="str">
            <v>5102003</v>
          </cell>
          <cell r="B70" t="str">
            <v>백니플 (나사)</v>
          </cell>
          <cell r="C70" t="str">
            <v>D25</v>
          </cell>
          <cell r="D70" t="str">
            <v>EA</v>
          </cell>
          <cell r="E70">
            <v>433</v>
          </cell>
          <cell r="G70">
            <v>567</v>
          </cell>
          <cell r="H70" t="str">
            <v>528</v>
          </cell>
          <cell r="I70">
            <v>560</v>
          </cell>
          <cell r="J70" t="str">
            <v>493</v>
          </cell>
          <cell r="O70">
            <v>433</v>
          </cell>
        </row>
        <row r="71">
          <cell r="A71" t="str">
            <v>5102005</v>
          </cell>
          <cell r="B71" t="str">
            <v>백니플 (나사)</v>
          </cell>
          <cell r="C71" t="str">
            <v>D40</v>
          </cell>
          <cell r="D71" t="str">
            <v>EA</v>
          </cell>
          <cell r="E71">
            <v>787</v>
          </cell>
          <cell r="G71">
            <v>1029</v>
          </cell>
          <cell r="H71" t="str">
            <v>528</v>
          </cell>
          <cell r="I71">
            <v>1020</v>
          </cell>
          <cell r="J71" t="str">
            <v>493</v>
          </cell>
          <cell r="O71">
            <v>787</v>
          </cell>
        </row>
        <row r="72">
          <cell r="A72" t="str">
            <v>5102006</v>
          </cell>
          <cell r="B72" t="str">
            <v>백니플 (나사)</v>
          </cell>
          <cell r="C72" t="str">
            <v>D50</v>
          </cell>
          <cell r="D72" t="str">
            <v>EA</v>
          </cell>
          <cell r="E72">
            <v>947</v>
          </cell>
          <cell r="G72">
            <v>1239</v>
          </cell>
          <cell r="H72" t="str">
            <v>528</v>
          </cell>
          <cell r="I72">
            <v>1230</v>
          </cell>
          <cell r="J72" t="str">
            <v>493</v>
          </cell>
          <cell r="O72">
            <v>947</v>
          </cell>
        </row>
        <row r="73">
          <cell r="A73" t="str">
            <v>5102007</v>
          </cell>
          <cell r="B73" t="str">
            <v>백니플 (나사)</v>
          </cell>
          <cell r="C73" t="str">
            <v>D65</v>
          </cell>
          <cell r="D73" t="str">
            <v>EA</v>
          </cell>
          <cell r="E73">
            <v>1469</v>
          </cell>
          <cell r="G73">
            <v>1922</v>
          </cell>
          <cell r="H73" t="str">
            <v>528</v>
          </cell>
          <cell r="I73">
            <v>1900</v>
          </cell>
          <cell r="J73" t="str">
            <v>493</v>
          </cell>
          <cell r="O73">
            <v>1469</v>
          </cell>
        </row>
        <row r="74">
          <cell r="A74" t="str">
            <v>5102122</v>
          </cell>
          <cell r="B74" t="str">
            <v>백유니온 (나사)</v>
          </cell>
          <cell r="C74" t="str">
            <v>D25</v>
          </cell>
          <cell r="D74" t="str">
            <v>EA</v>
          </cell>
          <cell r="E74">
            <v>1437</v>
          </cell>
          <cell r="G74">
            <v>1880</v>
          </cell>
          <cell r="H74" t="str">
            <v>528</v>
          </cell>
          <cell r="I74">
            <v>1970</v>
          </cell>
          <cell r="J74" t="str">
            <v>493</v>
          </cell>
          <cell r="O74">
            <v>1437</v>
          </cell>
        </row>
        <row r="75">
          <cell r="A75" t="str">
            <v>5102393</v>
          </cell>
          <cell r="B75" t="str">
            <v>백캡 (나사)</v>
          </cell>
          <cell r="C75" t="str">
            <v>D25</v>
          </cell>
          <cell r="D75" t="str">
            <v>EA</v>
          </cell>
          <cell r="E75">
            <v>298</v>
          </cell>
          <cell r="G75">
            <v>401</v>
          </cell>
          <cell r="H75" t="str">
            <v>528</v>
          </cell>
          <cell r="I75">
            <v>420</v>
          </cell>
          <cell r="J75" t="str">
            <v>493</v>
          </cell>
          <cell r="O75">
            <v>298</v>
          </cell>
        </row>
        <row r="76">
          <cell r="A76" t="str">
            <v>5115005</v>
          </cell>
          <cell r="B76" t="str">
            <v>후렌지 (10KG) SS41</v>
          </cell>
          <cell r="C76" t="str">
            <v>D40</v>
          </cell>
          <cell r="D76" t="str">
            <v>EA</v>
          </cell>
          <cell r="E76">
            <v>1456</v>
          </cell>
          <cell r="G76">
            <v>1820</v>
          </cell>
          <cell r="H76" t="str">
            <v>531</v>
          </cell>
          <cell r="I76">
            <v>1820</v>
          </cell>
          <cell r="J76" t="str">
            <v>497</v>
          </cell>
          <cell r="O76">
            <v>1456</v>
          </cell>
        </row>
        <row r="77">
          <cell r="A77" t="str">
            <v>5115009</v>
          </cell>
          <cell r="B77" t="str">
            <v>후렌지 (10KG) SS41</v>
          </cell>
          <cell r="C77" t="str">
            <v>D100</v>
          </cell>
          <cell r="D77" t="str">
            <v>EA</v>
          </cell>
          <cell r="E77">
            <v>2768</v>
          </cell>
          <cell r="G77">
            <v>3460</v>
          </cell>
          <cell r="H77" t="str">
            <v>532</v>
          </cell>
          <cell r="I77">
            <v>3450</v>
          </cell>
          <cell r="J77" t="str">
            <v>497</v>
          </cell>
          <cell r="O77">
            <v>2768</v>
          </cell>
        </row>
        <row r="78">
          <cell r="A78" t="str">
            <v>5115010</v>
          </cell>
          <cell r="B78" t="str">
            <v>후렌지 (10KG) SS41</v>
          </cell>
          <cell r="C78" t="str">
            <v>D125</v>
          </cell>
          <cell r="D78" t="str">
            <v>EA</v>
          </cell>
          <cell r="E78">
            <v>4000</v>
          </cell>
          <cell r="G78">
            <v>5000</v>
          </cell>
          <cell r="H78" t="str">
            <v>531</v>
          </cell>
          <cell r="I78">
            <v>5000</v>
          </cell>
          <cell r="J78" t="str">
            <v>497</v>
          </cell>
          <cell r="O78">
            <v>4000</v>
          </cell>
        </row>
        <row r="79">
          <cell r="A79" t="str">
            <v>5115011</v>
          </cell>
          <cell r="B79" t="str">
            <v>후렌지 (10KG) SS41</v>
          </cell>
          <cell r="C79" t="str">
            <v>D150</v>
          </cell>
          <cell r="D79" t="str">
            <v>EA</v>
          </cell>
          <cell r="E79">
            <v>5944</v>
          </cell>
          <cell r="G79">
            <v>7430</v>
          </cell>
          <cell r="H79" t="str">
            <v>531</v>
          </cell>
          <cell r="I79">
            <v>7420</v>
          </cell>
          <cell r="J79" t="str">
            <v>497</v>
          </cell>
          <cell r="O79">
            <v>5944</v>
          </cell>
        </row>
        <row r="80">
          <cell r="A80" t="str">
            <v>5115185</v>
          </cell>
          <cell r="B80" t="str">
            <v>후렌지패킹</v>
          </cell>
          <cell r="C80" t="str">
            <v>D40</v>
          </cell>
          <cell r="D80" t="str">
            <v>EA</v>
          </cell>
          <cell r="M80">
            <v>350</v>
          </cell>
          <cell r="O80">
            <v>350</v>
          </cell>
        </row>
        <row r="81">
          <cell r="A81" t="str">
            <v>5115189</v>
          </cell>
          <cell r="B81" t="str">
            <v>후렌지패킹</v>
          </cell>
          <cell r="C81" t="str">
            <v>D100</v>
          </cell>
          <cell r="D81" t="str">
            <v>EA</v>
          </cell>
          <cell r="M81">
            <v>1400</v>
          </cell>
          <cell r="O81">
            <v>1400</v>
          </cell>
        </row>
        <row r="82">
          <cell r="A82" t="str">
            <v>5115190</v>
          </cell>
          <cell r="B82" t="str">
            <v>후렌지패킹</v>
          </cell>
          <cell r="C82" t="str">
            <v>D125</v>
          </cell>
          <cell r="D82" t="str">
            <v>EA</v>
          </cell>
          <cell r="M82">
            <v>1900</v>
          </cell>
          <cell r="O82">
            <v>1900</v>
          </cell>
        </row>
        <row r="83">
          <cell r="A83" t="str">
            <v>5115191</v>
          </cell>
          <cell r="B83" t="str">
            <v>후렌지패킹</v>
          </cell>
          <cell r="C83" t="str">
            <v>D150</v>
          </cell>
          <cell r="D83" t="str">
            <v>EA</v>
          </cell>
          <cell r="M83">
            <v>2750</v>
          </cell>
          <cell r="O83">
            <v>2750</v>
          </cell>
        </row>
        <row r="84">
          <cell r="A84" t="str">
            <v>5201019</v>
          </cell>
          <cell r="B84" t="str">
            <v>게이트밸브(청동.10Kg)</v>
          </cell>
          <cell r="C84" t="str">
            <v>D40</v>
          </cell>
          <cell r="D84" t="str">
            <v>EA</v>
          </cell>
          <cell r="E84">
            <v>13900</v>
          </cell>
          <cell r="G84">
            <v>18680</v>
          </cell>
          <cell r="H84" t="str">
            <v>617</v>
          </cell>
          <cell r="I84">
            <v>15740</v>
          </cell>
          <cell r="J84" t="str">
            <v>543</v>
          </cell>
          <cell r="O84">
            <v>13900</v>
          </cell>
        </row>
        <row r="85">
          <cell r="A85" t="str">
            <v>5203235</v>
          </cell>
          <cell r="B85" t="str">
            <v>스모렌스키체크밸브</v>
          </cell>
          <cell r="C85" t="str">
            <v>D40</v>
          </cell>
          <cell r="D85" t="str">
            <v>EA</v>
          </cell>
          <cell r="G85">
            <v>60000</v>
          </cell>
          <cell r="H85" t="str">
            <v>752</v>
          </cell>
          <cell r="O85">
            <v>60000</v>
          </cell>
        </row>
        <row r="86">
          <cell r="A86" t="str">
            <v>5203239</v>
          </cell>
          <cell r="B86" t="str">
            <v>스모렌스키체크밸브</v>
          </cell>
          <cell r="C86" t="str">
            <v>D100</v>
          </cell>
          <cell r="D86" t="str">
            <v>EA</v>
          </cell>
          <cell r="G86">
            <v>129600</v>
          </cell>
          <cell r="H86" t="str">
            <v>752</v>
          </cell>
          <cell r="O86">
            <v>129600</v>
          </cell>
        </row>
        <row r="87">
          <cell r="A87" t="str">
            <v>5203241</v>
          </cell>
          <cell r="B87" t="str">
            <v>스모렌스키체크밸브</v>
          </cell>
          <cell r="C87" t="str">
            <v>D150</v>
          </cell>
          <cell r="D87" t="str">
            <v>EA</v>
          </cell>
          <cell r="G87">
            <v>289600</v>
          </cell>
          <cell r="H87" t="str">
            <v>752</v>
          </cell>
          <cell r="O87">
            <v>289600</v>
          </cell>
        </row>
        <row r="88">
          <cell r="A88" t="str">
            <v>5205030</v>
          </cell>
          <cell r="B88" t="str">
            <v>게이트OS&amp;Y밸브FC용접</v>
          </cell>
          <cell r="C88" t="str">
            <v>D125</v>
          </cell>
          <cell r="D88" t="str">
            <v>EA</v>
          </cell>
          <cell r="E88">
            <v>82000</v>
          </cell>
          <cell r="G88">
            <v>96300</v>
          </cell>
          <cell r="H88" t="str">
            <v>618</v>
          </cell>
          <cell r="I88">
            <v>103740</v>
          </cell>
          <cell r="J88" t="str">
            <v>544</v>
          </cell>
          <cell r="O88">
            <v>82000</v>
          </cell>
        </row>
        <row r="89">
          <cell r="A89" t="str">
            <v>5206022</v>
          </cell>
          <cell r="B89" t="str">
            <v>볼밸브 (황동.10Kg)</v>
          </cell>
          <cell r="C89" t="str">
            <v>D25</v>
          </cell>
          <cell r="D89" t="str">
            <v>EA</v>
          </cell>
          <cell r="E89">
            <v>3900</v>
          </cell>
          <cell r="G89">
            <v>4360</v>
          </cell>
          <cell r="H89" t="str">
            <v>618</v>
          </cell>
          <cell r="I89">
            <v>3700</v>
          </cell>
          <cell r="J89" t="str">
            <v>545</v>
          </cell>
          <cell r="O89">
            <v>3700</v>
          </cell>
        </row>
        <row r="90">
          <cell r="A90" t="str">
            <v>5208007</v>
          </cell>
          <cell r="B90" t="str">
            <v>후드밸브(나사)</v>
          </cell>
          <cell r="C90" t="str">
            <v>D80</v>
          </cell>
          <cell r="D90" t="str">
            <v>EA</v>
          </cell>
          <cell r="G90">
            <v>18400</v>
          </cell>
          <cell r="H90" t="str">
            <v>620</v>
          </cell>
          <cell r="O90">
            <v>18400</v>
          </cell>
        </row>
        <row r="91">
          <cell r="A91" t="str">
            <v>5208024</v>
          </cell>
          <cell r="B91" t="str">
            <v>후드밸브(후렌지)</v>
          </cell>
          <cell r="C91" t="str">
            <v>D150</v>
          </cell>
          <cell r="D91" t="str">
            <v>EA</v>
          </cell>
          <cell r="M91">
            <v>52140</v>
          </cell>
          <cell r="O91">
            <v>52140</v>
          </cell>
        </row>
        <row r="92">
          <cell r="A92" t="str">
            <v>5217041</v>
          </cell>
          <cell r="B92" t="str">
            <v>릴리프밸브(소방)</v>
          </cell>
          <cell r="C92" t="str">
            <v>D25</v>
          </cell>
          <cell r="D92" t="str">
            <v>EA</v>
          </cell>
          <cell r="G92">
            <v>25000</v>
          </cell>
          <cell r="H92" t="str">
            <v>751</v>
          </cell>
          <cell r="O92">
            <v>25000</v>
          </cell>
        </row>
        <row r="93">
          <cell r="A93" t="str">
            <v>5217060</v>
          </cell>
          <cell r="B93" t="str">
            <v>자동배수밸브</v>
          </cell>
          <cell r="C93" t="str">
            <v>D20</v>
          </cell>
          <cell r="D93" t="str">
            <v>EA</v>
          </cell>
          <cell r="M93">
            <v>7000</v>
          </cell>
          <cell r="N93" t="str">
            <v>884</v>
          </cell>
          <cell r="O93">
            <v>7000</v>
          </cell>
        </row>
        <row r="94">
          <cell r="A94" t="str">
            <v>5217083</v>
          </cell>
          <cell r="B94" t="str">
            <v>앵글밸브 (소방용)</v>
          </cell>
          <cell r="C94" t="str">
            <v>D 40</v>
          </cell>
          <cell r="D94" t="str">
            <v>EA</v>
          </cell>
          <cell r="G94">
            <v>18000</v>
          </cell>
          <cell r="H94" t="str">
            <v>745</v>
          </cell>
          <cell r="I94">
            <v>14000</v>
          </cell>
          <cell r="J94" t="str">
            <v>1065</v>
          </cell>
          <cell r="O94">
            <v>14000</v>
          </cell>
        </row>
        <row r="95">
          <cell r="A95" t="str">
            <v>5217085</v>
          </cell>
          <cell r="B95" t="str">
            <v>앵글밸브 (소방용)</v>
          </cell>
          <cell r="C95" t="str">
            <v>D 65</v>
          </cell>
          <cell r="D95" t="str">
            <v>EA</v>
          </cell>
          <cell r="G95">
            <v>30000</v>
          </cell>
          <cell r="H95" t="str">
            <v>745</v>
          </cell>
          <cell r="I95">
            <v>24000</v>
          </cell>
          <cell r="J95" t="str">
            <v>1065</v>
          </cell>
          <cell r="O95">
            <v>24000</v>
          </cell>
        </row>
        <row r="96">
          <cell r="A96" t="str">
            <v>5301005</v>
          </cell>
          <cell r="B96" t="str">
            <v>스트레너 (10kg.나사)</v>
          </cell>
          <cell r="C96" t="str">
            <v>D40</v>
          </cell>
          <cell r="D96" t="str">
            <v>EA</v>
          </cell>
          <cell r="E96">
            <v>11900</v>
          </cell>
          <cell r="G96">
            <v>17000</v>
          </cell>
          <cell r="H96" t="str">
            <v>619</v>
          </cell>
          <cell r="I96">
            <v>15000</v>
          </cell>
          <cell r="J96" t="str">
            <v>559</v>
          </cell>
          <cell r="O96">
            <v>11900</v>
          </cell>
        </row>
        <row r="97">
          <cell r="A97" t="str">
            <v>5301011</v>
          </cell>
          <cell r="B97" t="str">
            <v>스트레너 10kg.후렌지</v>
          </cell>
          <cell r="C97" t="str">
            <v>D150</v>
          </cell>
          <cell r="D97" t="str">
            <v>EA</v>
          </cell>
          <cell r="E97">
            <v>126000</v>
          </cell>
          <cell r="G97">
            <v>180000</v>
          </cell>
          <cell r="H97" t="str">
            <v>619</v>
          </cell>
          <cell r="I97">
            <v>162000</v>
          </cell>
          <cell r="J97" t="str">
            <v>559</v>
          </cell>
          <cell r="O97">
            <v>126000</v>
          </cell>
        </row>
        <row r="98">
          <cell r="A98" t="str">
            <v>5305006</v>
          </cell>
          <cell r="B98" t="str">
            <v>수격방지기(W.H.C) 10K</v>
          </cell>
          <cell r="C98" t="str">
            <v>D50</v>
          </cell>
          <cell r="D98" t="str">
            <v>EA</v>
          </cell>
          <cell r="G98">
            <v>24000</v>
          </cell>
          <cell r="H98" t="str">
            <v>613</v>
          </cell>
          <cell r="I98">
            <v>36000</v>
          </cell>
          <cell r="J98" t="str">
            <v>543</v>
          </cell>
          <cell r="O98">
            <v>24000</v>
          </cell>
        </row>
        <row r="99">
          <cell r="A99" t="str">
            <v>5305009</v>
          </cell>
          <cell r="B99" t="str">
            <v>수격방지기(W.H.C) 10K</v>
          </cell>
          <cell r="C99" t="str">
            <v>D100</v>
          </cell>
          <cell r="D99" t="str">
            <v>EA</v>
          </cell>
          <cell r="G99">
            <v>31875</v>
          </cell>
          <cell r="H99" t="str">
            <v>613</v>
          </cell>
          <cell r="I99">
            <v>52000</v>
          </cell>
          <cell r="J99" t="str">
            <v>543</v>
          </cell>
          <cell r="O99">
            <v>31875</v>
          </cell>
        </row>
        <row r="100">
          <cell r="A100" t="str">
            <v>5305011</v>
          </cell>
          <cell r="B100" t="str">
            <v>수격방지기(W.H.C) 10K</v>
          </cell>
          <cell r="C100" t="str">
            <v>D150</v>
          </cell>
          <cell r="D100" t="str">
            <v>EA</v>
          </cell>
          <cell r="G100">
            <v>46875</v>
          </cell>
          <cell r="H100" t="str">
            <v>613</v>
          </cell>
          <cell r="I100">
            <v>60000</v>
          </cell>
          <cell r="J100" t="str">
            <v>543</v>
          </cell>
          <cell r="O100">
            <v>46875</v>
          </cell>
        </row>
        <row r="101">
          <cell r="A101" t="str">
            <v>5305029</v>
          </cell>
          <cell r="B101" t="str">
            <v>OS&amp;Y밸브(T/S)</v>
          </cell>
          <cell r="C101" t="str">
            <v>D100</v>
          </cell>
          <cell r="D101" t="str">
            <v>EA</v>
          </cell>
          <cell r="G101">
            <v>102200</v>
          </cell>
          <cell r="H101" t="str">
            <v>618</v>
          </cell>
          <cell r="I101">
            <v>107800</v>
          </cell>
          <cell r="J101" t="str">
            <v>544</v>
          </cell>
          <cell r="O101">
            <v>102200</v>
          </cell>
        </row>
        <row r="102">
          <cell r="A102" t="str">
            <v>5305031</v>
          </cell>
          <cell r="B102" t="str">
            <v>OS&amp;Y밸브(T/S)</v>
          </cell>
          <cell r="C102" t="str">
            <v>D150</v>
          </cell>
          <cell r="D102" t="str">
            <v>EA</v>
          </cell>
          <cell r="G102">
            <v>162400</v>
          </cell>
          <cell r="H102" t="str">
            <v>618</v>
          </cell>
          <cell r="I102">
            <v>172640</v>
          </cell>
          <cell r="J102" t="str">
            <v>544</v>
          </cell>
          <cell r="O102">
            <v>162400</v>
          </cell>
        </row>
        <row r="103">
          <cell r="A103" t="str">
            <v>5406003</v>
          </cell>
          <cell r="B103" t="str">
            <v>압력계</v>
          </cell>
          <cell r="C103" t="str">
            <v>D100x30KG</v>
          </cell>
          <cell r="D103" t="str">
            <v>EA</v>
          </cell>
          <cell r="G103">
            <v>5400</v>
          </cell>
          <cell r="H103" t="str">
            <v>644</v>
          </cell>
          <cell r="I103">
            <v>5700</v>
          </cell>
          <cell r="J103" t="str">
            <v>570</v>
          </cell>
          <cell r="O103">
            <v>5400</v>
          </cell>
        </row>
        <row r="104">
          <cell r="A104" t="str">
            <v>5408007</v>
          </cell>
          <cell r="B104" t="str">
            <v>게이지콕크</v>
          </cell>
          <cell r="C104" t="str">
            <v>D15</v>
          </cell>
          <cell r="D104" t="str">
            <v>EA</v>
          </cell>
          <cell r="M104">
            <v>2500</v>
          </cell>
          <cell r="O104">
            <v>2500</v>
          </cell>
        </row>
        <row r="105">
          <cell r="A105" t="str">
            <v>5601101</v>
          </cell>
          <cell r="B105" t="str">
            <v>사이폰관(압력계설치용)</v>
          </cell>
          <cell r="C105" t="str">
            <v/>
          </cell>
          <cell r="D105" t="str">
            <v>EA</v>
          </cell>
          <cell r="G105">
            <v>500</v>
          </cell>
          <cell r="H105" t="str">
            <v>651</v>
          </cell>
          <cell r="I105">
            <v>500</v>
          </cell>
          <cell r="J105" t="str">
            <v>596</v>
          </cell>
          <cell r="O105">
            <v>500</v>
          </cell>
        </row>
        <row r="106">
          <cell r="A106" t="str">
            <v>5802003</v>
          </cell>
          <cell r="B106" t="str">
            <v>파이프행거(일반)</v>
          </cell>
          <cell r="C106" t="str">
            <v>D25</v>
          </cell>
          <cell r="D106" t="str">
            <v>EA</v>
          </cell>
          <cell r="E106">
            <v>240</v>
          </cell>
          <cell r="G106">
            <v>354</v>
          </cell>
          <cell r="H106" t="str">
            <v>526</v>
          </cell>
          <cell r="I106">
            <v>360</v>
          </cell>
          <cell r="J106" t="str">
            <v>566</v>
          </cell>
          <cell r="O106">
            <v>240</v>
          </cell>
        </row>
        <row r="107">
          <cell r="A107" t="str">
            <v>5802004</v>
          </cell>
          <cell r="B107" t="str">
            <v>파이프행거(일반)</v>
          </cell>
          <cell r="C107" t="str">
            <v>D32</v>
          </cell>
          <cell r="D107" t="str">
            <v>EA</v>
          </cell>
          <cell r="E107">
            <v>250</v>
          </cell>
          <cell r="G107">
            <v>389</v>
          </cell>
          <cell r="H107" t="str">
            <v>526</v>
          </cell>
          <cell r="I107">
            <v>400</v>
          </cell>
          <cell r="J107" t="str">
            <v>566</v>
          </cell>
          <cell r="O107">
            <v>250</v>
          </cell>
        </row>
        <row r="108">
          <cell r="A108" t="str">
            <v>5802005</v>
          </cell>
          <cell r="B108" t="str">
            <v>파이프행거(일반)</v>
          </cell>
          <cell r="C108" t="str">
            <v>D40</v>
          </cell>
          <cell r="D108" t="str">
            <v>EA</v>
          </cell>
          <cell r="E108">
            <v>290</v>
          </cell>
          <cell r="G108">
            <v>436</v>
          </cell>
          <cell r="H108" t="str">
            <v>526</v>
          </cell>
          <cell r="I108">
            <v>440</v>
          </cell>
          <cell r="J108" t="str">
            <v>566</v>
          </cell>
          <cell r="O108">
            <v>290</v>
          </cell>
        </row>
        <row r="109">
          <cell r="A109" t="str">
            <v>5802006</v>
          </cell>
          <cell r="B109" t="str">
            <v>파이프행거(일반)</v>
          </cell>
          <cell r="C109" t="str">
            <v>D50</v>
          </cell>
          <cell r="D109" t="str">
            <v>EA</v>
          </cell>
          <cell r="E109">
            <v>400</v>
          </cell>
          <cell r="G109">
            <v>590</v>
          </cell>
          <cell r="H109" t="str">
            <v>526</v>
          </cell>
          <cell r="I109">
            <v>600</v>
          </cell>
          <cell r="J109" t="str">
            <v>566</v>
          </cell>
          <cell r="O109">
            <v>400</v>
          </cell>
        </row>
        <row r="110">
          <cell r="A110" t="str">
            <v>5802007</v>
          </cell>
          <cell r="B110" t="str">
            <v>파이프행거(일반)</v>
          </cell>
          <cell r="C110" t="str">
            <v>D65</v>
          </cell>
          <cell r="D110" t="str">
            <v>EA</v>
          </cell>
          <cell r="E110">
            <v>480</v>
          </cell>
          <cell r="G110">
            <v>708</v>
          </cell>
          <cell r="H110" t="str">
            <v>526</v>
          </cell>
          <cell r="I110">
            <v>720</v>
          </cell>
          <cell r="J110" t="str">
            <v>566</v>
          </cell>
          <cell r="O110">
            <v>480</v>
          </cell>
        </row>
        <row r="111">
          <cell r="A111" t="str">
            <v>5802008</v>
          </cell>
          <cell r="B111" t="str">
            <v>파이프행거(일반)</v>
          </cell>
          <cell r="C111" t="str">
            <v>D80</v>
          </cell>
          <cell r="D111" t="str">
            <v>EA</v>
          </cell>
          <cell r="E111">
            <v>600</v>
          </cell>
          <cell r="G111">
            <v>885</v>
          </cell>
          <cell r="H111" t="str">
            <v>526</v>
          </cell>
          <cell r="I111">
            <v>900</v>
          </cell>
          <cell r="J111" t="str">
            <v>566</v>
          </cell>
          <cell r="O111">
            <v>600</v>
          </cell>
        </row>
        <row r="112">
          <cell r="A112" t="str">
            <v>5802009</v>
          </cell>
          <cell r="B112" t="str">
            <v>파이프행거(일반)</v>
          </cell>
          <cell r="C112" t="str">
            <v>D100</v>
          </cell>
          <cell r="D112" t="str">
            <v>EA</v>
          </cell>
          <cell r="E112">
            <v>800</v>
          </cell>
          <cell r="G112">
            <v>1180</v>
          </cell>
          <cell r="H112" t="str">
            <v>526</v>
          </cell>
          <cell r="I112">
            <v>1200</v>
          </cell>
          <cell r="J112" t="str">
            <v>566</v>
          </cell>
          <cell r="O112">
            <v>800</v>
          </cell>
        </row>
        <row r="113">
          <cell r="A113" t="str">
            <v>5802011</v>
          </cell>
          <cell r="B113" t="str">
            <v>파이프행거(일반)</v>
          </cell>
          <cell r="C113" t="str">
            <v>D150</v>
          </cell>
          <cell r="D113" t="str">
            <v>EA</v>
          </cell>
          <cell r="E113">
            <v>2000</v>
          </cell>
          <cell r="G113">
            <v>2950</v>
          </cell>
          <cell r="H113" t="str">
            <v>526</v>
          </cell>
          <cell r="I113">
            <v>3000</v>
          </cell>
          <cell r="J113" t="str">
            <v>566</v>
          </cell>
          <cell r="O113">
            <v>2000</v>
          </cell>
        </row>
        <row r="114">
          <cell r="A114" t="str">
            <v>5901009</v>
          </cell>
          <cell r="B114" t="str">
            <v>넝마</v>
          </cell>
          <cell r="C114" t="str">
            <v/>
          </cell>
          <cell r="D114" t="str">
            <v>kg</v>
          </cell>
          <cell r="E114">
            <v>1200</v>
          </cell>
          <cell r="I114">
            <v>1500</v>
          </cell>
          <cell r="J114" t="str">
            <v>1190</v>
          </cell>
          <cell r="O114">
            <v>1200</v>
          </cell>
        </row>
        <row r="115">
          <cell r="A115" t="str">
            <v>5902001</v>
          </cell>
          <cell r="B115" t="str">
            <v>광명단(KSM5311)</v>
          </cell>
          <cell r="C115" t="str">
            <v>3종.적색</v>
          </cell>
          <cell r="D115" t="str">
            <v>ℓ</v>
          </cell>
          <cell r="E115">
            <v>4850</v>
          </cell>
          <cell r="G115">
            <v>6200</v>
          </cell>
          <cell r="H115" t="str">
            <v>440</v>
          </cell>
          <cell r="I115">
            <v>6165</v>
          </cell>
          <cell r="J115" t="str">
            <v>340</v>
          </cell>
          <cell r="O115">
            <v>4850</v>
          </cell>
        </row>
        <row r="116">
          <cell r="A116" t="str">
            <v>5902002</v>
          </cell>
          <cell r="B116" t="str">
            <v>조합페인트(KSM5312)</v>
          </cell>
          <cell r="C116" t="str">
            <v>1급. 황색</v>
          </cell>
          <cell r="D116" t="str">
            <v>ℓ</v>
          </cell>
          <cell r="G116">
            <v>4755</v>
          </cell>
          <cell r="H116" t="str">
            <v>440</v>
          </cell>
          <cell r="I116">
            <v>4695</v>
          </cell>
          <cell r="J116" t="str">
            <v>340</v>
          </cell>
          <cell r="O116">
            <v>4695</v>
          </cell>
        </row>
        <row r="117">
          <cell r="A117" t="str">
            <v>5902010</v>
          </cell>
          <cell r="B117" t="str">
            <v>신너</v>
          </cell>
          <cell r="C117" t="str">
            <v>KSM-5319.2종</v>
          </cell>
          <cell r="D117" t="str">
            <v>ℓ</v>
          </cell>
          <cell r="G117">
            <v>1283</v>
          </cell>
          <cell r="H117" t="str">
            <v>443</v>
          </cell>
          <cell r="I117">
            <v>1283</v>
          </cell>
          <cell r="J117" t="str">
            <v>324</v>
          </cell>
          <cell r="O117">
            <v>1283</v>
          </cell>
        </row>
        <row r="118">
          <cell r="A118" t="str">
            <v>5902014</v>
          </cell>
          <cell r="B118" t="str">
            <v>퍼티(회색)</v>
          </cell>
          <cell r="C118" t="str">
            <v/>
          </cell>
          <cell r="D118" t="str">
            <v>ℓ</v>
          </cell>
          <cell r="G118">
            <v>2372</v>
          </cell>
          <cell r="H118" t="str">
            <v>446</v>
          </cell>
          <cell r="I118">
            <v>2372</v>
          </cell>
          <cell r="J118" t="str">
            <v>344</v>
          </cell>
          <cell r="O118">
            <v>2372</v>
          </cell>
        </row>
        <row r="119">
          <cell r="A119" t="str">
            <v>5902018</v>
          </cell>
          <cell r="B119" t="str">
            <v>연마지(60#)</v>
          </cell>
          <cell r="C119" t="str">
            <v>230*280</v>
          </cell>
          <cell r="D119" t="str">
            <v>매</v>
          </cell>
          <cell r="G119">
            <v>180</v>
          </cell>
          <cell r="H119" t="str">
            <v>1126</v>
          </cell>
          <cell r="I119">
            <v>160</v>
          </cell>
          <cell r="J119" t="str">
            <v>830</v>
          </cell>
          <cell r="O119">
            <v>160</v>
          </cell>
        </row>
        <row r="120">
          <cell r="A120" t="str">
            <v>6104422</v>
          </cell>
          <cell r="B120" t="str">
            <v>아티론(난연)25T</v>
          </cell>
          <cell r="C120" t="str">
            <v>D25</v>
          </cell>
          <cell r="D120" t="str">
            <v>M</v>
          </cell>
          <cell r="E120">
            <v>1498</v>
          </cell>
          <cell r="I120">
            <v>1763</v>
          </cell>
          <cell r="J120" t="str">
            <v>628</v>
          </cell>
          <cell r="O120">
            <v>1498</v>
          </cell>
        </row>
        <row r="121">
          <cell r="A121" t="str">
            <v>6104424</v>
          </cell>
          <cell r="B121" t="str">
            <v>아티론(난연)25T</v>
          </cell>
          <cell r="C121" t="str">
            <v>D40</v>
          </cell>
          <cell r="D121" t="str">
            <v>M</v>
          </cell>
          <cell r="E121">
            <v>1740</v>
          </cell>
          <cell r="I121">
            <v>2048</v>
          </cell>
          <cell r="J121" t="str">
            <v>628</v>
          </cell>
          <cell r="O121">
            <v>1740</v>
          </cell>
        </row>
        <row r="122">
          <cell r="A122" t="str">
            <v>6104778</v>
          </cell>
          <cell r="B122" t="str">
            <v>아티론(난연AL)40T</v>
          </cell>
          <cell r="C122" t="str">
            <v>D100</v>
          </cell>
          <cell r="D122" t="str">
            <v>M</v>
          </cell>
          <cell r="E122">
            <v>5755</v>
          </cell>
          <cell r="I122">
            <v>7378</v>
          </cell>
          <cell r="J122" t="str">
            <v>628</v>
          </cell>
          <cell r="O122">
            <v>5755</v>
          </cell>
        </row>
        <row r="123">
          <cell r="A123" t="str">
            <v>6104780</v>
          </cell>
          <cell r="B123" t="str">
            <v>아티론(난연AL)40T</v>
          </cell>
          <cell r="C123" t="str">
            <v>D150</v>
          </cell>
          <cell r="D123" t="str">
            <v>M</v>
          </cell>
          <cell r="E123">
            <v>9910</v>
          </cell>
          <cell r="I123">
            <v>12067</v>
          </cell>
          <cell r="J123" t="str">
            <v>628</v>
          </cell>
          <cell r="O123">
            <v>9910</v>
          </cell>
        </row>
        <row r="124">
          <cell r="A124" t="str">
            <v>6108042</v>
          </cell>
          <cell r="B124" t="str">
            <v>유리솜보드 (40KG/M3)</v>
          </cell>
          <cell r="C124" t="str">
            <v>50THK</v>
          </cell>
          <cell r="D124" t="str">
            <v>M2</v>
          </cell>
          <cell r="G124">
            <v>4360</v>
          </cell>
          <cell r="H124" t="str">
            <v>485</v>
          </cell>
          <cell r="I124">
            <v>4580</v>
          </cell>
          <cell r="J124" t="str">
            <v>421</v>
          </cell>
          <cell r="O124">
            <v>4360</v>
          </cell>
        </row>
        <row r="125">
          <cell r="A125" t="str">
            <v>6112033</v>
          </cell>
          <cell r="B125" t="str">
            <v>보루지</v>
          </cell>
          <cell r="C125" t="str">
            <v>C400</v>
          </cell>
          <cell r="D125" t="str">
            <v>㎡</v>
          </cell>
          <cell r="I125">
            <v>210</v>
          </cell>
          <cell r="J125" t="str">
            <v>624</v>
          </cell>
          <cell r="O125">
            <v>210</v>
          </cell>
        </row>
        <row r="126">
          <cell r="A126" t="str">
            <v>6112042</v>
          </cell>
          <cell r="B126" t="str">
            <v>포리마테프난연 0.15T</v>
          </cell>
          <cell r="C126" t="str">
            <v/>
          </cell>
          <cell r="D126" t="str">
            <v>㎡</v>
          </cell>
          <cell r="G126">
            <v>840</v>
          </cell>
          <cell r="H126" t="str">
            <v>725</v>
          </cell>
          <cell r="O126">
            <v>840</v>
          </cell>
        </row>
        <row r="127">
          <cell r="A127" t="str">
            <v>6112048</v>
          </cell>
          <cell r="B127" t="str">
            <v>슈퍼매직303 0.2T</v>
          </cell>
          <cell r="C127" t="str">
            <v>100MM x 15M</v>
          </cell>
          <cell r="D127" t="str">
            <v>㎡</v>
          </cell>
          <cell r="I127">
            <v>840</v>
          </cell>
          <cell r="J127" t="str">
            <v>624</v>
          </cell>
          <cell r="O127">
            <v>840</v>
          </cell>
        </row>
        <row r="128">
          <cell r="A128" t="str">
            <v>6201001</v>
          </cell>
          <cell r="B128" t="str">
            <v>옥내소화전함(SS41)</v>
          </cell>
          <cell r="C128" t="str">
            <v>1200x650x180</v>
          </cell>
          <cell r="D128" t="str">
            <v>EA</v>
          </cell>
          <cell r="G128">
            <v>60000</v>
          </cell>
          <cell r="H128" t="str">
            <v>745</v>
          </cell>
          <cell r="O128">
            <v>60000</v>
          </cell>
        </row>
        <row r="129">
          <cell r="A129" t="str">
            <v>6201008</v>
          </cell>
          <cell r="B129" t="str">
            <v>방수기구함(SS41)</v>
          </cell>
          <cell r="C129" t="str">
            <v>1200x650x180</v>
          </cell>
          <cell r="D129" t="str">
            <v>EA</v>
          </cell>
          <cell r="G129">
            <v>60000</v>
          </cell>
          <cell r="H129" t="str">
            <v>745</v>
          </cell>
          <cell r="O129">
            <v>60000</v>
          </cell>
        </row>
        <row r="130">
          <cell r="A130" t="str">
            <v>6201009</v>
          </cell>
          <cell r="B130" t="str">
            <v>옥내소화전함(양수기함)</v>
          </cell>
          <cell r="C130" t="str">
            <v>1500x650x180</v>
          </cell>
          <cell r="D130" t="str">
            <v>EA</v>
          </cell>
          <cell r="G130">
            <v>98000</v>
          </cell>
          <cell r="H130" t="str">
            <v>745</v>
          </cell>
          <cell r="O130">
            <v>98000</v>
          </cell>
        </row>
        <row r="131">
          <cell r="A131" t="str">
            <v>6202001</v>
          </cell>
          <cell r="B131" t="str">
            <v>소방호스(단일피)</v>
          </cell>
          <cell r="C131" t="str">
            <v>D40x15M</v>
          </cell>
          <cell r="D131" t="str">
            <v>EA</v>
          </cell>
          <cell r="G131">
            <v>28000</v>
          </cell>
          <cell r="H131" t="str">
            <v>745</v>
          </cell>
          <cell r="I131">
            <v>28000</v>
          </cell>
          <cell r="J131" t="str">
            <v>1065</v>
          </cell>
          <cell r="O131">
            <v>28000</v>
          </cell>
        </row>
        <row r="132">
          <cell r="A132" t="str">
            <v>6202002</v>
          </cell>
          <cell r="B132" t="str">
            <v>소방호스(단일피)</v>
          </cell>
          <cell r="C132" t="str">
            <v>D65x15M</v>
          </cell>
          <cell r="D132" t="str">
            <v>EA</v>
          </cell>
          <cell r="G132">
            <v>58000</v>
          </cell>
          <cell r="H132" t="str">
            <v>745</v>
          </cell>
          <cell r="I132">
            <v>61000</v>
          </cell>
          <cell r="J132" t="str">
            <v>1065</v>
          </cell>
          <cell r="O132">
            <v>58000</v>
          </cell>
        </row>
        <row r="133">
          <cell r="A133" t="str">
            <v>6202101</v>
          </cell>
          <cell r="B133" t="str">
            <v>모터펌프</v>
          </cell>
          <cell r="C133" t="str">
            <v>5HP WESCO</v>
          </cell>
          <cell r="D133" t="str">
            <v>대</v>
          </cell>
          <cell r="G133">
            <v>659000</v>
          </cell>
          <cell r="H133" t="str">
            <v>1072</v>
          </cell>
          <cell r="O133">
            <v>659000</v>
          </cell>
        </row>
        <row r="134">
          <cell r="A134" t="str">
            <v>6202102</v>
          </cell>
          <cell r="B134" t="str">
            <v>모터펌프</v>
          </cell>
          <cell r="C134" t="str">
            <v>60HP,VOLUTE</v>
          </cell>
          <cell r="D134" t="str">
            <v>대</v>
          </cell>
          <cell r="G134">
            <v>2201000</v>
          </cell>
          <cell r="H134" t="str">
            <v>1072</v>
          </cell>
          <cell r="O134">
            <v>2201000</v>
          </cell>
        </row>
        <row r="135">
          <cell r="A135" t="str">
            <v>6202103</v>
          </cell>
          <cell r="B135" t="str">
            <v>방진가대</v>
          </cell>
          <cell r="C135" t="str">
            <v>5HP</v>
          </cell>
          <cell r="D135" t="str">
            <v>대</v>
          </cell>
          <cell r="E135">
            <v>159000</v>
          </cell>
          <cell r="G135">
            <v>200000</v>
          </cell>
          <cell r="H135" t="str">
            <v>840</v>
          </cell>
          <cell r="O135">
            <v>159000</v>
          </cell>
        </row>
        <row r="136">
          <cell r="A136" t="str">
            <v>6202104</v>
          </cell>
          <cell r="B136" t="str">
            <v>방진가대</v>
          </cell>
          <cell r="C136" t="str">
            <v>60HP</v>
          </cell>
          <cell r="D136" t="str">
            <v>대</v>
          </cell>
          <cell r="G136">
            <v>400000</v>
          </cell>
          <cell r="H136" t="str">
            <v>840</v>
          </cell>
          <cell r="O136">
            <v>400000</v>
          </cell>
        </row>
        <row r="137">
          <cell r="A137" t="str">
            <v>6202105</v>
          </cell>
          <cell r="B137" t="str">
            <v>건식밸브</v>
          </cell>
          <cell r="C137" t="str">
            <v>100A</v>
          </cell>
          <cell r="D137" t="str">
            <v>대</v>
          </cell>
          <cell r="G137">
            <v>2000000</v>
          </cell>
          <cell r="H137" t="str">
            <v>752</v>
          </cell>
          <cell r="O137">
            <v>2000000</v>
          </cell>
        </row>
        <row r="138">
          <cell r="A138" t="str">
            <v>6202106</v>
          </cell>
          <cell r="B138" t="str">
            <v>자동식소화기</v>
          </cell>
          <cell r="C138" t="str">
            <v>기계식</v>
          </cell>
          <cell r="D138" t="str">
            <v>대</v>
          </cell>
          <cell r="G138">
            <v>210000</v>
          </cell>
          <cell r="H138" t="str">
            <v>745</v>
          </cell>
          <cell r="O138">
            <v>210000</v>
          </cell>
        </row>
        <row r="139">
          <cell r="A139" t="str">
            <v>6202107</v>
          </cell>
          <cell r="B139" t="str">
            <v>공기안전매트</v>
          </cell>
          <cell r="C139" t="str">
            <v>15층용</v>
          </cell>
          <cell r="D139" t="str">
            <v>대</v>
          </cell>
          <cell r="G139">
            <v>5000000</v>
          </cell>
          <cell r="H139" t="str">
            <v>751</v>
          </cell>
          <cell r="O139">
            <v>5000000</v>
          </cell>
        </row>
        <row r="140">
          <cell r="A140" t="str">
            <v>6202108</v>
          </cell>
          <cell r="B140" t="str">
            <v>고정완강기</v>
          </cell>
          <cell r="C140" t="str">
            <v>3층용</v>
          </cell>
          <cell r="D140" t="str">
            <v>EA</v>
          </cell>
          <cell r="M140">
            <v>90000</v>
          </cell>
          <cell r="O140">
            <v>90000</v>
          </cell>
        </row>
        <row r="141">
          <cell r="A141" t="str">
            <v>6202109</v>
          </cell>
          <cell r="B141" t="str">
            <v>고정완강기</v>
          </cell>
          <cell r="C141" t="str">
            <v>4층용</v>
          </cell>
          <cell r="D141" t="str">
            <v>EA</v>
          </cell>
          <cell r="M141">
            <v>100000</v>
          </cell>
          <cell r="O141">
            <v>100000</v>
          </cell>
        </row>
        <row r="142">
          <cell r="A142" t="str">
            <v>6202110</v>
          </cell>
          <cell r="B142" t="str">
            <v>고정완강기</v>
          </cell>
          <cell r="C142" t="str">
            <v>5층용</v>
          </cell>
          <cell r="D142" t="str">
            <v>EA</v>
          </cell>
          <cell r="M142">
            <v>110000</v>
          </cell>
          <cell r="O142">
            <v>110000</v>
          </cell>
        </row>
        <row r="143">
          <cell r="A143" t="str">
            <v>6202111</v>
          </cell>
          <cell r="B143" t="str">
            <v>고정완강기</v>
          </cell>
          <cell r="C143" t="str">
            <v>6층용</v>
          </cell>
          <cell r="D143" t="str">
            <v>EA</v>
          </cell>
          <cell r="M143">
            <v>120000</v>
          </cell>
          <cell r="O143">
            <v>120000</v>
          </cell>
        </row>
        <row r="144">
          <cell r="A144" t="str">
            <v>6202112</v>
          </cell>
          <cell r="B144" t="str">
            <v>고정완강기</v>
          </cell>
          <cell r="C144" t="str">
            <v>7층용</v>
          </cell>
          <cell r="D144" t="str">
            <v>EA</v>
          </cell>
          <cell r="M144">
            <v>130000</v>
          </cell>
          <cell r="O144">
            <v>130000</v>
          </cell>
        </row>
        <row r="145">
          <cell r="A145" t="str">
            <v>6202113</v>
          </cell>
          <cell r="B145" t="str">
            <v>고정완강기</v>
          </cell>
          <cell r="C145" t="str">
            <v>8층용</v>
          </cell>
          <cell r="D145" t="str">
            <v>EA</v>
          </cell>
          <cell r="M145">
            <v>140000</v>
          </cell>
          <cell r="O145">
            <v>140000</v>
          </cell>
        </row>
        <row r="146">
          <cell r="A146" t="str">
            <v>6202114</v>
          </cell>
          <cell r="B146" t="str">
            <v>고정완강기</v>
          </cell>
          <cell r="C146" t="str">
            <v>9층용</v>
          </cell>
          <cell r="D146" t="str">
            <v>EA</v>
          </cell>
          <cell r="M146">
            <v>150000</v>
          </cell>
          <cell r="O146">
            <v>150000</v>
          </cell>
        </row>
        <row r="147">
          <cell r="A147" t="str">
            <v>6202115</v>
          </cell>
          <cell r="B147" t="str">
            <v>고정완강기</v>
          </cell>
          <cell r="C147" t="str">
            <v>10층용</v>
          </cell>
          <cell r="D147" t="str">
            <v>EA</v>
          </cell>
          <cell r="M147">
            <v>160000</v>
          </cell>
          <cell r="O147">
            <v>160000</v>
          </cell>
        </row>
        <row r="148">
          <cell r="A148" t="str">
            <v>6203002</v>
          </cell>
          <cell r="B148" t="str">
            <v>분말소화기(ABC)</v>
          </cell>
          <cell r="C148" t="str">
            <v>2단위 ABC 1.5KG</v>
          </cell>
          <cell r="D148" t="str">
            <v>EA</v>
          </cell>
          <cell r="G148">
            <v>14000</v>
          </cell>
          <cell r="H148" t="str">
            <v>745</v>
          </cell>
          <cell r="I148">
            <v>17000</v>
          </cell>
          <cell r="J148" t="str">
            <v>1065</v>
          </cell>
          <cell r="O148">
            <v>14000</v>
          </cell>
        </row>
        <row r="149">
          <cell r="A149" t="str">
            <v>6203004</v>
          </cell>
          <cell r="B149" t="str">
            <v>분말소화기(ABC)</v>
          </cell>
          <cell r="C149" t="str">
            <v>4단위 ABC 3.3KG</v>
          </cell>
          <cell r="D149" t="str">
            <v>EA</v>
          </cell>
          <cell r="G149">
            <v>18000</v>
          </cell>
          <cell r="H149" t="str">
            <v>745</v>
          </cell>
          <cell r="I149">
            <v>20000</v>
          </cell>
          <cell r="J149" t="str">
            <v>1065</v>
          </cell>
          <cell r="O149">
            <v>18000</v>
          </cell>
        </row>
        <row r="150">
          <cell r="A150" t="str">
            <v>6203008</v>
          </cell>
          <cell r="B150" t="str">
            <v>자동확산소화기</v>
          </cell>
          <cell r="C150" t="str">
            <v>3.0KG</v>
          </cell>
          <cell r="D150" t="str">
            <v>EA</v>
          </cell>
          <cell r="G150">
            <v>20000</v>
          </cell>
          <cell r="H150" t="str">
            <v>745</v>
          </cell>
          <cell r="I150">
            <v>24000</v>
          </cell>
          <cell r="J150" t="str">
            <v>1065</v>
          </cell>
          <cell r="O150">
            <v>20000</v>
          </cell>
        </row>
        <row r="151">
          <cell r="A151" t="str">
            <v>6204007</v>
          </cell>
          <cell r="B151" t="str">
            <v>방수구 (쌍구노출형)</v>
          </cell>
          <cell r="C151" t="str">
            <v>100x65x65</v>
          </cell>
          <cell r="D151" t="str">
            <v>EA</v>
          </cell>
          <cell r="G151">
            <v>90000</v>
          </cell>
          <cell r="H151" t="str">
            <v>745</v>
          </cell>
          <cell r="O151">
            <v>90000</v>
          </cell>
        </row>
        <row r="152">
          <cell r="A152" t="str">
            <v>6204015</v>
          </cell>
          <cell r="B152" t="str">
            <v>시험밸브함</v>
          </cell>
          <cell r="C152" t="str">
            <v>300x500x180x1.5t(스텐)</v>
          </cell>
          <cell r="D152" t="str">
            <v>EA</v>
          </cell>
          <cell r="G152">
            <v>75000</v>
          </cell>
          <cell r="H152" t="str">
            <v>745</v>
          </cell>
          <cell r="O152">
            <v>75000</v>
          </cell>
        </row>
        <row r="153">
          <cell r="A153" t="str">
            <v>6205003</v>
          </cell>
          <cell r="B153" t="str">
            <v>노즐 (직.분사형)</v>
          </cell>
          <cell r="C153" t="str">
            <v>D40</v>
          </cell>
          <cell r="D153" t="str">
            <v>EA</v>
          </cell>
          <cell r="G153">
            <v>18000</v>
          </cell>
          <cell r="H153" t="str">
            <v>745</v>
          </cell>
          <cell r="I153">
            <v>25000</v>
          </cell>
          <cell r="J153" t="str">
            <v>1065</v>
          </cell>
          <cell r="O153">
            <v>18000</v>
          </cell>
        </row>
        <row r="154">
          <cell r="A154" t="str">
            <v>6205004</v>
          </cell>
          <cell r="B154" t="str">
            <v>노즐 (직.분사형)</v>
          </cell>
          <cell r="C154" t="str">
            <v>D65</v>
          </cell>
          <cell r="D154" t="str">
            <v>EA</v>
          </cell>
          <cell r="G154">
            <v>25000</v>
          </cell>
          <cell r="H154" t="str">
            <v>745</v>
          </cell>
          <cell r="I154">
            <v>34000</v>
          </cell>
          <cell r="J154" t="str">
            <v>1065</v>
          </cell>
          <cell r="O154">
            <v>25000</v>
          </cell>
        </row>
        <row r="155">
          <cell r="A155" t="str">
            <v>6206002</v>
          </cell>
          <cell r="B155" t="str">
            <v>옥외소화전 (지상식쌍구형)</v>
          </cell>
          <cell r="C155" t="str">
            <v>D100xD65xD65</v>
          </cell>
          <cell r="D155" t="str">
            <v>EA</v>
          </cell>
          <cell r="G155">
            <v>270000</v>
          </cell>
          <cell r="H155" t="str">
            <v>745</v>
          </cell>
          <cell r="I155">
            <v>250000</v>
          </cell>
          <cell r="J155" t="str">
            <v>1065</v>
          </cell>
          <cell r="O155">
            <v>250000</v>
          </cell>
        </row>
        <row r="156">
          <cell r="A156" t="str">
            <v>6207003</v>
          </cell>
          <cell r="B156" t="str">
            <v>스프링클러헤드</v>
          </cell>
          <cell r="C156" t="str">
            <v>(폐쇄상향)D15x72°C</v>
          </cell>
          <cell r="D156" t="str">
            <v>EA</v>
          </cell>
          <cell r="G156">
            <v>3500</v>
          </cell>
          <cell r="H156" t="str">
            <v>752</v>
          </cell>
          <cell r="I156">
            <v>3700</v>
          </cell>
          <cell r="J156" t="str">
            <v>1066</v>
          </cell>
          <cell r="O156">
            <v>3500</v>
          </cell>
        </row>
        <row r="157">
          <cell r="A157" t="str">
            <v>6207009</v>
          </cell>
          <cell r="B157" t="str">
            <v>스프링클러헤드</v>
          </cell>
          <cell r="C157" t="str">
            <v>(개방상.하)D15</v>
          </cell>
          <cell r="D157" t="str">
            <v>EA</v>
          </cell>
          <cell r="I157">
            <v>3000</v>
          </cell>
          <cell r="J157" t="str">
            <v>1066</v>
          </cell>
          <cell r="O157">
            <v>3000</v>
          </cell>
        </row>
        <row r="158">
          <cell r="A158" t="str">
            <v>6208003</v>
          </cell>
          <cell r="B158" t="str">
            <v>압력탱크(검정품) 10K</v>
          </cell>
          <cell r="C158" t="str">
            <v>200LIT</v>
          </cell>
          <cell r="D158" t="str">
            <v>SET</v>
          </cell>
          <cell r="K158">
            <v>450000</v>
          </cell>
          <cell r="L158" t="str">
            <v>882</v>
          </cell>
          <cell r="O158">
            <v>450000</v>
          </cell>
        </row>
        <row r="159">
          <cell r="A159" t="str">
            <v>6209006</v>
          </cell>
          <cell r="B159" t="str">
            <v>순간소방유량계(일반)</v>
          </cell>
          <cell r="C159" t="str">
            <v>D125(700-2800LPM)</v>
          </cell>
          <cell r="D159" t="str">
            <v>EA</v>
          </cell>
          <cell r="M159">
            <v>70000</v>
          </cell>
          <cell r="N159" t="str">
            <v>882</v>
          </cell>
          <cell r="O159">
            <v>70000</v>
          </cell>
        </row>
        <row r="160">
          <cell r="A160" t="str">
            <v>6210134</v>
          </cell>
          <cell r="B160" t="str">
            <v>하론 1211소화기</v>
          </cell>
          <cell r="C160" t="str">
            <v>3KG</v>
          </cell>
          <cell r="D160" t="str">
            <v>EA</v>
          </cell>
          <cell r="G160">
            <v>136000</v>
          </cell>
          <cell r="H160" t="str">
            <v>745</v>
          </cell>
          <cell r="O160">
            <v>136000</v>
          </cell>
        </row>
        <row r="161">
          <cell r="A161" t="str">
            <v>6299005</v>
          </cell>
          <cell r="B161" t="str">
            <v>제수변단관</v>
          </cell>
          <cell r="C161" t="str">
            <v>100A</v>
          </cell>
          <cell r="D161" t="str">
            <v>EA</v>
          </cell>
          <cell r="I161">
            <v>240000</v>
          </cell>
          <cell r="J161" t="str">
            <v>724</v>
          </cell>
          <cell r="O161">
            <v>240000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99"/>
  <sheetViews>
    <sheetView showGridLines="0" tabSelected="1" view="pageBreakPreview" zoomScale="89" zoomScaleNormal="75" zoomScaleSheetLayoutView="89" workbookViewId="0">
      <selection activeCell="C12" sqref="C12"/>
    </sheetView>
  </sheetViews>
  <sheetFormatPr defaultRowHeight="13.5"/>
  <cols>
    <col min="1" max="2" width="5.77734375" style="1" customWidth="1"/>
    <col min="3" max="3" width="40.77734375" style="1" customWidth="1"/>
    <col min="4" max="4" width="23.77734375" style="1" customWidth="1"/>
    <col min="5" max="5" width="34.44140625" style="1" customWidth="1"/>
    <col min="6" max="6" width="12" style="1" bestFit="1" customWidth="1"/>
    <col min="7" max="12" width="12.21875" style="1" customWidth="1"/>
    <col min="13" max="13" width="10" style="1" customWidth="1"/>
    <col min="14" max="16384" width="8.88671875" style="1"/>
  </cols>
  <sheetData>
    <row r="1" spans="1:7" s="19" customFormat="1" ht="26.25">
      <c r="A1" s="114" t="s">
        <v>24</v>
      </c>
      <c r="B1" s="114"/>
      <c r="C1" s="114"/>
      <c r="D1" s="114"/>
      <c r="E1" s="114"/>
      <c r="F1" s="114"/>
    </row>
    <row r="2" spans="1:7" s="20" customFormat="1" ht="21.95" customHeight="1">
      <c r="A2" s="115" t="s">
        <v>114</v>
      </c>
      <c r="B2" s="116"/>
      <c r="C2" s="116"/>
      <c r="D2" s="52"/>
      <c r="E2" s="53"/>
      <c r="F2" s="54"/>
      <c r="G2" s="30"/>
    </row>
    <row r="3" spans="1:7" s="23" customFormat="1" ht="21.75" customHeight="1">
      <c r="A3" s="118" t="s">
        <v>0</v>
      </c>
      <c r="B3" s="118"/>
      <c r="C3" s="118"/>
      <c r="D3" s="107" t="s">
        <v>115</v>
      </c>
      <c r="E3" s="107" t="s">
        <v>1</v>
      </c>
      <c r="F3" s="107" t="s">
        <v>2</v>
      </c>
    </row>
    <row r="4" spans="1:7" s="25" customFormat="1" ht="24" customHeight="1">
      <c r="A4" s="119" t="s">
        <v>3</v>
      </c>
      <c r="B4" s="119" t="s">
        <v>4</v>
      </c>
      <c r="C4" s="108" t="s">
        <v>56</v>
      </c>
      <c r="D4" s="63">
        <f>'내역서(갑지)'!F23</f>
        <v>0</v>
      </c>
      <c r="E4" s="106"/>
      <c r="F4" s="108"/>
      <c r="G4" s="24"/>
    </row>
    <row r="5" spans="1:7" s="27" customFormat="1" ht="24" customHeight="1">
      <c r="A5" s="119"/>
      <c r="B5" s="119"/>
      <c r="C5" s="108" t="s">
        <v>57</v>
      </c>
      <c r="D5" s="63"/>
      <c r="E5" s="106"/>
      <c r="F5" s="108"/>
      <c r="G5" s="26"/>
    </row>
    <row r="6" spans="1:7" s="27" customFormat="1" ht="24" customHeight="1">
      <c r="A6" s="119"/>
      <c r="B6" s="119"/>
      <c r="C6" s="64" t="s">
        <v>58</v>
      </c>
      <c r="D6" s="63"/>
      <c r="E6" s="106"/>
      <c r="F6" s="108"/>
      <c r="G6" s="26"/>
    </row>
    <row r="7" spans="1:7" s="27" customFormat="1" ht="24" customHeight="1">
      <c r="A7" s="119"/>
      <c r="B7" s="119"/>
      <c r="C7" s="108" t="s">
        <v>44</v>
      </c>
      <c r="D7" s="63">
        <f>SUM(D4:D5)</f>
        <v>0</v>
      </c>
      <c r="E7" s="106"/>
      <c r="F7" s="108"/>
      <c r="G7" s="26"/>
    </row>
    <row r="8" spans="1:7" s="27" customFormat="1" ht="24" customHeight="1">
      <c r="A8" s="119"/>
      <c r="B8" s="119" t="s">
        <v>18</v>
      </c>
      <c r="C8" s="108" t="s">
        <v>55</v>
      </c>
      <c r="D8" s="63">
        <f>'내역서(갑지)'!H23</f>
        <v>0</v>
      </c>
      <c r="E8" s="106"/>
      <c r="F8" s="108"/>
      <c r="G8" s="26"/>
    </row>
    <row r="9" spans="1:7" s="27" customFormat="1" ht="24" customHeight="1">
      <c r="A9" s="119"/>
      <c r="B9" s="119"/>
      <c r="C9" s="108" t="s">
        <v>54</v>
      </c>
      <c r="D9" s="63">
        <f>D8*9.7%</f>
        <v>0</v>
      </c>
      <c r="E9" s="106" t="s">
        <v>101</v>
      </c>
      <c r="F9" s="108"/>
      <c r="G9" s="26"/>
    </row>
    <row r="10" spans="1:7" s="27" customFormat="1" ht="24" customHeight="1">
      <c r="A10" s="119"/>
      <c r="B10" s="119"/>
      <c r="C10" s="108" t="s">
        <v>44</v>
      </c>
      <c r="D10" s="63">
        <f>SUM(D8:D9)</f>
        <v>0</v>
      </c>
      <c r="E10" s="106"/>
      <c r="F10" s="108"/>
      <c r="G10" s="26"/>
    </row>
    <row r="11" spans="1:7" s="27" customFormat="1" ht="24" customHeight="1">
      <c r="A11" s="119"/>
      <c r="B11" s="119" t="s">
        <v>19</v>
      </c>
      <c r="C11" s="108" t="s">
        <v>53</v>
      </c>
      <c r="D11" s="63">
        <f>'내역서(갑지)'!J23</f>
        <v>0</v>
      </c>
      <c r="E11" s="106"/>
      <c r="F11" s="65"/>
      <c r="G11" s="26"/>
    </row>
    <row r="12" spans="1:7" s="27" customFormat="1" ht="24" customHeight="1">
      <c r="A12" s="119"/>
      <c r="B12" s="119"/>
      <c r="C12" s="66" t="s">
        <v>52</v>
      </c>
      <c r="D12" s="63">
        <f>D10*3.9%</f>
        <v>0</v>
      </c>
      <c r="E12" s="106" t="s">
        <v>29</v>
      </c>
      <c r="F12" s="108"/>
      <c r="G12" s="26"/>
    </row>
    <row r="13" spans="1:7" s="27" customFormat="1" ht="24" customHeight="1">
      <c r="A13" s="119"/>
      <c r="B13" s="119"/>
      <c r="C13" s="66" t="s">
        <v>51</v>
      </c>
      <c r="D13" s="63">
        <f>D10*0.87%</f>
        <v>0</v>
      </c>
      <c r="E13" s="106" t="s">
        <v>30</v>
      </c>
      <c r="F13" s="108"/>
      <c r="G13" s="26"/>
    </row>
    <row r="14" spans="1:7" s="27" customFormat="1" ht="24" customHeight="1">
      <c r="A14" s="119"/>
      <c r="B14" s="119"/>
      <c r="C14" s="108" t="s">
        <v>50</v>
      </c>
      <c r="D14" s="63"/>
      <c r="E14" s="69"/>
      <c r="F14" s="108"/>
      <c r="G14" s="26"/>
    </row>
    <row r="15" spans="1:7" s="27" customFormat="1" ht="24" customHeight="1">
      <c r="A15" s="119"/>
      <c r="B15" s="119"/>
      <c r="C15" s="108" t="s">
        <v>49</v>
      </c>
      <c r="D15" s="63"/>
      <c r="E15" s="69"/>
      <c r="F15" s="108"/>
      <c r="G15" s="26"/>
    </row>
    <row r="16" spans="1:7" s="27" customFormat="1" ht="24" customHeight="1">
      <c r="A16" s="119"/>
      <c r="B16" s="119"/>
      <c r="C16" s="66" t="s">
        <v>48</v>
      </c>
      <c r="D16" s="63"/>
      <c r="E16" s="69"/>
      <c r="F16" s="108"/>
      <c r="G16" s="26"/>
    </row>
    <row r="17" spans="1:8" s="27" customFormat="1" ht="24" customHeight="1">
      <c r="A17" s="119"/>
      <c r="B17" s="119"/>
      <c r="C17" s="108" t="s">
        <v>43</v>
      </c>
      <c r="D17" s="63"/>
      <c r="E17" s="106"/>
      <c r="F17" s="108"/>
      <c r="G17" s="26"/>
    </row>
    <row r="18" spans="1:8" s="27" customFormat="1" ht="24" customHeight="1">
      <c r="A18" s="119"/>
      <c r="B18" s="119"/>
      <c r="C18" s="66" t="s">
        <v>42</v>
      </c>
      <c r="D18" s="63"/>
      <c r="E18" s="71" t="s">
        <v>38</v>
      </c>
      <c r="F18" s="72"/>
      <c r="G18" s="26"/>
    </row>
    <row r="19" spans="1:8" s="27" customFormat="1" ht="24" customHeight="1">
      <c r="A19" s="119"/>
      <c r="B19" s="119"/>
      <c r="C19" s="66" t="s">
        <v>41</v>
      </c>
      <c r="D19" s="63"/>
      <c r="E19" s="69"/>
      <c r="F19" s="108"/>
      <c r="G19" s="26"/>
    </row>
    <row r="20" spans="1:8" s="27" customFormat="1" ht="24" customHeight="1">
      <c r="A20" s="119"/>
      <c r="B20" s="119"/>
      <c r="C20" s="108" t="s">
        <v>40</v>
      </c>
      <c r="D20" s="63">
        <f>(D7+D10)*0.048</f>
        <v>0</v>
      </c>
      <c r="E20" s="69" t="s">
        <v>34</v>
      </c>
      <c r="F20" s="108"/>
      <c r="G20" s="26"/>
    </row>
    <row r="21" spans="1:8" s="27" customFormat="1" ht="24" customHeight="1">
      <c r="A21" s="119"/>
      <c r="B21" s="119"/>
      <c r="C21" s="66" t="s">
        <v>39</v>
      </c>
      <c r="D21" s="63"/>
      <c r="E21" s="106"/>
      <c r="F21" s="108"/>
      <c r="G21" s="26"/>
    </row>
    <row r="22" spans="1:8" s="27" customFormat="1" ht="24" customHeight="1">
      <c r="A22" s="119"/>
      <c r="B22" s="119"/>
      <c r="C22" s="66" t="s">
        <v>27</v>
      </c>
      <c r="D22" s="63"/>
      <c r="E22" s="106"/>
      <c r="F22" s="72"/>
      <c r="G22" s="26"/>
    </row>
    <row r="23" spans="1:8" s="27" customFormat="1" ht="24" customHeight="1">
      <c r="A23" s="119"/>
      <c r="B23" s="119"/>
      <c r="C23" s="108" t="s">
        <v>44</v>
      </c>
      <c r="D23" s="63">
        <f>SUM(D11:D22)</f>
        <v>0</v>
      </c>
      <c r="E23" s="106"/>
      <c r="F23" s="108"/>
      <c r="G23" s="26"/>
    </row>
    <row r="24" spans="1:8" s="27" customFormat="1" ht="24" customHeight="1">
      <c r="A24" s="113" t="s">
        <v>37</v>
      </c>
      <c r="B24" s="113"/>
      <c r="C24" s="113"/>
      <c r="D24" s="63">
        <f>D23+D10+D7</f>
        <v>0</v>
      </c>
      <c r="E24" s="106" t="s">
        <v>20</v>
      </c>
      <c r="F24" s="108"/>
      <c r="G24" s="26"/>
    </row>
    <row r="25" spans="1:8" s="27" customFormat="1" ht="24" customHeight="1">
      <c r="A25" s="113" t="s">
        <v>25</v>
      </c>
      <c r="B25" s="113"/>
      <c r="C25" s="113"/>
      <c r="D25" s="63">
        <f>D24*4.9%</f>
        <v>0</v>
      </c>
      <c r="E25" s="106" t="s">
        <v>105</v>
      </c>
      <c r="F25" s="108"/>
      <c r="G25" s="26"/>
    </row>
    <row r="26" spans="1:8" s="27" customFormat="1" ht="24" customHeight="1">
      <c r="A26" s="113" t="s">
        <v>31</v>
      </c>
      <c r="B26" s="113"/>
      <c r="C26" s="113"/>
      <c r="D26" s="63">
        <f>(D10+D23+D25)*9%</f>
        <v>0</v>
      </c>
      <c r="E26" s="106" t="s">
        <v>106</v>
      </c>
      <c r="F26" s="108"/>
      <c r="G26" s="26"/>
      <c r="H26" s="28"/>
    </row>
    <row r="27" spans="1:8" s="22" customFormat="1" ht="24" customHeight="1">
      <c r="A27" s="113" t="s">
        <v>32</v>
      </c>
      <c r="B27" s="113"/>
      <c r="C27" s="113"/>
      <c r="D27" s="63"/>
      <c r="E27" s="106" t="s">
        <v>71</v>
      </c>
      <c r="F27" s="108"/>
      <c r="G27" s="21"/>
      <c r="H27" s="37"/>
    </row>
    <row r="28" spans="1:8" s="22" customFormat="1" ht="24" customHeight="1">
      <c r="A28" s="113" t="s">
        <v>36</v>
      </c>
      <c r="B28" s="113"/>
      <c r="C28" s="113"/>
      <c r="D28" s="63"/>
      <c r="E28" s="67"/>
      <c r="F28" s="108"/>
      <c r="G28" s="21"/>
    </row>
    <row r="29" spans="1:8" s="22" customFormat="1" ht="24" customHeight="1">
      <c r="A29" s="113" t="s">
        <v>46</v>
      </c>
      <c r="B29" s="113"/>
      <c r="C29" s="113"/>
      <c r="D29" s="63"/>
      <c r="E29" s="70" t="s">
        <v>35</v>
      </c>
      <c r="F29" s="108"/>
      <c r="G29" s="21"/>
    </row>
    <row r="30" spans="1:8" s="40" customFormat="1" ht="24" customHeight="1">
      <c r="A30" s="117" t="s">
        <v>45</v>
      </c>
      <c r="B30" s="117"/>
      <c r="C30" s="117"/>
      <c r="D30" s="110">
        <v>69488000</v>
      </c>
      <c r="E30" s="111"/>
      <c r="F30" s="112" t="s">
        <v>104</v>
      </c>
    </row>
    <row r="31" spans="1:8" s="22" customFormat="1" ht="24" customHeight="1">
      <c r="A31" s="113" t="s">
        <v>47</v>
      </c>
      <c r="B31" s="113"/>
      <c r="C31" s="113"/>
      <c r="D31" s="63">
        <v>0</v>
      </c>
      <c r="E31" s="70" t="s">
        <v>100</v>
      </c>
      <c r="F31" s="108"/>
      <c r="G31" s="82"/>
      <c r="H31" s="84"/>
    </row>
    <row r="32" spans="1:8" s="40" customFormat="1" ht="24" customHeight="1">
      <c r="A32" s="113" t="s">
        <v>33</v>
      </c>
      <c r="B32" s="113"/>
      <c r="C32" s="113"/>
      <c r="D32" s="63">
        <v>69488000</v>
      </c>
      <c r="E32" s="68"/>
      <c r="F32" s="108"/>
    </row>
    <row r="33" spans="1:8" ht="18" customHeight="1">
      <c r="A33" s="40"/>
      <c r="B33" s="40"/>
      <c r="C33" s="40"/>
      <c r="D33" s="40"/>
      <c r="E33" s="40"/>
      <c r="F33" s="40"/>
      <c r="H33" s="40"/>
    </row>
    <row r="34" spans="1:8" ht="18" customHeight="1">
      <c r="A34" s="40"/>
      <c r="B34" s="40"/>
      <c r="C34" s="40"/>
      <c r="D34" s="41"/>
      <c r="E34" s="40"/>
      <c r="F34" s="40"/>
    </row>
    <row r="35" spans="1:8" ht="18" customHeight="1"/>
    <row r="36" spans="1:8" ht="18" customHeight="1">
      <c r="D36" s="83"/>
    </row>
    <row r="37" spans="1:8" ht="18" customHeight="1"/>
    <row r="38" spans="1:8" ht="18" customHeight="1"/>
    <row r="39" spans="1:8" ht="18" customHeight="1"/>
    <row r="40" spans="1:8" ht="18" customHeight="1"/>
    <row r="41" spans="1:8" ht="18" customHeight="1"/>
    <row r="42" spans="1:8" ht="18" customHeight="1"/>
    <row r="43" spans="1:8" ht="18" customHeight="1"/>
    <row r="44" spans="1:8" ht="18" customHeight="1"/>
    <row r="45" spans="1:8" ht="18" customHeight="1"/>
    <row r="46" spans="1:8" ht="18" customHeight="1"/>
    <row r="47" spans="1:8" ht="18" customHeight="1"/>
    <row r="48" spans="1:8" ht="18" customHeight="1"/>
    <row r="49" spans="4:4" ht="18" customHeight="1"/>
    <row r="50" spans="4:4" ht="18" customHeight="1"/>
    <row r="51" spans="4:4" ht="18" customHeight="1"/>
    <row r="52" spans="4:4" ht="18" customHeight="1"/>
    <row r="53" spans="4:4" ht="18" customHeight="1"/>
    <row r="54" spans="4:4" ht="18" customHeight="1"/>
    <row r="55" spans="4:4" ht="18" customHeight="1"/>
    <row r="56" spans="4:4" ht="18" customHeight="1">
      <c r="D56" s="2"/>
    </row>
    <row r="57" spans="4:4" ht="18" customHeight="1"/>
    <row r="58" spans="4:4" ht="18" customHeight="1"/>
    <row r="59" spans="4:4" ht="18" customHeight="1"/>
    <row r="60" spans="4:4" ht="18" customHeight="1"/>
    <row r="61" spans="4:4" ht="18" customHeight="1"/>
    <row r="62" spans="4:4" ht="18" customHeight="1"/>
    <row r="63" spans="4:4" ht="18" customHeight="1"/>
    <row r="64" spans="4: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29" spans="4:4">
      <c r="D129" s="2"/>
    </row>
    <row r="199" spans="4:4">
      <c r="D199" s="2"/>
    </row>
  </sheetData>
  <mergeCells count="16">
    <mergeCell ref="A31:C31"/>
    <mergeCell ref="A32:C32"/>
    <mergeCell ref="A1:F1"/>
    <mergeCell ref="A2:C2"/>
    <mergeCell ref="A25:C25"/>
    <mergeCell ref="A26:C26"/>
    <mergeCell ref="A28:C28"/>
    <mergeCell ref="A29:C29"/>
    <mergeCell ref="A30:C30"/>
    <mergeCell ref="A24:C24"/>
    <mergeCell ref="A3:C3"/>
    <mergeCell ref="A4:A23"/>
    <mergeCell ref="B4:B7"/>
    <mergeCell ref="B8:B10"/>
    <mergeCell ref="B11:B23"/>
    <mergeCell ref="A27:C27"/>
  </mergeCells>
  <phoneticPr fontId="9" type="noConversion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15"/>
  <sheetViews>
    <sheetView showZeros="0" view="pageBreakPreview" zoomScale="80" zoomScaleNormal="80" zoomScaleSheetLayoutView="80" workbookViewId="0">
      <selection activeCell="E10" sqref="E10"/>
    </sheetView>
  </sheetViews>
  <sheetFormatPr defaultRowHeight="13.5"/>
  <cols>
    <col min="1" max="1" width="40.77734375" style="1" customWidth="1"/>
    <col min="2" max="2" width="20.77734375" style="38" customWidth="1"/>
    <col min="3" max="4" width="4.77734375" style="1" customWidth="1"/>
    <col min="5" max="12" width="13.77734375" style="1" customWidth="1"/>
    <col min="13" max="13" width="12.77734375" style="1" customWidth="1"/>
    <col min="14" max="14" width="10" style="1" customWidth="1"/>
    <col min="15" max="15" width="10.6640625" style="1" bestFit="1" customWidth="1"/>
    <col min="16" max="16384" width="8.88671875" style="1"/>
  </cols>
  <sheetData>
    <row r="1" spans="1:13" s="19" customFormat="1" ht="30" customHeight="1">
      <c r="A1" s="120" t="s">
        <v>66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s="20" customFormat="1" ht="30" customHeight="1">
      <c r="A2" s="73" t="s">
        <v>153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0" customHeight="1">
      <c r="A3" s="122" t="s">
        <v>59</v>
      </c>
      <c r="B3" s="124" t="s">
        <v>60</v>
      </c>
      <c r="C3" s="122" t="s">
        <v>10</v>
      </c>
      <c r="D3" s="122" t="s">
        <v>11</v>
      </c>
      <c r="E3" s="122" t="s">
        <v>61</v>
      </c>
      <c r="F3" s="122"/>
      <c r="G3" s="122" t="s">
        <v>62</v>
      </c>
      <c r="H3" s="122"/>
      <c r="I3" s="122" t="s">
        <v>63</v>
      </c>
      <c r="J3" s="122"/>
      <c r="K3" s="122" t="s">
        <v>64</v>
      </c>
      <c r="L3" s="122"/>
      <c r="M3" s="122" t="s">
        <v>65</v>
      </c>
    </row>
    <row r="4" spans="1:13" ht="30" customHeight="1">
      <c r="A4" s="122"/>
      <c r="B4" s="125"/>
      <c r="C4" s="122"/>
      <c r="D4" s="122"/>
      <c r="E4" s="29" t="s">
        <v>12</v>
      </c>
      <c r="F4" s="29" t="s">
        <v>13</v>
      </c>
      <c r="G4" s="29" t="s">
        <v>12</v>
      </c>
      <c r="H4" s="29" t="s">
        <v>13</v>
      </c>
      <c r="I4" s="29" t="s">
        <v>14</v>
      </c>
      <c r="J4" s="29" t="s">
        <v>13</v>
      </c>
      <c r="K4" s="29" t="s">
        <v>12</v>
      </c>
      <c r="L4" s="29" t="s">
        <v>13</v>
      </c>
      <c r="M4" s="123"/>
    </row>
    <row r="5" spans="1:13" s="101" customFormat="1" ht="30" customHeight="1">
      <c r="A5" s="90" t="s">
        <v>95</v>
      </c>
      <c r="B5" s="98" t="s">
        <v>26</v>
      </c>
      <c r="C5" s="99"/>
      <c r="D5" s="99"/>
      <c r="E5" s="94"/>
      <c r="F5" s="94"/>
      <c r="G5" s="94"/>
      <c r="H5" s="94"/>
      <c r="I5" s="100"/>
      <c r="J5" s="100"/>
      <c r="K5" s="94"/>
      <c r="L5" s="95"/>
      <c r="M5" s="99"/>
    </row>
    <row r="6" spans="1:13" ht="30" customHeight="1">
      <c r="A6" s="42" t="str">
        <f>'내역서(을지)'!A4</f>
        <v>사무국 사무실</v>
      </c>
      <c r="B6" s="104"/>
      <c r="C6" s="11" t="s">
        <v>21</v>
      </c>
      <c r="D6" s="11">
        <v>1</v>
      </c>
      <c r="E6" s="43"/>
      <c r="F6" s="43"/>
      <c r="G6" s="43"/>
      <c r="H6" s="43"/>
      <c r="I6" s="43"/>
      <c r="J6" s="43"/>
      <c r="K6" s="43"/>
      <c r="L6" s="43"/>
      <c r="M6" s="31"/>
    </row>
    <row r="7" spans="1:13" ht="30" customHeight="1">
      <c r="A7" s="42" t="str">
        <f>'내역서(을지)'!A30</f>
        <v>엘리베이터홀</v>
      </c>
      <c r="B7" s="104"/>
      <c r="C7" s="11" t="s">
        <v>21</v>
      </c>
      <c r="D7" s="11">
        <v>1</v>
      </c>
      <c r="E7" s="43"/>
      <c r="F7" s="43"/>
      <c r="G7" s="43"/>
      <c r="H7" s="43"/>
      <c r="I7" s="43"/>
      <c r="J7" s="43"/>
      <c r="K7" s="43"/>
      <c r="L7" s="43"/>
      <c r="M7" s="36"/>
    </row>
    <row r="8" spans="1:13" ht="30" customHeight="1">
      <c r="A8" s="42" t="str">
        <f>'내역서(을지)'!A57</f>
        <v>회의실</v>
      </c>
      <c r="B8" s="104"/>
      <c r="C8" s="11" t="s">
        <v>21</v>
      </c>
      <c r="D8" s="11">
        <v>1</v>
      </c>
      <c r="E8" s="43"/>
      <c r="F8" s="43"/>
      <c r="G8" s="43"/>
      <c r="H8" s="43"/>
      <c r="I8" s="43"/>
      <c r="J8" s="43"/>
      <c r="K8" s="43"/>
      <c r="L8" s="43"/>
      <c r="M8" s="36"/>
    </row>
    <row r="9" spans="1:13" ht="30" customHeight="1">
      <c r="A9" s="42" t="str">
        <f>'내역서(을지)'!A84</f>
        <v>사무국장실/부속실</v>
      </c>
      <c r="B9" s="105"/>
      <c r="C9" s="11" t="s">
        <v>21</v>
      </c>
      <c r="D9" s="11">
        <v>1</v>
      </c>
      <c r="E9" s="43"/>
      <c r="F9" s="43"/>
      <c r="G9" s="43"/>
      <c r="H9" s="43"/>
      <c r="I9" s="43"/>
      <c r="J9" s="43"/>
      <c r="K9" s="43"/>
      <c r="L9" s="43"/>
      <c r="M9" s="36"/>
    </row>
    <row r="10" spans="1:13" ht="30" customHeight="1">
      <c r="A10" s="42"/>
      <c r="B10" s="105"/>
      <c r="C10" s="11"/>
      <c r="D10" s="11"/>
      <c r="E10" s="43"/>
      <c r="F10" s="43"/>
      <c r="G10" s="43"/>
      <c r="H10" s="43"/>
      <c r="I10" s="43"/>
      <c r="J10" s="43"/>
      <c r="K10" s="43"/>
      <c r="L10" s="43"/>
      <c r="M10" s="36"/>
    </row>
    <row r="11" spans="1:13" ht="30" customHeight="1">
      <c r="A11" s="42"/>
      <c r="B11" s="105"/>
      <c r="C11" s="11"/>
      <c r="D11" s="11"/>
      <c r="E11" s="43"/>
      <c r="F11" s="43"/>
      <c r="G11" s="43"/>
      <c r="H11" s="43"/>
      <c r="I11" s="43"/>
      <c r="J11" s="43"/>
      <c r="K11" s="43"/>
      <c r="L11" s="43"/>
      <c r="M11" s="36"/>
    </row>
    <row r="12" spans="1:13" ht="30" customHeight="1">
      <c r="A12" s="42"/>
      <c r="B12" s="39"/>
      <c r="C12" s="11"/>
      <c r="D12" s="11"/>
      <c r="E12" s="43"/>
      <c r="F12" s="43"/>
      <c r="G12" s="43"/>
      <c r="H12" s="43"/>
      <c r="I12" s="43"/>
      <c r="J12" s="43"/>
      <c r="K12" s="43"/>
      <c r="L12" s="43"/>
      <c r="M12" s="36"/>
    </row>
    <row r="13" spans="1:13" ht="30" customHeight="1">
      <c r="A13" s="42"/>
      <c r="B13" s="39"/>
      <c r="C13" s="11"/>
      <c r="D13" s="11"/>
      <c r="E13" s="43"/>
      <c r="F13" s="43">
        <f t="shared" ref="F13:F15" si="0">+D13*E13</f>
        <v>0</v>
      </c>
      <c r="G13" s="43"/>
      <c r="H13" s="43">
        <f t="shared" ref="H13:H14" si="1">+D13*G13</f>
        <v>0</v>
      </c>
      <c r="I13" s="43"/>
      <c r="J13" s="43">
        <f t="shared" ref="J13:J16" si="2">D13*I13</f>
        <v>0</v>
      </c>
      <c r="K13" s="43">
        <f t="shared" ref="K13:K16" si="3">++E13+G13+I13</f>
        <v>0</v>
      </c>
      <c r="L13" s="43">
        <f t="shared" ref="L13:L16" si="4">+D13*K13</f>
        <v>0</v>
      </c>
      <c r="M13" s="36"/>
    </row>
    <row r="14" spans="1:13" ht="30" customHeight="1">
      <c r="A14" s="42"/>
      <c r="B14" s="39"/>
      <c r="C14" s="11"/>
      <c r="D14" s="11"/>
      <c r="E14" s="43"/>
      <c r="F14" s="43">
        <f t="shared" si="0"/>
        <v>0</v>
      </c>
      <c r="G14" s="43"/>
      <c r="H14" s="43">
        <f t="shared" si="1"/>
        <v>0</v>
      </c>
      <c r="I14" s="43"/>
      <c r="J14" s="43">
        <f t="shared" si="2"/>
        <v>0</v>
      </c>
      <c r="K14" s="43">
        <f t="shared" si="3"/>
        <v>0</v>
      </c>
      <c r="L14" s="43">
        <f t="shared" si="4"/>
        <v>0</v>
      </c>
      <c r="M14" s="36"/>
    </row>
    <row r="15" spans="1:13" ht="30" customHeight="1">
      <c r="A15" s="42"/>
      <c r="B15" s="39"/>
      <c r="C15" s="11"/>
      <c r="D15" s="11"/>
      <c r="E15" s="43"/>
      <c r="F15" s="43">
        <f t="shared" si="0"/>
        <v>0</v>
      </c>
      <c r="G15" s="43"/>
      <c r="H15" s="43"/>
      <c r="I15" s="43"/>
      <c r="J15" s="43">
        <f t="shared" si="2"/>
        <v>0</v>
      </c>
      <c r="K15" s="43">
        <f t="shared" si="3"/>
        <v>0</v>
      </c>
      <c r="L15" s="43">
        <f t="shared" si="4"/>
        <v>0</v>
      </c>
      <c r="M15" s="36"/>
    </row>
    <row r="16" spans="1:13" ht="30" customHeight="1">
      <c r="A16" s="42"/>
      <c r="B16" s="39"/>
      <c r="C16" s="11"/>
      <c r="D16" s="11"/>
      <c r="E16" s="43"/>
      <c r="F16" s="43"/>
      <c r="G16" s="43"/>
      <c r="H16" s="43"/>
      <c r="I16" s="43"/>
      <c r="J16" s="43">
        <f t="shared" si="2"/>
        <v>0</v>
      </c>
      <c r="K16" s="43">
        <f t="shared" si="3"/>
        <v>0</v>
      </c>
      <c r="L16" s="43">
        <f t="shared" si="4"/>
        <v>0</v>
      </c>
      <c r="M16" s="36"/>
    </row>
    <row r="17" spans="1:13" ht="30" customHeight="1">
      <c r="A17" s="42"/>
      <c r="B17" s="39"/>
      <c r="C17" s="11"/>
      <c r="D17" s="11"/>
      <c r="E17" s="43"/>
      <c r="F17" s="43"/>
      <c r="G17" s="43"/>
      <c r="H17" s="43"/>
      <c r="I17" s="43"/>
      <c r="J17" s="43"/>
      <c r="K17" s="43"/>
      <c r="L17" s="43"/>
      <c r="M17" s="36"/>
    </row>
    <row r="18" spans="1:13" ht="30" customHeight="1">
      <c r="A18" s="42"/>
      <c r="B18" s="39"/>
      <c r="C18" s="11"/>
      <c r="D18" s="11"/>
      <c r="E18" s="43"/>
      <c r="F18" s="43"/>
      <c r="G18" s="43"/>
      <c r="H18" s="43"/>
      <c r="I18" s="43"/>
      <c r="J18" s="43"/>
      <c r="K18" s="43"/>
      <c r="L18" s="43"/>
      <c r="M18" s="36"/>
    </row>
    <row r="19" spans="1:13" ht="30" customHeight="1">
      <c r="A19" s="44"/>
      <c r="B19" s="39"/>
      <c r="C19" s="11"/>
      <c r="D19" s="11"/>
      <c r="E19" s="43"/>
      <c r="F19" s="43"/>
      <c r="G19" s="43"/>
      <c r="H19" s="43"/>
      <c r="I19" s="43"/>
      <c r="J19" s="43"/>
      <c r="K19" s="43">
        <f>++E19+G19+I19</f>
        <v>0</v>
      </c>
      <c r="L19" s="43">
        <f>+D19*K19</f>
        <v>0</v>
      </c>
      <c r="M19" s="36"/>
    </row>
    <row r="20" spans="1:13" ht="30" customHeight="1">
      <c r="A20" s="44"/>
      <c r="B20" s="39"/>
      <c r="C20" s="11"/>
      <c r="D20" s="11"/>
      <c r="E20" s="43"/>
      <c r="F20" s="43"/>
      <c r="G20" s="43"/>
      <c r="H20" s="43"/>
      <c r="I20" s="43"/>
      <c r="J20" s="43"/>
      <c r="K20" s="43">
        <f>++E20+G20+I20</f>
        <v>0</v>
      </c>
      <c r="L20" s="43">
        <f>+D20*K20</f>
        <v>0</v>
      </c>
      <c r="M20" s="36"/>
    </row>
    <row r="21" spans="1:13" ht="30" customHeight="1">
      <c r="A21" s="44"/>
      <c r="B21" s="39"/>
      <c r="C21" s="31"/>
      <c r="D21" s="11"/>
      <c r="E21" s="43"/>
      <c r="F21" s="43"/>
      <c r="G21" s="43"/>
      <c r="H21" s="43"/>
      <c r="I21" s="43"/>
      <c r="J21" s="43"/>
      <c r="K21" s="43"/>
      <c r="L21" s="43"/>
      <c r="M21" s="36"/>
    </row>
    <row r="22" spans="1:13" ht="30" customHeight="1">
      <c r="A22" s="44"/>
      <c r="B22" s="39"/>
      <c r="C22" s="11"/>
      <c r="D22" s="11"/>
      <c r="E22" s="43"/>
      <c r="F22" s="43"/>
      <c r="G22" s="43"/>
      <c r="H22" s="43"/>
      <c r="I22" s="43"/>
      <c r="J22" s="43"/>
      <c r="K22" s="43"/>
      <c r="L22" s="43"/>
      <c r="M22" s="36"/>
    </row>
    <row r="23" spans="1:13" ht="30" customHeight="1">
      <c r="A23" s="58" t="s">
        <v>23</v>
      </c>
      <c r="B23" s="58"/>
      <c r="C23" s="58"/>
      <c r="D23" s="58"/>
      <c r="E23" s="56"/>
      <c r="F23" s="56">
        <f>F6+F7+F8+F9</f>
        <v>0</v>
      </c>
      <c r="G23" s="56"/>
      <c r="H23" s="56">
        <f>H6+H7+H8+H9</f>
        <v>0</v>
      </c>
      <c r="I23" s="56"/>
      <c r="J23" s="56">
        <f>SUM(J6:J22)</f>
        <v>0</v>
      </c>
      <c r="K23" s="56"/>
      <c r="L23" s="56">
        <f>L6+L7+L8+L9</f>
        <v>0</v>
      </c>
      <c r="M23" s="81"/>
    </row>
    <row r="24" spans="1:13" ht="20.100000000000001" customHeight="1"/>
    <row r="25" spans="1:13" ht="20.100000000000001" customHeight="1"/>
    <row r="26" spans="1:13" ht="20.100000000000001" customHeight="1"/>
    <row r="27" spans="1:13" ht="20.100000000000001" customHeight="1"/>
    <row r="28" spans="1:13" ht="20.100000000000001" customHeight="1"/>
    <row r="29" spans="1:13" ht="20.100000000000001" customHeight="1"/>
    <row r="30" spans="1:13" ht="20.100000000000001" customHeight="1"/>
    <row r="31" spans="1:13" ht="20.100000000000001" customHeight="1"/>
    <row r="32" spans="1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5:5" ht="20.100000000000001" customHeight="1">
      <c r="E49" s="2"/>
    </row>
    <row r="50" spans="5:5" ht="20.100000000000001" customHeight="1"/>
    <row r="51" spans="5:5" ht="20.100000000000001" customHeight="1"/>
    <row r="52" spans="5:5" ht="20.100000000000001" customHeight="1"/>
    <row r="53" spans="5:5" ht="20.100000000000001" customHeight="1"/>
    <row r="54" spans="5:5" ht="20.100000000000001" customHeight="1"/>
    <row r="55" spans="5:5" ht="20.100000000000001" customHeight="1"/>
    <row r="56" spans="5:5" ht="20.100000000000001" customHeight="1"/>
    <row r="57" spans="5:5" ht="20.100000000000001" customHeight="1"/>
    <row r="58" spans="5:5" ht="20.100000000000001" customHeight="1"/>
    <row r="59" spans="5:5" ht="20.100000000000001" customHeight="1"/>
    <row r="60" spans="5:5" ht="20.100000000000001" customHeight="1"/>
    <row r="61" spans="5:5" ht="20.100000000000001" customHeight="1"/>
    <row r="62" spans="5:5" ht="20.100000000000001" customHeight="1"/>
    <row r="63" spans="5:5" ht="20.100000000000001" customHeight="1"/>
    <row r="64" spans="5:5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5:5" ht="20.100000000000001" customHeight="1"/>
    <row r="114" spans="5:5" ht="20.100000000000001" customHeight="1"/>
    <row r="115" spans="5:5" ht="20.100000000000001" customHeight="1"/>
    <row r="116" spans="5:5" ht="20.100000000000001" customHeight="1"/>
    <row r="117" spans="5:5" ht="20.100000000000001" customHeight="1"/>
    <row r="118" spans="5:5" ht="20.100000000000001" customHeight="1"/>
    <row r="119" spans="5:5" ht="20.100000000000001" customHeight="1"/>
    <row r="120" spans="5:5" ht="20.100000000000001" customHeight="1"/>
    <row r="121" spans="5:5" ht="20.100000000000001" customHeight="1"/>
    <row r="122" spans="5:5" ht="20.100000000000001" customHeight="1">
      <c r="E122" s="2"/>
    </row>
    <row r="123" spans="5:5" ht="20.100000000000001" customHeight="1"/>
    <row r="124" spans="5:5" ht="20.100000000000001" customHeight="1"/>
    <row r="125" spans="5:5" ht="20.100000000000001" customHeight="1"/>
    <row r="126" spans="5:5" ht="20.100000000000001" customHeight="1"/>
    <row r="127" spans="5:5" ht="20.100000000000001" customHeight="1"/>
    <row r="128" spans="5:5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spans="5:5" ht="20.100000000000001" customHeight="1"/>
    <row r="178" spans="5:5" ht="20.100000000000001" customHeight="1"/>
    <row r="179" spans="5:5" ht="20.100000000000001" customHeight="1"/>
    <row r="180" spans="5:5" ht="20.100000000000001" customHeight="1"/>
    <row r="181" spans="5:5" ht="20.100000000000001" customHeight="1"/>
    <row r="182" spans="5:5" ht="20.100000000000001" customHeight="1"/>
    <row r="183" spans="5:5" ht="20.100000000000001" customHeight="1"/>
    <row r="184" spans="5:5" ht="20.100000000000001" customHeight="1"/>
    <row r="185" spans="5:5" ht="20.100000000000001" customHeight="1"/>
    <row r="186" spans="5:5" ht="20.100000000000001" customHeight="1"/>
    <row r="187" spans="5:5" ht="20.100000000000001" customHeight="1"/>
    <row r="188" spans="5:5" ht="20.100000000000001" customHeight="1"/>
    <row r="189" spans="5:5" ht="20.100000000000001" customHeight="1"/>
    <row r="190" spans="5:5" ht="20.100000000000001" customHeight="1"/>
    <row r="191" spans="5:5" ht="20.100000000000001" customHeight="1"/>
    <row r="192" spans="5:5" ht="20.100000000000001" customHeight="1">
      <c r="E192" s="2"/>
    </row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  <row r="1257" ht="20.100000000000001" customHeight="1"/>
    <row r="1258" ht="20.100000000000001" customHeight="1"/>
    <row r="1259" ht="20.100000000000001" customHeight="1"/>
    <row r="1260" ht="20.100000000000001" customHeight="1"/>
    <row r="1261" ht="20.100000000000001" customHeight="1"/>
    <row r="1262" ht="20.100000000000001" customHeight="1"/>
    <row r="1263" ht="20.100000000000001" customHeight="1"/>
    <row r="1264" ht="20.100000000000001" customHeight="1"/>
    <row r="1265" ht="20.100000000000001" customHeight="1"/>
    <row r="1266" ht="20.100000000000001" customHeight="1"/>
    <row r="1267" ht="20.100000000000001" customHeight="1"/>
    <row r="1268" ht="20.100000000000001" customHeight="1"/>
    <row r="1269" ht="20.100000000000001" customHeight="1"/>
    <row r="1270" ht="20.100000000000001" customHeight="1"/>
    <row r="1271" ht="20.100000000000001" customHeight="1"/>
    <row r="1272" ht="20.100000000000001" customHeight="1"/>
    <row r="1273" ht="20.100000000000001" customHeight="1"/>
    <row r="1274" ht="20.100000000000001" customHeight="1"/>
    <row r="1275" ht="20.100000000000001" customHeight="1"/>
    <row r="1276" ht="20.100000000000001" customHeight="1"/>
    <row r="1277" ht="20.100000000000001" customHeight="1"/>
    <row r="1278" ht="20.100000000000001" customHeight="1"/>
    <row r="1279" ht="20.100000000000001" customHeight="1"/>
    <row r="1280" ht="20.100000000000001" customHeight="1"/>
    <row r="1281" ht="20.100000000000001" customHeight="1"/>
    <row r="1282" ht="20.100000000000001" customHeight="1"/>
    <row r="1283" ht="20.100000000000001" customHeight="1"/>
    <row r="1284" ht="20.100000000000001" customHeight="1"/>
    <row r="1285" ht="20.100000000000001" customHeight="1"/>
    <row r="1286" ht="20.100000000000001" customHeight="1"/>
    <row r="1287" ht="20.100000000000001" customHeight="1"/>
    <row r="1288" ht="20.100000000000001" customHeight="1"/>
    <row r="1289" ht="20.100000000000001" customHeight="1"/>
    <row r="1290" ht="20.100000000000001" customHeight="1"/>
    <row r="1291" ht="20.100000000000001" customHeight="1"/>
    <row r="1292" ht="20.100000000000001" customHeight="1"/>
    <row r="1293" ht="20.100000000000001" customHeight="1"/>
    <row r="1294" ht="20.100000000000001" customHeight="1"/>
    <row r="1295" ht="20.100000000000001" customHeight="1"/>
    <row r="1296" ht="20.100000000000001" customHeight="1"/>
    <row r="1297" ht="20.100000000000001" customHeight="1"/>
    <row r="1298" ht="20.100000000000001" customHeight="1"/>
    <row r="1299" ht="20.100000000000001" customHeight="1"/>
    <row r="1300" ht="20.100000000000001" customHeight="1"/>
    <row r="1301" ht="20.100000000000001" customHeight="1"/>
    <row r="1302" ht="20.100000000000001" customHeight="1"/>
    <row r="1303" ht="20.100000000000001" customHeight="1"/>
    <row r="1304" ht="20.100000000000001" customHeight="1"/>
    <row r="1305" ht="20.100000000000001" customHeight="1"/>
    <row r="1306" ht="20.100000000000001" customHeight="1"/>
    <row r="1307" ht="20.100000000000001" customHeight="1"/>
    <row r="1308" ht="20.100000000000001" customHeight="1"/>
    <row r="1309" ht="20.100000000000001" customHeight="1"/>
    <row r="1310" ht="20.100000000000001" customHeight="1"/>
    <row r="1311" ht="20.100000000000001" customHeight="1"/>
    <row r="1312" ht="20.100000000000001" customHeight="1"/>
    <row r="1313" ht="20.100000000000001" customHeight="1"/>
    <row r="1314" ht="20.100000000000001" customHeight="1"/>
    <row r="1315" ht="20.100000000000001" customHeight="1"/>
    <row r="1316" ht="20.100000000000001" customHeight="1"/>
    <row r="1317" ht="20.100000000000001" customHeight="1"/>
    <row r="1318" ht="20.100000000000001" customHeight="1"/>
    <row r="1319" ht="20.100000000000001" customHeight="1"/>
    <row r="1320" ht="20.100000000000001" customHeight="1"/>
    <row r="1321" ht="20.100000000000001" customHeight="1"/>
    <row r="1322" ht="20.100000000000001" customHeight="1"/>
    <row r="1323" ht="20.100000000000001" customHeight="1"/>
    <row r="1324" ht="20.100000000000001" customHeight="1"/>
    <row r="1325" ht="20.100000000000001" customHeight="1"/>
    <row r="1326" ht="20.100000000000001" customHeight="1"/>
    <row r="1327" ht="20.100000000000001" customHeight="1"/>
    <row r="1328" ht="20.100000000000001" customHeight="1"/>
    <row r="1329" ht="20.100000000000001" customHeight="1"/>
    <row r="1330" ht="20.100000000000001" customHeight="1"/>
    <row r="1331" ht="20.100000000000001" customHeight="1"/>
    <row r="1332" ht="20.100000000000001" customHeight="1"/>
    <row r="1333" ht="20.100000000000001" customHeight="1"/>
    <row r="1334" ht="20.100000000000001" customHeight="1"/>
    <row r="1335" ht="20.100000000000001" customHeight="1"/>
    <row r="1336" ht="20.100000000000001" customHeight="1"/>
    <row r="1337" ht="20.100000000000001" customHeight="1"/>
    <row r="1338" ht="20.100000000000001" customHeight="1"/>
    <row r="1339" ht="20.100000000000001" customHeight="1"/>
    <row r="1340" ht="20.100000000000001" customHeight="1"/>
    <row r="1341" ht="20.100000000000001" customHeight="1"/>
    <row r="1342" ht="20.100000000000001" customHeight="1"/>
    <row r="1343" ht="20.100000000000001" customHeight="1"/>
    <row r="1344" ht="20.100000000000001" customHeight="1"/>
    <row r="1345" ht="20.100000000000001" customHeight="1"/>
    <row r="1346" ht="20.100000000000001" customHeight="1"/>
    <row r="1347" ht="20.100000000000001" customHeight="1"/>
    <row r="1348" ht="20.100000000000001" customHeight="1"/>
    <row r="1349" ht="20.100000000000001" customHeight="1"/>
    <row r="1350" ht="20.100000000000001" customHeight="1"/>
    <row r="1351" ht="20.100000000000001" customHeight="1"/>
    <row r="1352" ht="20.100000000000001" customHeight="1"/>
    <row r="1353" ht="20.100000000000001" customHeight="1"/>
    <row r="1354" ht="20.100000000000001" customHeight="1"/>
    <row r="1355" ht="20.100000000000001" customHeight="1"/>
    <row r="1356" ht="20.100000000000001" customHeight="1"/>
    <row r="1357" ht="20.100000000000001" customHeight="1"/>
    <row r="1358" ht="20.100000000000001" customHeight="1"/>
    <row r="1359" ht="20.100000000000001" customHeight="1"/>
    <row r="1360" ht="20.100000000000001" customHeight="1"/>
    <row r="1361" ht="20.100000000000001" customHeight="1"/>
    <row r="1362" ht="20.100000000000001" customHeight="1"/>
    <row r="1363" ht="20.100000000000001" customHeight="1"/>
    <row r="1364" ht="20.100000000000001" customHeight="1"/>
    <row r="1365" ht="20.100000000000001" customHeight="1"/>
    <row r="1366" ht="20.100000000000001" customHeight="1"/>
    <row r="1367" ht="20.100000000000001" customHeight="1"/>
    <row r="1368" ht="20.100000000000001" customHeight="1"/>
    <row r="1369" ht="20.100000000000001" customHeight="1"/>
    <row r="1370" ht="20.100000000000001" customHeight="1"/>
    <row r="1371" ht="20.100000000000001" customHeight="1"/>
    <row r="1372" ht="20.100000000000001" customHeight="1"/>
    <row r="1373" ht="20.100000000000001" customHeight="1"/>
    <row r="1374" ht="20.100000000000001" customHeight="1"/>
    <row r="1375" ht="20.100000000000001" customHeight="1"/>
    <row r="1376" ht="20.100000000000001" customHeight="1"/>
    <row r="1377" ht="20.100000000000001" customHeight="1"/>
    <row r="1378" ht="20.100000000000001" customHeight="1"/>
    <row r="1379" ht="20.100000000000001" customHeight="1"/>
    <row r="1380" ht="20.100000000000001" customHeight="1"/>
    <row r="1381" ht="20.100000000000001" customHeight="1"/>
    <row r="1382" ht="20.100000000000001" customHeight="1"/>
    <row r="1383" ht="20.100000000000001" customHeight="1"/>
    <row r="1384" ht="20.100000000000001" customHeight="1"/>
    <row r="1385" ht="20.100000000000001" customHeight="1"/>
    <row r="1386" ht="20.100000000000001" customHeight="1"/>
    <row r="1387" ht="20.100000000000001" customHeight="1"/>
    <row r="1388" ht="20.100000000000001" customHeight="1"/>
    <row r="1389" ht="20.100000000000001" customHeight="1"/>
    <row r="1390" ht="20.100000000000001" customHeight="1"/>
    <row r="1391" ht="20.100000000000001" customHeight="1"/>
    <row r="1392" ht="20.100000000000001" customHeight="1"/>
    <row r="1393" ht="20.100000000000001" customHeight="1"/>
    <row r="1394" ht="20.100000000000001" customHeight="1"/>
    <row r="1395" ht="20.100000000000001" customHeight="1"/>
    <row r="1396" ht="20.100000000000001" customHeight="1"/>
    <row r="1397" ht="20.100000000000001" customHeight="1"/>
    <row r="1398" ht="20.100000000000001" customHeight="1"/>
    <row r="1399" ht="20.100000000000001" customHeight="1"/>
    <row r="1400" ht="20.100000000000001" customHeight="1"/>
    <row r="1401" ht="20.100000000000001" customHeight="1"/>
    <row r="1402" ht="20.100000000000001" customHeight="1"/>
    <row r="1403" ht="20.100000000000001" customHeight="1"/>
    <row r="1404" ht="20.100000000000001" customHeight="1"/>
    <row r="1405" ht="20.100000000000001" customHeight="1"/>
    <row r="1406" ht="20.100000000000001" customHeight="1"/>
    <row r="1407" ht="20.100000000000001" customHeight="1"/>
    <row r="1408" ht="20.100000000000001" customHeight="1"/>
    <row r="1409" ht="20.100000000000001" customHeight="1"/>
    <row r="1410" ht="20.100000000000001" customHeight="1"/>
    <row r="1411" ht="20.100000000000001" customHeight="1"/>
    <row r="1412" ht="20.100000000000001" customHeight="1"/>
    <row r="1413" ht="20.100000000000001" customHeight="1"/>
    <row r="1414" ht="20.100000000000001" customHeight="1"/>
    <row r="1415" ht="20.100000000000001" customHeight="1"/>
    <row r="1416" ht="20.100000000000001" customHeight="1"/>
    <row r="1417" ht="20.100000000000001" customHeight="1"/>
    <row r="1418" ht="20.100000000000001" customHeight="1"/>
    <row r="1419" ht="20.100000000000001" customHeight="1"/>
    <row r="1420" ht="20.100000000000001" customHeight="1"/>
    <row r="1421" ht="20.100000000000001" customHeight="1"/>
    <row r="1422" ht="20.100000000000001" customHeight="1"/>
    <row r="1423" ht="20.100000000000001" customHeight="1"/>
    <row r="1424" ht="20.100000000000001" customHeight="1"/>
    <row r="1425" ht="20.100000000000001" customHeight="1"/>
    <row r="1426" ht="20.100000000000001" customHeight="1"/>
    <row r="1427" ht="20.100000000000001" customHeight="1"/>
    <row r="1428" ht="20.100000000000001" customHeight="1"/>
    <row r="1429" ht="20.100000000000001" customHeight="1"/>
    <row r="1430" ht="20.100000000000001" customHeight="1"/>
    <row r="1431" ht="20.100000000000001" customHeight="1"/>
    <row r="1432" ht="20.100000000000001" customHeight="1"/>
    <row r="1433" ht="20.100000000000001" customHeight="1"/>
    <row r="1434" ht="20.100000000000001" customHeight="1"/>
    <row r="1435" ht="20.100000000000001" customHeight="1"/>
    <row r="1436" ht="20.100000000000001" customHeight="1"/>
    <row r="1437" ht="20.100000000000001" customHeight="1"/>
    <row r="1438" ht="20.100000000000001" customHeight="1"/>
    <row r="1439" ht="20.100000000000001" customHeight="1"/>
    <row r="1440" ht="20.100000000000001" customHeight="1"/>
    <row r="1441" ht="20.100000000000001" customHeight="1"/>
    <row r="1442" ht="20.100000000000001" customHeight="1"/>
    <row r="1443" ht="20.100000000000001" customHeight="1"/>
    <row r="1444" ht="20.100000000000001" customHeight="1"/>
    <row r="1445" ht="20.100000000000001" customHeight="1"/>
    <row r="1446" ht="20.100000000000001" customHeight="1"/>
    <row r="1447" ht="20.100000000000001" customHeight="1"/>
    <row r="1448" ht="20.100000000000001" customHeight="1"/>
    <row r="1449" ht="20.100000000000001" customHeight="1"/>
    <row r="1450" ht="20.100000000000001" customHeight="1"/>
    <row r="1451" ht="20.100000000000001" customHeight="1"/>
    <row r="1452" ht="20.100000000000001" customHeight="1"/>
    <row r="1453" ht="20.100000000000001" customHeight="1"/>
    <row r="1454" ht="20.100000000000001" customHeight="1"/>
    <row r="1455" ht="20.100000000000001" customHeight="1"/>
    <row r="1456" ht="20.100000000000001" customHeight="1"/>
    <row r="1457" ht="20.100000000000001" customHeight="1"/>
    <row r="1458" ht="20.100000000000001" customHeight="1"/>
    <row r="1459" ht="20.100000000000001" customHeight="1"/>
    <row r="1460" ht="20.100000000000001" customHeight="1"/>
    <row r="1461" ht="20.100000000000001" customHeight="1"/>
    <row r="1462" ht="20.100000000000001" customHeight="1"/>
    <row r="1463" ht="20.100000000000001" customHeight="1"/>
    <row r="1464" ht="20.100000000000001" customHeight="1"/>
    <row r="1465" ht="20.100000000000001" customHeight="1"/>
    <row r="1466" ht="20.100000000000001" customHeight="1"/>
    <row r="1467" ht="20.100000000000001" customHeight="1"/>
    <row r="1468" ht="20.100000000000001" customHeight="1"/>
    <row r="1469" ht="20.100000000000001" customHeight="1"/>
    <row r="1470" ht="20.100000000000001" customHeight="1"/>
    <row r="1471" ht="20.100000000000001" customHeight="1"/>
    <row r="1472" ht="20.100000000000001" customHeight="1"/>
    <row r="1473" ht="20.100000000000001" customHeight="1"/>
    <row r="1474" ht="20.100000000000001" customHeight="1"/>
    <row r="1475" ht="20.100000000000001" customHeight="1"/>
    <row r="1476" ht="20.100000000000001" customHeight="1"/>
    <row r="1477" ht="20.100000000000001" customHeight="1"/>
    <row r="1478" ht="20.100000000000001" customHeight="1"/>
    <row r="1479" ht="20.100000000000001" customHeight="1"/>
    <row r="1480" ht="20.100000000000001" customHeight="1"/>
    <row r="1481" ht="20.100000000000001" customHeight="1"/>
    <row r="1482" ht="20.100000000000001" customHeight="1"/>
    <row r="1483" ht="20.100000000000001" customHeight="1"/>
    <row r="1484" ht="20.100000000000001" customHeight="1"/>
    <row r="1485" ht="20.100000000000001" customHeight="1"/>
    <row r="1486" ht="20.100000000000001" customHeight="1"/>
    <row r="1487" ht="20.100000000000001" customHeight="1"/>
    <row r="1488" ht="20.100000000000001" customHeight="1"/>
    <row r="1489" ht="20.100000000000001" customHeight="1"/>
    <row r="1490" ht="20.100000000000001" customHeight="1"/>
    <row r="1491" ht="20.100000000000001" customHeight="1"/>
    <row r="1492" ht="20.100000000000001" customHeight="1"/>
    <row r="1493" ht="20.100000000000001" customHeight="1"/>
    <row r="1494" ht="20.100000000000001" customHeight="1"/>
    <row r="1495" ht="20.100000000000001" customHeight="1"/>
    <row r="1496" ht="20.100000000000001" customHeight="1"/>
    <row r="1497" ht="20.100000000000001" customHeight="1"/>
    <row r="1498" ht="20.100000000000001" customHeight="1"/>
    <row r="1499" ht="20.100000000000001" customHeight="1"/>
    <row r="1500" ht="20.100000000000001" customHeight="1"/>
    <row r="1501" ht="20.100000000000001" customHeight="1"/>
    <row r="1502" ht="20.100000000000001" customHeight="1"/>
    <row r="1503" ht="20.100000000000001" customHeight="1"/>
    <row r="1504" ht="20.100000000000001" customHeight="1"/>
    <row r="1505" ht="20.100000000000001" customHeight="1"/>
    <row r="1506" ht="20.100000000000001" customHeight="1"/>
    <row r="1507" ht="20.100000000000001" customHeight="1"/>
    <row r="1508" ht="20.100000000000001" customHeight="1"/>
    <row r="1509" ht="20.100000000000001" customHeight="1"/>
    <row r="1510" ht="20.100000000000001" customHeight="1"/>
    <row r="1511" ht="20.100000000000001" customHeight="1"/>
    <row r="1512" ht="20.100000000000001" customHeight="1"/>
    <row r="1513" ht="20.100000000000001" customHeight="1"/>
    <row r="1514" ht="20.100000000000001" customHeight="1"/>
    <row r="1515" ht="20.100000000000001" customHeight="1"/>
    <row r="1516" ht="20.100000000000001" customHeight="1"/>
    <row r="1517" ht="20.100000000000001" customHeight="1"/>
    <row r="1518" ht="20.100000000000001" customHeight="1"/>
    <row r="1519" ht="20.100000000000001" customHeight="1"/>
    <row r="1520" ht="20.100000000000001" customHeight="1"/>
    <row r="1521" ht="20.100000000000001" customHeight="1"/>
    <row r="1522" ht="20.100000000000001" customHeight="1"/>
    <row r="1523" ht="20.100000000000001" customHeight="1"/>
    <row r="1524" ht="20.100000000000001" customHeight="1"/>
    <row r="1525" ht="20.100000000000001" customHeight="1"/>
    <row r="1526" ht="20.100000000000001" customHeight="1"/>
    <row r="1527" ht="20.100000000000001" customHeight="1"/>
    <row r="1528" ht="20.100000000000001" customHeight="1"/>
    <row r="1529" ht="20.100000000000001" customHeight="1"/>
    <row r="1530" ht="20.100000000000001" customHeight="1"/>
    <row r="1531" ht="20.100000000000001" customHeight="1"/>
    <row r="1532" ht="20.100000000000001" customHeight="1"/>
    <row r="1533" ht="20.100000000000001" customHeight="1"/>
    <row r="1534" ht="20.100000000000001" customHeight="1"/>
    <row r="1535" ht="20.100000000000001" customHeight="1"/>
    <row r="1536" ht="20.100000000000001" customHeight="1"/>
    <row r="1537" ht="20.100000000000001" customHeight="1"/>
    <row r="1538" ht="20.100000000000001" customHeight="1"/>
    <row r="1539" ht="20.100000000000001" customHeight="1"/>
    <row r="1540" ht="20.100000000000001" customHeight="1"/>
    <row r="1541" ht="20.100000000000001" customHeight="1"/>
    <row r="1542" ht="20.100000000000001" customHeight="1"/>
    <row r="1543" ht="20.100000000000001" customHeight="1"/>
    <row r="1544" ht="20.100000000000001" customHeight="1"/>
    <row r="1545" ht="20.100000000000001" customHeight="1"/>
    <row r="1546" ht="20.100000000000001" customHeight="1"/>
    <row r="1547" ht="20.100000000000001" customHeight="1"/>
    <row r="1548" ht="20.100000000000001" customHeight="1"/>
    <row r="1549" ht="20.100000000000001" customHeight="1"/>
    <row r="1550" ht="20.100000000000001" customHeight="1"/>
    <row r="1551" ht="20.100000000000001" customHeight="1"/>
    <row r="1552" ht="20.100000000000001" customHeight="1"/>
    <row r="1553" ht="20.100000000000001" customHeight="1"/>
    <row r="1554" ht="20.100000000000001" customHeight="1"/>
    <row r="1555" ht="20.100000000000001" customHeight="1"/>
    <row r="1556" ht="20.100000000000001" customHeight="1"/>
    <row r="1557" ht="20.100000000000001" customHeight="1"/>
    <row r="1558" ht="20.100000000000001" customHeight="1"/>
    <row r="1559" ht="20.100000000000001" customHeight="1"/>
    <row r="1560" ht="20.100000000000001" customHeight="1"/>
    <row r="1561" ht="20.100000000000001" customHeight="1"/>
    <row r="1562" ht="20.100000000000001" customHeight="1"/>
    <row r="1563" ht="20.100000000000001" customHeight="1"/>
    <row r="1564" ht="20.100000000000001" customHeight="1"/>
    <row r="1565" ht="20.100000000000001" customHeight="1"/>
    <row r="1566" ht="20.100000000000001" customHeight="1"/>
    <row r="1567" ht="20.100000000000001" customHeight="1"/>
    <row r="1568" ht="20.100000000000001" customHeight="1"/>
    <row r="1569" ht="20.100000000000001" customHeight="1"/>
    <row r="1570" ht="20.100000000000001" customHeight="1"/>
    <row r="1571" ht="20.100000000000001" customHeight="1"/>
    <row r="1572" ht="20.100000000000001" customHeight="1"/>
    <row r="1573" ht="20.100000000000001" customHeight="1"/>
    <row r="1574" ht="20.100000000000001" customHeight="1"/>
    <row r="1575" ht="20.100000000000001" customHeight="1"/>
    <row r="1576" ht="20.100000000000001" customHeight="1"/>
    <row r="1577" ht="20.100000000000001" customHeight="1"/>
    <row r="1578" ht="20.100000000000001" customHeight="1"/>
    <row r="1579" ht="20.100000000000001" customHeight="1"/>
    <row r="1580" ht="20.100000000000001" customHeight="1"/>
    <row r="1581" ht="20.100000000000001" customHeight="1"/>
    <row r="1582" ht="20.100000000000001" customHeight="1"/>
    <row r="1583" ht="20.100000000000001" customHeight="1"/>
    <row r="1584" ht="20.100000000000001" customHeight="1"/>
    <row r="1585" ht="20.100000000000001" customHeight="1"/>
    <row r="1586" ht="20.100000000000001" customHeight="1"/>
    <row r="1587" ht="20.100000000000001" customHeight="1"/>
    <row r="1588" ht="20.100000000000001" customHeight="1"/>
    <row r="1589" ht="20.100000000000001" customHeight="1"/>
    <row r="1590" ht="20.100000000000001" customHeight="1"/>
    <row r="1591" ht="20.100000000000001" customHeight="1"/>
    <row r="1592" ht="20.100000000000001" customHeight="1"/>
    <row r="1593" ht="20.100000000000001" customHeight="1"/>
    <row r="1594" ht="20.100000000000001" customHeight="1"/>
    <row r="1595" ht="20.100000000000001" customHeight="1"/>
    <row r="1596" ht="20.100000000000001" customHeight="1"/>
    <row r="1597" ht="20.100000000000001" customHeight="1"/>
    <row r="1598" ht="20.100000000000001" customHeight="1"/>
    <row r="1599" ht="20.100000000000001" customHeight="1"/>
    <row r="1600" ht="20.100000000000001" customHeight="1"/>
    <row r="1601" ht="20.100000000000001" customHeight="1"/>
    <row r="1602" ht="20.100000000000001" customHeight="1"/>
    <row r="1603" ht="20.100000000000001" customHeight="1"/>
    <row r="1604" ht="20.100000000000001" customHeight="1"/>
    <row r="1605" ht="20.100000000000001" customHeight="1"/>
    <row r="1606" ht="20.100000000000001" customHeight="1"/>
    <row r="1607" ht="20.100000000000001" customHeight="1"/>
    <row r="1608" ht="20.100000000000001" customHeight="1"/>
    <row r="1609" ht="20.100000000000001" customHeight="1"/>
    <row r="1610" ht="20.100000000000001" customHeight="1"/>
    <row r="1611" ht="20.100000000000001" customHeight="1"/>
    <row r="1612" ht="20.100000000000001" customHeight="1"/>
    <row r="1613" ht="20.100000000000001" customHeight="1"/>
    <row r="1614" ht="20.100000000000001" customHeight="1"/>
    <row r="1615" ht="20.100000000000001" customHeight="1"/>
    <row r="1616" ht="20.100000000000001" customHeight="1"/>
    <row r="1617" ht="20.100000000000001" customHeight="1"/>
    <row r="1618" ht="20.100000000000001" customHeight="1"/>
    <row r="1619" ht="20.100000000000001" customHeight="1"/>
    <row r="1620" ht="20.100000000000001" customHeight="1"/>
    <row r="1621" ht="20.100000000000001" customHeight="1"/>
    <row r="1622" ht="20.100000000000001" customHeight="1"/>
    <row r="1623" ht="20.100000000000001" customHeight="1"/>
    <row r="1624" ht="20.100000000000001" customHeight="1"/>
    <row r="1625" ht="20.100000000000001" customHeight="1"/>
    <row r="1626" ht="20.100000000000001" customHeight="1"/>
    <row r="1627" ht="20.100000000000001" customHeight="1"/>
    <row r="1628" ht="20.100000000000001" customHeight="1"/>
    <row r="1629" ht="20.100000000000001" customHeight="1"/>
    <row r="1630" ht="20.100000000000001" customHeight="1"/>
    <row r="1631" ht="20.100000000000001" customHeight="1"/>
    <row r="1632" ht="20.100000000000001" customHeight="1"/>
    <row r="1633" ht="20.100000000000001" customHeight="1"/>
    <row r="1634" ht="20.100000000000001" customHeight="1"/>
    <row r="1635" ht="20.100000000000001" customHeight="1"/>
    <row r="1636" ht="20.100000000000001" customHeight="1"/>
    <row r="1637" ht="20.100000000000001" customHeight="1"/>
    <row r="1638" ht="20.100000000000001" customHeight="1"/>
    <row r="1639" ht="20.100000000000001" customHeight="1"/>
    <row r="1640" ht="20.100000000000001" customHeight="1"/>
    <row r="1641" ht="20.100000000000001" customHeight="1"/>
    <row r="1642" ht="20.100000000000001" customHeight="1"/>
    <row r="1643" ht="20.100000000000001" customHeight="1"/>
    <row r="1644" ht="20.100000000000001" customHeight="1"/>
    <row r="1645" ht="20.100000000000001" customHeight="1"/>
    <row r="1646" ht="20.100000000000001" customHeight="1"/>
    <row r="1647" ht="20.100000000000001" customHeight="1"/>
    <row r="1648" ht="20.100000000000001" customHeight="1"/>
    <row r="1649" ht="20.100000000000001" customHeight="1"/>
    <row r="1650" ht="20.100000000000001" customHeight="1"/>
    <row r="1651" ht="20.100000000000001" customHeight="1"/>
    <row r="1652" ht="20.100000000000001" customHeight="1"/>
    <row r="1653" ht="20.100000000000001" customHeight="1"/>
    <row r="1654" ht="20.100000000000001" customHeight="1"/>
    <row r="1655" ht="20.100000000000001" customHeight="1"/>
    <row r="1656" ht="20.100000000000001" customHeight="1"/>
    <row r="1657" ht="20.100000000000001" customHeight="1"/>
    <row r="1658" ht="20.100000000000001" customHeight="1"/>
    <row r="1659" ht="20.100000000000001" customHeight="1"/>
    <row r="1660" ht="20.100000000000001" customHeight="1"/>
    <row r="1661" ht="20.100000000000001" customHeight="1"/>
    <row r="1662" ht="20.100000000000001" customHeight="1"/>
    <row r="1663" ht="20.100000000000001" customHeight="1"/>
    <row r="1664" ht="20.100000000000001" customHeight="1"/>
    <row r="1665" ht="20.100000000000001" customHeight="1"/>
    <row r="1666" ht="20.100000000000001" customHeight="1"/>
    <row r="1667" ht="20.100000000000001" customHeight="1"/>
    <row r="1668" ht="20.100000000000001" customHeight="1"/>
    <row r="1669" ht="20.100000000000001" customHeight="1"/>
    <row r="1670" ht="20.100000000000001" customHeight="1"/>
    <row r="1671" ht="20.100000000000001" customHeight="1"/>
    <row r="1672" ht="20.100000000000001" customHeight="1"/>
    <row r="1673" ht="20.100000000000001" customHeight="1"/>
    <row r="1674" ht="20.100000000000001" customHeight="1"/>
    <row r="1675" ht="20.100000000000001" customHeight="1"/>
    <row r="1676" ht="20.100000000000001" customHeight="1"/>
    <row r="1677" ht="20.100000000000001" customHeight="1"/>
    <row r="1678" ht="20.100000000000001" customHeight="1"/>
    <row r="1679" ht="20.100000000000001" customHeight="1"/>
    <row r="1680" ht="20.100000000000001" customHeight="1"/>
    <row r="1681" ht="20.100000000000001" customHeight="1"/>
    <row r="1682" ht="20.100000000000001" customHeight="1"/>
    <row r="1683" ht="20.100000000000001" customHeight="1"/>
    <row r="1684" ht="20.100000000000001" customHeight="1"/>
    <row r="1685" ht="20.100000000000001" customHeight="1"/>
    <row r="1686" ht="20.100000000000001" customHeight="1"/>
    <row r="1687" ht="20.100000000000001" customHeight="1"/>
    <row r="1688" ht="20.100000000000001" customHeight="1"/>
    <row r="1689" ht="20.100000000000001" customHeight="1"/>
    <row r="1690" ht="20.100000000000001" customHeight="1"/>
    <row r="1691" ht="20.100000000000001" customHeight="1"/>
    <row r="1692" ht="20.100000000000001" customHeight="1"/>
    <row r="1693" ht="20.100000000000001" customHeight="1"/>
    <row r="1694" ht="20.100000000000001" customHeight="1"/>
    <row r="1695" ht="20.100000000000001" customHeight="1"/>
    <row r="1696" ht="20.100000000000001" customHeight="1"/>
    <row r="1697" ht="20.100000000000001" customHeight="1"/>
    <row r="1698" ht="20.100000000000001" customHeight="1"/>
    <row r="1699" ht="20.100000000000001" customHeight="1"/>
    <row r="1700" ht="20.100000000000001" customHeight="1"/>
    <row r="1701" ht="20.100000000000001" customHeight="1"/>
    <row r="1702" ht="20.100000000000001" customHeight="1"/>
    <row r="1703" ht="20.100000000000001" customHeight="1"/>
    <row r="1704" ht="20.100000000000001" customHeight="1"/>
    <row r="1705" ht="20.100000000000001" customHeight="1"/>
    <row r="1706" ht="20.100000000000001" customHeight="1"/>
    <row r="1707" ht="20.100000000000001" customHeight="1"/>
    <row r="1708" ht="20.100000000000001" customHeight="1"/>
    <row r="1709" ht="20.100000000000001" customHeight="1"/>
    <row r="1710" ht="20.100000000000001" customHeight="1"/>
    <row r="1711" ht="20.100000000000001" customHeight="1"/>
    <row r="1712" ht="20.100000000000001" customHeight="1"/>
    <row r="1713" ht="20.100000000000001" customHeight="1"/>
    <row r="1714" ht="20.100000000000001" customHeight="1"/>
    <row r="1715" ht="20.100000000000001" customHeight="1"/>
    <row r="1716" ht="20.100000000000001" customHeight="1"/>
    <row r="1717" ht="20.100000000000001" customHeight="1"/>
    <row r="1718" ht="20.100000000000001" customHeight="1"/>
    <row r="1719" ht="20.100000000000001" customHeight="1"/>
    <row r="1720" ht="20.100000000000001" customHeight="1"/>
    <row r="1721" ht="20.100000000000001" customHeight="1"/>
    <row r="1722" ht="20.100000000000001" customHeight="1"/>
    <row r="1723" ht="20.100000000000001" customHeight="1"/>
    <row r="1724" ht="20.100000000000001" customHeight="1"/>
    <row r="1725" ht="20.100000000000001" customHeight="1"/>
    <row r="1726" ht="20.100000000000001" customHeight="1"/>
    <row r="1727" ht="20.100000000000001" customHeight="1"/>
    <row r="1728" ht="20.100000000000001" customHeight="1"/>
    <row r="1729" ht="20.100000000000001" customHeight="1"/>
    <row r="1730" ht="20.100000000000001" customHeight="1"/>
    <row r="1731" ht="20.100000000000001" customHeight="1"/>
    <row r="1732" ht="20.100000000000001" customHeight="1"/>
    <row r="1733" ht="20.100000000000001" customHeight="1"/>
    <row r="1734" ht="20.100000000000001" customHeight="1"/>
    <row r="1735" ht="20.100000000000001" customHeight="1"/>
    <row r="1736" ht="20.100000000000001" customHeight="1"/>
    <row r="1737" ht="20.100000000000001" customHeight="1"/>
    <row r="1738" ht="20.100000000000001" customHeight="1"/>
    <row r="1739" ht="20.100000000000001" customHeight="1"/>
    <row r="1740" ht="20.100000000000001" customHeight="1"/>
    <row r="1741" ht="20.100000000000001" customHeight="1"/>
    <row r="1742" ht="20.100000000000001" customHeight="1"/>
    <row r="1743" ht="20.100000000000001" customHeight="1"/>
    <row r="1744" ht="20.100000000000001" customHeight="1"/>
    <row r="1745" ht="20.100000000000001" customHeight="1"/>
    <row r="1746" ht="20.100000000000001" customHeight="1"/>
    <row r="1747" ht="20.100000000000001" customHeight="1"/>
    <row r="1748" ht="20.100000000000001" customHeight="1"/>
    <row r="1749" ht="20.100000000000001" customHeight="1"/>
    <row r="1750" ht="20.100000000000001" customHeight="1"/>
    <row r="1751" ht="20.100000000000001" customHeight="1"/>
    <row r="1752" ht="20.100000000000001" customHeight="1"/>
    <row r="1753" ht="20.100000000000001" customHeight="1"/>
    <row r="1754" ht="20.100000000000001" customHeight="1"/>
    <row r="1755" ht="20.100000000000001" customHeight="1"/>
    <row r="1756" ht="20.100000000000001" customHeight="1"/>
    <row r="1757" ht="20.100000000000001" customHeight="1"/>
    <row r="1758" ht="20.100000000000001" customHeight="1"/>
    <row r="1759" ht="20.100000000000001" customHeight="1"/>
    <row r="1760" ht="20.100000000000001" customHeight="1"/>
    <row r="1761" ht="20.100000000000001" customHeight="1"/>
    <row r="1762" ht="20.100000000000001" customHeight="1"/>
    <row r="1763" ht="20.100000000000001" customHeight="1"/>
    <row r="1764" ht="20.100000000000001" customHeight="1"/>
    <row r="1765" ht="20.100000000000001" customHeight="1"/>
    <row r="1766" ht="20.100000000000001" customHeight="1"/>
    <row r="1767" ht="20.100000000000001" customHeight="1"/>
    <row r="1768" ht="20.100000000000001" customHeight="1"/>
    <row r="1769" ht="20.100000000000001" customHeight="1"/>
    <row r="1770" ht="20.100000000000001" customHeight="1"/>
    <row r="1771" ht="20.100000000000001" customHeight="1"/>
    <row r="1772" ht="20.100000000000001" customHeight="1"/>
    <row r="1773" ht="20.100000000000001" customHeight="1"/>
    <row r="1774" ht="20.100000000000001" customHeight="1"/>
    <row r="1775" ht="20.100000000000001" customHeight="1"/>
    <row r="1776" ht="20.100000000000001" customHeight="1"/>
    <row r="1777" ht="20.100000000000001" customHeight="1"/>
    <row r="1778" ht="20.100000000000001" customHeight="1"/>
    <row r="1779" ht="20.100000000000001" customHeight="1"/>
    <row r="1780" ht="20.100000000000001" customHeight="1"/>
    <row r="1781" ht="20.100000000000001" customHeight="1"/>
    <row r="1782" ht="20.100000000000001" customHeight="1"/>
    <row r="1783" ht="20.100000000000001" customHeight="1"/>
    <row r="1784" ht="20.100000000000001" customHeight="1"/>
    <row r="1785" ht="20.100000000000001" customHeight="1"/>
    <row r="1786" ht="20.100000000000001" customHeight="1"/>
    <row r="1787" ht="20.100000000000001" customHeight="1"/>
    <row r="1788" ht="20.100000000000001" customHeight="1"/>
    <row r="1789" ht="20.100000000000001" customHeight="1"/>
    <row r="1790" ht="20.100000000000001" customHeight="1"/>
    <row r="1791" ht="20.100000000000001" customHeight="1"/>
    <row r="1792" ht="20.100000000000001" customHeight="1"/>
    <row r="1793" ht="20.100000000000001" customHeight="1"/>
    <row r="1794" ht="20.100000000000001" customHeight="1"/>
    <row r="1795" ht="20.100000000000001" customHeight="1"/>
    <row r="1796" ht="20.100000000000001" customHeight="1"/>
    <row r="1797" ht="20.100000000000001" customHeight="1"/>
    <row r="1798" ht="20.100000000000001" customHeight="1"/>
    <row r="1799" ht="20.100000000000001" customHeight="1"/>
    <row r="1800" ht="20.100000000000001" customHeight="1"/>
    <row r="1801" ht="20.100000000000001" customHeight="1"/>
    <row r="1802" ht="20.100000000000001" customHeight="1"/>
    <row r="1803" ht="20.100000000000001" customHeight="1"/>
    <row r="1804" ht="20.100000000000001" customHeight="1"/>
    <row r="1805" ht="20.100000000000001" customHeight="1"/>
    <row r="1806" ht="20.100000000000001" customHeight="1"/>
    <row r="1807" ht="20.100000000000001" customHeight="1"/>
    <row r="1808" ht="20.100000000000001" customHeight="1"/>
    <row r="1809" ht="20.100000000000001" customHeight="1"/>
    <row r="1810" ht="20.100000000000001" customHeight="1"/>
    <row r="1811" ht="20.100000000000001" customHeight="1"/>
    <row r="1812" ht="20.100000000000001" customHeight="1"/>
    <row r="1813" ht="20.100000000000001" customHeight="1"/>
    <row r="1814" ht="20.100000000000001" customHeight="1"/>
    <row r="1815" ht="20.100000000000001" customHeight="1"/>
    <row r="1816" ht="20.100000000000001" customHeight="1"/>
    <row r="1817" ht="20.100000000000001" customHeight="1"/>
    <row r="1818" ht="20.100000000000001" customHeight="1"/>
    <row r="1819" ht="20.100000000000001" customHeight="1"/>
    <row r="1820" ht="20.100000000000001" customHeight="1"/>
    <row r="1821" ht="20.100000000000001" customHeight="1"/>
    <row r="1822" ht="20.100000000000001" customHeight="1"/>
    <row r="1823" ht="20.100000000000001" customHeight="1"/>
    <row r="1824" ht="20.100000000000001" customHeight="1"/>
    <row r="1825" ht="20.100000000000001" customHeight="1"/>
    <row r="1826" ht="20.100000000000001" customHeight="1"/>
    <row r="1827" ht="20.100000000000001" customHeight="1"/>
    <row r="1828" ht="20.100000000000001" customHeight="1"/>
    <row r="1829" ht="20.100000000000001" customHeight="1"/>
    <row r="1830" ht="20.100000000000001" customHeight="1"/>
    <row r="1831" ht="20.100000000000001" customHeight="1"/>
    <row r="1832" ht="20.100000000000001" customHeight="1"/>
    <row r="1833" ht="20.100000000000001" customHeight="1"/>
    <row r="1834" ht="20.100000000000001" customHeight="1"/>
    <row r="1835" ht="20.100000000000001" customHeight="1"/>
    <row r="1836" ht="20.100000000000001" customHeight="1"/>
    <row r="1837" ht="20.100000000000001" customHeight="1"/>
    <row r="1838" ht="20.100000000000001" customHeight="1"/>
    <row r="1839" ht="20.100000000000001" customHeight="1"/>
    <row r="1840" ht="20.100000000000001" customHeight="1"/>
    <row r="1841" ht="20.100000000000001" customHeight="1"/>
    <row r="1842" ht="20.100000000000001" customHeight="1"/>
    <row r="1843" ht="20.100000000000001" customHeight="1"/>
    <row r="1844" ht="20.100000000000001" customHeight="1"/>
    <row r="1845" ht="20.100000000000001" customHeight="1"/>
    <row r="1846" ht="20.100000000000001" customHeight="1"/>
    <row r="1847" ht="20.100000000000001" customHeight="1"/>
    <row r="1848" ht="20.100000000000001" customHeight="1"/>
    <row r="1849" ht="20.100000000000001" customHeight="1"/>
    <row r="1850" ht="20.100000000000001" customHeight="1"/>
    <row r="1851" ht="20.100000000000001" customHeight="1"/>
    <row r="1852" ht="20.100000000000001" customHeight="1"/>
    <row r="1853" ht="20.100000000000001" customHeight="1"/>
    <row r="1854" ht="20.100000000000001" customHeight="1"/>
    <row r="1855" ht="20.100000000000001" customHeight="1"/>
    <row r="1856" ht="20.100000000000001" customHeight="1"/>
    <row r="1857" ht="20.100000000000001" customHeight="1"/>
    <row r="1858" ht="20.100000000000001" customHeight="1"/>
    <row r="1859" ht="20.100000000000001" customHeight="1"/>
    <row r="1860" ht="20.100000000000001" customHeight="1"/>
    <row r="1861" ht="20.100000000000001" customHeight="1"/>
    <row r="1862" ht="20.100000000000001" customHeight="1"/>
    <row r="1863" ht="20.100000000000001" customHeight="1"/>
    <row r="1864" ht="20.100000000000001" customHeight="1"/>
    <row r="1865" ht="20.100000000000001" customHeight="1"/>
    <row r="1866" ht="20.100000000000001" customHeight="1"/>
    <row r="1867" ht="20.100000000000001" customHeight="1"/>
    <row r="1868" ht="20.100000000000001" customHeight="1"/>
    <row r="1869" ht="20.100000000000001" customHeight="1"/>
    <row r="1870" ht="20.100000000000001" customHeight="1"/>
    <row r="1871" ht="20.100000000000001" customHeight="1"/>
    <row r="1872" ht="20.100000000000001" customHeight="1"/>
    <row r="1873" ht="20.100000000000001" customHeight="1"/>
    <row r="1874" ht="20.100000000000001" customHeight="1"/>
    <row r="1875" ht="20.100000000000001" customHeight="1"/>
    <row r="1876" ht="20.100000000000001" customHeight="1"/>
    <row r="1877" ht="20.100000000000001" customHeight="1"/>
    <row r="1878" ht="20.100000000000001" customHeight="1"/>
    <row r="1879" ht="20.100000000000001" customHeight="1"/>
    <row r="1880" ht="20.100000000000001" customHeight="1"/>
    <row r="1881" ht="20.100000000000001" customHeight="1"/>
    <row r="1882" ht="20.100000000000001" customHeight="1"/>
    <row r="1883" ht="20.100000000000001" customHeight="1"/>
    <row r="1884" ht="20.100000000000001" customHeight="1"/>
    <row r="1885" ht="20.100000000000001" customHeight="1"/>
    <row r="1886" ht="20.100000000000001" customHeight="1"/>
    <row r="1887" ht="20.100000000000001" customHeight="1"/>
    <row r="1888" ht="20.100000000000001" customHeight="1"/>
    <row r="1889" ht="20.100000000000001" customHeight="1"/>
    <row r="1890" ht="20.100000000000001" customHeight="1"/>
    <row r="1891" ht="20.100000000000001" customHeight="1"/>
    <row r="1892" ht="20.100000000000001" customHeight="1"/>
    <row r="1893" ht="20.100000000000001" customHeight="1"/>
    <row r="1894" ht="20.100000000000001" customHeight="1"/>
    <row r="1895" ht="20.100000000000001" customHeight="1"/>
    <row r="1896" ht="20.100000000000001" customHeight="1"/>
    <row r="1897" ht="20.100000000000001" customHeight="1"/>
    <row r="1898" ht="20.100000000000001" customHeight="1"/>
    <row r="1899" ht="20.100000000000001" customHeight="1"/>
    <row r="1900" ht="20.100000000000001" customHeight="1"/>
    <row r="1901" ht="20.100000000000001" customHeight="1"/>
    <row r="1902" ht="20.100000000000001" customHeight="1"/>
    <row r="1903" ht="20.100000000000001" customHeight="1"/>
    <row r="1904" ht="20.100000000000001" customHeight="1"/>
    <row r="1905" ht="20.100000000000001" customHeight="1"/>
    <row r="1906" ht="20.100000000000001" customHeight="1"/>
    <row r="1907" ht="20.100000000000001" customHeight="1"/>
    <row r="1908" ht="20.100000000000001" customHeight="1"/>
    <row r="1909" ht="20.100000000000001" customHeight="1"/>
    <row r="1910" ht="20.100000000000001" customHeight="1"/>
    <row r="1911" ht="20.100000000000001" customHeight="1"/>
    <row r="1912" ht="20.100000000000001" customHeight="1"/>
    <row r="1913" ht="20.100000000000001" customHeight="1"/>
    <row r="1914" ht="20.100000000000001" customHeight="1"/>
    <row r="1915" ht="20.100000000000001" customHeight="1"/>
    <row r="1916" ht="20.100000000000001" customHeight="1"/>
    <row r="1917" ht="20.100000000000001" customHeight="1"/>
    <row r="1918" ht="20.100000000000001" customHeight="1"/>
    <row r="1919" ht="20.100000000000001" customHeight="1"/>
    <row r="1920" ht="20.100000000000001" customHeight="1"/>
    <row r="1921" ht="20.100000000000001" customHeight="1"/>
    <row r="1922" ht="20.100000000000001" customHeight="1"/>
    <row r="1923" ht="20.100000000000001" customHeight="1"/>
    <row r="1924" ht="20.100000000000001" customHeight="1"/>
    <row r="1925" ht="20.100000000000001" customHeight="1"/>
    <row r="1926" ht="20.100000000000001" customHeight="1"/>
    <row r="1927" ht="20.100000000000001" customHeight="1"/>
    <row r="1928" ht="20.100000000000001" customHeight="1"/>
    <row r="1929" ht="20.100000000000001" customHeight="1"/>
    <row r="1930" ht="20.100000000000001" customHeight="1"/>
    <row r="1931" ht="20.100000000000001" customHeight="1"/>
    <row r="1932" ht="20.100000000000001" customHeight="1"/>
    <row r="1933" ht="20.100000000000001" customHeight="1"/>
    <row r="1934" ht="20.100000000000001" customHeight="1"/>
    <row r="1935" ht="20.100000000000001" customHeight="1"/>
    <row r="1936" ht="20.100000000000001" customHeight="1"/>
    <row r="1937" ht="20.100000000000001" customHeight="1"/>
    <row r="1938" ht="20.100000000000001" customHeight="1"/>
    <row r="1939" ht="20.100000000000001" customHeight="1"/>
    <row r="1940" ht="20.100000000000001" customHeight="1"/>
    <row r="1941" ht="20.100000000000001" customHeight="1"/>
    <row r="1942" ht="20.100000000000001" customHeight="1"/>
    <row r="1943" ht="20.100000000000001" customHeight="1"/>
    <row r="1944" ht="20.100000000000001" customHeight="1"/>
    <row r="1945" ht="20.100000000000001" customHeight="1"/>
    <row r="1946" ht="20.100000000000001" customHeight="1"/>
    <row r="1947" ht="20.100000000000001" customHeight="1"/>
    <row r="1948" ht="20.100000000000001" customHeight="1"/>
    <row r="1949" ht="20.100000000000001" customHeight="1"/>
    <row r="1950" ht="20.100000000000001" customHeight="1"/>
    <row r="1951" ht="20.100000000000001" customHeight="1"/>
    <row r="1952" ht="20.100000000000001" customHeight="1"/>
    <row r="1953" ht="20.100000000000001" customHeight="1"/>
    <row r="1954" ht="20.100000000000001" customHeight="1"/>
    <row r="1955" ht="20.100000000000001" customHeight="1"/>
    <row r="1956" ht="20.100000000000001" customHeight="1"/>
    <row r="1957" ht="20.100000000000001" customHeight="1"/>
    <row r="1958" ht="20.100000000000001" customHeight="1"/>
    <row r="1959" ht="20.100000000000001" customHeight="1"/>
    <row r="1960" ht="20.100000000000001" customHeight="1"/>
    <row r="1961" ht="20.100000000000001" customHeight="1"/>
    <row r="1962" ht="20.100000000000001" customHeight="1"/>
    <row r="1963" ht="20.100000000000001" customHeight="1"/>
    <row r="1964" ht="20.100000000000001" customHeight="1"/>
    <row r="1965" ht="20.100000000000001" customHeight="1"/>
    <row r="1966" ht="20.100000000000001" customHeight="1"/>
    <row r="1967" ht="20.100000000000001" customHeight="1"/>
    <row r="1968" ht="20.100000000000001" customHeight="1"/>
    <row r="1969" ht="20.100000000000001" customHeight="1"/>
    <row r="1970" ht="20.100000000000001" customHeight="1"/>
    <row r="1971" ht="20.100000000000001" customHeight="1"/>
    <row r="1972" ht="20.100000000000001" customHeight="1"/>
    <row r="1973" ht="20.100000000000001" customHeight="1"/>
    <row r="1974" ht="20.100000000000001" customHeight="1"/>
    <row r="1975" ht="20.100000000000001" customHeight="1"/>
    <row r="1976" ht="20.100000000000001" customHeight="1"/>
    <row r="1977" ht="20.100000000000001" customHeight="1"/>
    <row r="1978" ht="20.100000000000001" customHeight="1"/>
    <row r="1979" ht="20.100000000000001" customHeight="1"/>
    <row r="1980" ht="20.100000000000001" customHeight="1"/>
    <row r="1981" ht="20.100000000000001" customHeight="1"/>
    <row r="1982" ht="20.100000000000001" customHeight="1"/>
    <row r="1983" ht="20.100000000000001" customHeight="1"/>
    <row r="1984" ht="20.100000000000001" customHeight="1"/>
    <row r="1985" ht="20.100000000000001" customHeight="1"/>
    <row r="1986" ht="20.100000000000001" customHeight="1"/>
    <row r="1987" ht="20.100000000000001" customHeight="1"/>
    <row r="1988" ht="20.100000000000001" customHeight="1"/>
    <row r="1989" ht="20.100000000000001" customHeight="1"/>
    <row r="1990" ht="20.100000000000001" customHeight="1"/>
    <row r="1991" ht="20.100000000000001" customHeight="1"/>
    <row r="1992" ht="20.100000000000001" customHeight="1"/>
    <row r="1993" ht="20.100000000000001" customHeight="1"/>
    <row r="1994" ht="20.100000000000001" customHeight="1"/>
    <row r="1995" ht="20.100000000000001" customHeight="1"/>
    <row r="1996" ht="20.100000000000001" customHeight="1"/>
    <row r="1997" ht="20.100000000000001" customHeight="1"/>
    <row r="1998" ht="20.100000000000001" customHeight="1"/>
    <row r="1999" ht="20.100000000000001" customHeight="1"/>
    <row r="2000" ht="20.100000000000001" customHeight="1"/>
    <row r="2001" ht="20.100000000000001" customHeight="1"/>
    <row r="2002" ht="20.100000000000001" customHeight="1"/>
    <row r="2003" ht="20.100000000000001" customHeight="1"/>
    <row r="2004" ht="20.100000000000001" customHeight="1"/>
    <row r="2005" ht="20.100000000000001" customHeight="1"/>
    <row r="2006" ht="20.100000000000001" customHeight="1"/>
    <row r="2007" ht="20.100000000000001" customHeight="1"/>
    <row r="2008" ht="20.100000000000001" customHeight="1"/>
    <row r="2009" ht="20.100000000000001" customHeight="1"/>
    <row r="2010" ht="20.100000000000001" customHeight="1"/>
    <row r="2011" ht="20.100000000000001" customHeight="1"/>
    <row r="2012" ht="20.100000000000001" customHeight="1"/>
    <row r="2013" ht="20.100000000000001" customHeight="1"/>
    <row r="2014" ht="20.100000000000001" customHeight="1"/>
    <row r="2015" ht="20.100000000000001" customHeight="1"/>
    <row r="2016" ht="20.100000000000001" customHeight="1"/>
    <row r="2017" ht="20.100000000000001" customHeight="1"/>
    <row r="2018" ht="20.100000000000001" customHeight="1"/>
    <row r="2019" ht="20.100000000000001" customHeight="1"/>
    <row r="2020" ht="20.100000000000001" customHeight="1"/>
    <row r="2021" ht="20.100000000000001" customHeight="1"/>
    <row r="2022" ht="20.100000000000001" customHeight="1"/>
    <row r="2023" ht="20.100000000000001" customHeight="1"/>
    <row r="2024" ht="20.100000000000001" customHeight="1"/>
    <row r="2025" ht="20.100000000000001" customHeight="1"/>
    <row r="2026" ht="20.100000000000001" customHeight="1"/>
    <row r="2027" ht="20.100000000000001" customHeight="1"/>
    <row r="2028" ht="20.100000000000001" customHeight="1"/>
    <row r="2029" ht="20.100000000000001" customHeight="1"/>
    <row r="2030" ht="20.100000000000001" customHeight="1"/>
    <row r="2031" ht="20.100000000000001" customHeight="1"/>
    <row r="2032" ht="20.100000000000001" customHeight="1"/>
    <row r="2033" ht="20.100000000000001" customHeight="1"/>
    <row r="2034" ht="20.100000000000001" customHeight="1"/>
    <row r="2035" ht="20.100000000000001" customHeight="1"/>
    <row r="2036" ht="20.100000000000001" customHeight="1"/>
    <row r="2037" ht="20.100000000000001" customHeight="1"/>
    <row r="2038" ht="20.100000000000001" customHeight="1"/>
    <row r="2039" ht="20.100000000000001" customHeight="1"/>
    <row r="2040" ht="20.100000000000001" customHeight="1"/>
    <row r="2041" ht="20.100000000000001" customHeight="1"/>
    <row r="2042" ht="20.100000000000001" customHeight="1"/>
    <row r="2043" ht="20.100000000000001" customHeight="1"/>
    <row r="2044" ht="20.100000000000001" customHeight="1"/>
    <row r="2045" ht="20.100000000000001" customHeight="1"/>
    <row r="2046" ht="20.100000000000001" customHeight="1"/>
    <row r="2047" ht="20.100000000000001" customHeight="1"/>
    <row r="2048" ht="20.100000000000001" customHeight="1"/>
    <row r="2049" ht="20.100000000000001" customHeight="1"/>
    <row r="2050" ht="20.100000000000001" customHeight="1"/>
    <row r="2051" ht="20.100000000000001" customHeight="1"/>
    <row r="2052" ht="20.100000000000001" customHeight="1"/>
    <row r="2053" ht="20.100000000000001" customHeight="1"/>
    <row r="2054" ht="20.100000000000001" customHeight="1"/>
    <row r="2055" ht="20.100000000000001" customHeight="1"/>
    <row r="2056" ht="20.100000000000001" customHeight="1"/>
    <row r="2057" ht="20.100000000000001" customHeight="1"/>
    <row r="2058" ht="20.100000000000001" customHeight="1"/>
    <row r="2059" ht="20.100000000000001" customHeight="1"/>
    <row r="2060" ht="20.100000000000001" customHeight="1"/>
    <row r="2061" ht="20.100000000000001" customHeight="1"/>
    <row r="2062" ht="20.100000000000001" customHeight="1"/>
    <row r="2063" ht="20.100000000000001" customHeight="1"/>
    <row r="2064" ht="20.100000000000001" customHeight="1"/>
    <row r="2065" ht="20.100000000000001" customHeight="1"/>
    <row r="2066" ht="20.100000000000001" customHeight="1"/>
    <row r="2067" ht="20.100000000000001" customHeight="1"/>
    <row r="2068" ht="20.100000000000001" customHeight="1"/>
    <row r="2069" ht="20.100000000000001" customHeight="1"/>
    <row r="2070" ht="20.100000000000001" customHeight="1"/>
    <row r="2071" ht="20.100000000000001" customHeight="1"/>
    <row r="2072" ht="20.100000000000001" customHeight="1"/>
    <row r="2073" ht="20.100000000000001" customHeight="1"/>
    <row r="2074" ht="20.100000000000001" customHeight="1"/>
    <row r="2075" ht="20.100000000000001" customHeight="1"/>
    <row r="2076" ht="20.100000000000001" customHeight="1"/>
    <row r="2077" ht="20.100000000000001" customHeight="1"/>
    <row r="2078" ht="20.100000000000001" customHeight="1"/>
    <row r="2079" ht="20.100000000000001" customHeight="1"/>
    <row r="2080" ht="20.100000000000001" customHeight="1"/>
    <row r="2081" ht="20.100000000000001" customHeight="1"/>
    <row r="2082" ht="20.100000000000001" customHeight="1"/>
    <row r="2083" ht="20.100000000000001" customHeight="1"/>
    <row r="2084" ht="20.100000000000001" customHeight="1"/>
    <row r="2085" ht="20.100000000000001" customHeight="1"/>
    <row r="2086" ht="20.100000000000001" customHeight="1"/>
    <row r="2087" ht="20.100000000000001" customHeight="1"/>
    <row r="2088" ht="20.100000000000001" customHeight="1"/>
    <row r="2089" ht="20.100000000000001" customHeight="1"/>
    <row r="2090" ht="20.100000000000001" customHeight="1"/>
    <row r="2091" ht="20.100000000000001" customHeight="1"/>
    <row r="2092" ht="20.100000000000001" customHeight="1"/>
    <row r="2093" ht="20.100000000000001" customHeight="1"/>
    <row r="2094" ht="20.100000000000001" customHeight="1"/>
    <row r="2095" ht="20.100000000000001" customHeight="1"/>
    <row r="2096" ht="20.100000000000001" customHeight="1"/>
    <row r="2097" ht="20.100000000000001" customHeight="1"/>
    <row r="2098" ht="20.100000000000001" customHeight="1"/>
    <row r="2099" ht="20.100000000000001" customHeight="1"/>
    <row r="2100" ht="20.100000000000001" customHeight="1"/>
    <row r="2101" ht="20.100000000000001" customHeight="1"/>
    <row r="2102" ht="20.100000000000001" customHeight="1"/>
    <row r="2103" ht="20.100000000000001" customHeight="1"/>
    <row r="2104" ht="20.100000000000001" customHeight="1"/>
    <row r="2105" ht="20.100000000000001" customHeight="1"/>
    <row r="2106" ht="20.100000000000001" customHeight="1"/>
    <row r="2107" ht="20.100000000000001" customHeight="1"/>
    <row r="2108" ht="20.100000000000001" customHeight="1"/>
    <row r="2109" ht="20.100000000000001" customHeight="1"/>
    <row r="2110" ht="20.100000000000001" customHeight="1"/>
    <row r="2111" ht="20.100000000000001" customHeight="1"/>
    <row r="2112" ht="20.100000000000001" customHeight="1"/>
    <row r="2113" ht="20.100000000000001" customHeight="1"/>
    <row r="2114" ht="20.100000000000001" customHeight="1"/>
    <row r="2115" ht="20.100000000000001" customHeight="1"/>
    <row r="2116" ht="20.100000000000001" customHeight="1"/>
    <row r="2117" ht="20.100000000000001" customHeight="1"/>
    <row r="2118" ht="20.100000000000001" customHeight="1"/>
    <row r="2119" ht="20.100000000000001" customHeight="1"/>
    <row r="2120" ht="20.100000000000001" customHeight="1"/>
    <row r="2121" ht="20.100000000000001" customHeight="1"/>
    <row r="2122" ht="20.100000000000001" customHeight="1"/>
    <row r="2123" ht="20.100000000000001" customHeight="1"/>
    <row r="2124" ht="20.100000000000001" customHeight="1"/>
    <row r="2125" ht="20.100000000000001" customHeight="1"/>
    <row r="2126" ht="20.100000000000001" customHeight="1"/>
    <row r="2127" ht="20.100000000000001" customHeight="1"/>
    <row r="2128" ht="20.100000000000001" customHeight="1"/>
    <row r="2129" ht="20.100000000000001" customHeight="1"/>
    <row r="2130" ht="20.100000000000001" customHeight="1"/>
    <row r="2131" ht="20.100000000000001" customHeight="1"/>
    <row r="2132" ht="20.100000000000001" customHeight="1"/>
    <row r="2133" ht="20.100000000000001" customHeight="1"/>
    <row r="2134" ht="20.100000000000001" customHeight="1"/>
    <row r="2135" ht="20.100000000000001" customHeight="1"/>
    <row r="2136" ht="20.100000000000001" customHeight="1"/>
    <row r="2137" ht="20.100000000000001" customHeight="1"/>
    <row r="2138" ht="20.100000000000001" customHeight="1"/>
    <row r="2139" ht="20.100000000000001" customHeight="1"/>
    <row r="2140" ht="20.100000000000001" customHeight="1"/>
    <row r="2141" ht="20.100000000000001" customHeight="1"/>
    <row r="2142" ht="20.100000000000001" customHeight="1"/>
    <row r="2143" ht="20.100000000000001" customHeight="1"/>
    <row r="2144" ht="20.100000000000001" customHeight="1"/>
    <row r="2145" ht="20.100000000000001" customHeight="1"/>
    <row r="2146" ht="20.100000000000001" customHeight="1"/>
    <row r="2147" ht="20.100000000000001" customHeight="1"/>
    <row r="2148" ht="20.100000000000001" customHeight="1"/>
    <row r="2149" ht="20.100000000000001" customHeight="1"/>
    <row r="2150" ht="20.100000000000001" customHeight="1"/>
    <row r="2151" ht="20.100000000000001" customHeight="1"/>
    <row r="2152" ht="20.100000000000001" customHeight="1"/>
    <row r="2153" ht="20.100000000000001" customHeight="1"/>
    <row r="2154" ht="20.100000000000001" customHeight="1"/>
    <row r="2155" ht="20.100000000000001" customHeight="1"/>
    <row r="2156" ht="20.100000000000001" customHeight="1"/>
    <row r="2157" ht="20.100000000000001" customHeight="1"/>
    <row r="2158" ht="20.100000000000001" customHeight="1"/>
    <row r="2159" ht="20.100000000000001" customHeight="1"/>
    <row r="2160" ht="20.100000000000001" customHeight="1"/>
    <row r="2161" ht="20.100000000000001" customHeight="1"/>
    <row r="2162" ht="20.100000000000001" customHeight="1"/>
    <row r="2163" ht="20.100000000000001" customHeight="1"/>
    <row r="2164" ht="20.100000000000001" customHeight="1"/>
    <row r="2165" ht="20.100000000000001" customHeight="1"/>
    <row r="2166" ht="20.100000000000001" customHeight="1"/>
    <row r="2167" ht="20.100000000000001" customHeight="1"/>
    <row r="2168" ht="20.100000000000001" customHeight="1"/>
    <row r="2169" ht="20.100000000000001" customHeight="1"/>
    <row r="2170" ht="20.100000000000001" customHeight="1"/>
    <row r="2171" ht="20.100000000000001" customHeight="1"/>
    <row r="2172" ht="20.100000000000001" customHeight="1"/>
    <row r="2173" ht="20.100000000000001" customHeight="1"/>
    <row r="2174" ht="20.100000000000001" customHeight="1"/>
    <row r="2175" ht="20.100000000000001" customHeight="1"/>
    <row r="2176" ht="20.100000000000001" customHeight="1"/>
    <row r="2177" ht="20.100000000000001" customHeight="1"/>
    <row r="2178" ht="20.100000000000001" customHeight="1"/>
    <row r="2179" ht="20.100000000000001" customHeight="1"/>
    <row r="2180" ht="20.100000000000001" customHeight="1"/>
    <row r="2181" ht="20.100000000000001" customHeight="1"/>
    <row r="2182" ht="20.100000000000001" customHeight="1"/>
    <row r="2183" ht="20.100000000000001" customHeight="1"/>
    <row r="2184" ht="20.100000000000001" customHeight="1"/>
    <row r="2185" ht="20.100000000000001" customHeight="1"/>
    <row r="2186" ht="20.100000000000001" customHeight="1"/>
    <row r="2187" ht="20.100000000000001" customHeight="1"/>
    <row r="2188" ht="20.100000000000001" customHeight="1"/>
    <row r="2189" ht="20.100000000000001" customHeight="1"/>
    <row r="2190" ht="20.100000000000001" customHeight="1"/>
    <row r="2191" ht="20.100000000000001" customHeight="1"/>
    <row r="2192" ht="20.100000000000001" customHeight="1"/>
    <row r="2193" ht="20.100000000000001" customHeight="1"/>
    <row r="2194" ht="20.100000000000001" customHeight="1"/>
    <row r="2195" ht="20.100000000000001" customHeight="1"/>
    <row r="2196" ht="20.100000000000001" customHeight="1"/>
    <row r="2197" ht="20.100000000000001" customHeight="1"/>
    <row r="2198" ht="20.100000000000001" customHeight="1"/>
    <row r="2199" ht="20.100000000000001" customHeight="1"/>
    <row r="2200" ht="20.100000000000001" customHeight="1"/>
    <row r="2201" ht="20.100000000000001" customHeight="1"/>
    <row r="2202" ht="20.100000000000001" customHeight="1"/>
    <row r="2203" ht="20.100000000000001" customHeight="1"/>
    <row r="2204" ht="20.100000000000001" customHeight="1"/>
    <row r="2205" ht="20.100000000000001" customHeight="1"/>
    <row r="2206" ht="20.100000000000001" customHeight="1"/>
    <row r="2207" ht="20.100000000000001" customHeight="1"/>
    <row r="2208" ht="20.100000000000001" customHeight="1"/>
    <row r="2209" ht="20.100000000000001" customHeight="1"/>
    <row r="2210" ht="20.100000000000001" customHeight="1"/>
    <row r="2211" ht="20.100000000000001" customHeight="1"/>
    <row r="2212" ht="20.100000000000001" customHeight="1"/>
    <row r="2213" ht="20.100000000000001" customHeight="1"/>
    <row r="2214" ht="20.100000000000001" customHeight="1"/>
    <row r="2215" ht="20.100000000000001" customHeight="1"/>
    <row r="2216" ht="20.100000000000001" customHeight="1"/>
    <row r="2217" ht="20.100000000000001" customHeight="1"/>
    <row r="2218" ht="20.100000000000001" customHeight="1"/>
    <row r="2219" ht="20.100000000000001" customHeight="1"/>
    <row r="2220" ht="20.100000000000001" customHeight="1"/>
    <row r="2221" ht="20.100000000000001" customHeight="1"/>
    <row r="2222" ht="20.100000000000001" customHeight="1"/>
    <row r="2223" ht="20.100000000000001" customHeight="1"/>
    <row r="2224" ht="20.100000000000001" customHeight="1"/>
    <row r="2225" ht="20.100000000000001" customHeight="1"/>
    <row r="2226" ht="20.100000000000001" customHeight="1"/>
    <row r="2227" ht="20.100000000000001" customHeight="1"/>
    <row r="2228" ht="20.100000000000001" customHeight="1"/>
    <row r="2229" ht="20.100000000000001" customHeight="1"/>
    <row r="2230" ht="20.100000000000001" customHeight="1"/>
    <row r="2231" ht="20.100000000000001" customHeight="1"/>
    <row r="2232" ht="20.100000000000001" customHeight="1"/>
    <row r="2233" ht="20.100000000000001" customHeight="1"/>
    <row r="2234" ht="20.100000000000001" customHeight="1"/>
    <row r="2235" ht="20.100000000000001" customHeight="1"/>
    <row r="2236" ht="20.100000000000001" customHeight="1"/>
    <row r="2237" ht="20.100000000000001" customHeight="1"/>
    <row r="2238" ht="20.100000000000001" customHeight="1"/>
    <row r="2239" ht="20.100000000000001" customHeight="1"/>
    <row r="2240" ht="20.100000000000001" customHeight="1"/>
    <row r="2241" ht="20.100000000000001" customHeight="1"/>
    <row r="2242" ht="20.100000000000001" customHeight="1"/>
    <row r="2243" ht="20.100000000000001" customHeight="1"/>
    <row r="2244" ht="20.100000000000001" customHeight="1"/>
    <row r="2245" ht="20.100000000000001" customHeight="1"/>
    <row r="2246" ht="20.100000000000001" customHeight="1"/>
    <row r="2247" ht="20.100000000000001" customHeight="1"/>
    <row r="2248" ht="20.100000000000001" customHeight="1"/>
    <row r="2249" ht="20.100000000000001" customHeight="1"/>
    <row r="2250" ht="20.100000000000001" customHeight="1"/>
    <row r="2251" ht="20.100000000000001" customHeight="1"/>
    <row r="2252" ht="20.100000000000001" customHeight="1"/>
    <row r="2253" ht="20.100000000000001" customHeight="1"/>
    <row r="2254" ht="20.100000000000001" customHeight="1"/>
    <row r="2255" ht="20.100000000000001" customHeight="1"/>
    <row r="2256" ht="20.100000000000001" customHeight="1"/>
    <row r="2257" ht="20.100000000000001" customHeight="1"/>
    <row r="2258" ht="20.100000000000001" customHeight="1"/>
    <row r="2259" ht="20.100000000000001" customHeight="1"/>
    <row r="2260" ht="20.100000000000001" customHeight="1"/>
    <row r="2261" ht="20.100000000000001" customHeight="1"/>
    <row r="2262" ht="20.100000000000001" customHeight="1"/>
    <row r="2263" ht="20.100000000000001" customHeight="1"/>
    <row r="2264" ht="20.100000000000001" customHeight="1"/>
    <row r="2265" ht="20.100000000000001" customHeight="1"/>
    <row r="2266" ht="20.100000000000001" customHeight="1"/>
    <row r="2267" ht="20.100000000000001" customHeight="1"/>
    <row r="2268" ht="20.100000000000001" customHeight="1"/>
    <row r="2269" ht="20.100000000000001" customHeight="1"/>
    <row r="2270" ht="20.100000000000001" customHeight="1"/>
    <row r="2271" ht="20.100000000000001" customHeight="1"/>
    <row r="2272" ht="20.100000000000001" customHeight="1"/>
    <row r="2273" ht="20.100000000000001" customHeight="1"/>
    <row r="2274" ht="20.100000000000001" customHeight="1"/>
    <row r="2275" ht="20.100000000000001" customHeight="1"/>
    <row r="2276" ht="20.100000000000001" customHeight="1"/>
    <row r="2277" ht="20.100000000000001" customHeight="1"/>
    <row r="2278" ht="20.100000000000001" customHeight="1"/>
    <row r="2279" ht="20.100000000000001" customHeight="1"/>
    <row r="2280" ht="20.100000000000001" customHeight="1"/>
    <row r="2281" ht="20.100000000000001" customHeight="1"/>
    <row r="2282" ht="20.100000000000001" customHeight="1"/>
    <row r="2283" ht="20.100000000000001" customHeight="1"/>
    <row r="2284" ht="20.100000000000001" customHeight="1"/>
    <row r="2285" ht="20.100000000000001" customHeight="1"/>
    <row r="2286" ht="20.100000000000001" customHeight="1"/>
    <row r="2287" ht="20.100000000000001" customHeight="1"/>
    <row r="2288" ht="20.100000000000001" customHeight="1"/>
    <row r="2289" ht="20.100000000000001" customHeight="1"/>
    <row r="2290" ht="20.100000000000001" customHeight="1"/>
    <row r="2291" ht="20.100000000000001" customHeight="1"/>
    <row r="2292" ht="20.100000000000001" customHeight="1"/>
    <row r="2293" ht="20.100000000000001" customHeight="1"/>
    <row r="2294" ht="20.100000000000001" customHeight="1"/>
    <row r="2295" ht="20.100000000000001" customHeight="1"/>
    <row r="2296" ht="20.100000000000001" customHeight="1"/>
    <row r="2297" ht="20.100000000000001" customHeight="1"/>
    <row r="2298" ht="20.100000000000001" customHeight="1"/>
    <row r="2299" ht="20.100000000000001" customHeight="1"/>
    <row r="2300" ht="20.100000000000001" customHeight="1"/>
    <row r="2301" ht="20.100000000000001" customHeight="1"/>
    <row r="2302" ht="20.100000000000001" customHeight="1"/>
    <row r="2303" ht="20.100000000000001" customHeight="1"/>
    <row r="2304" ht="20.100000000000001" customHeight="1"/>
    <row r="2305" ht="20.100000000000001" customHeight="1"/>
    <row r="2306" ht="20.100000000000001" customHeight="1"/>
    <row r="2307" ht="20.100000000000001" customHeight="1"/>
    <row r="2308" ht="20.100000000000001" customHeight="1"/>
    <row r="2309" ht="20.100000000000001" customHeight="1"/>
    <row r="2310" ht="20.100000000000001" customHeight="1"/>
    <row r="2311" ht="20.100000000000001" customHeight="1"/>
    <row r="2312" ht="20.100000000000001" customHeight="1"/>
    <row r="2313" ht="20.100000000000001" customHeight="1"/>
    <row r="2314" ht="20.100000000000001" customHeight="1"/>
    <row r="2315" ht="20.100000000000001" customHeight="1"/>
    <row r="2316" ht="20.100000000000001" customHeight="1"/>
    <row r="2317" ht="20.100000000000001" customHeight="1"/>
    <row r="2318" ht="20.100000000000001" customHeight="1"/>
    <row r="2319" ht="20.100000000000001" customHeight="1"/>
    <row r="2320" ht="20.100000000000001" customHeight="1"/>
    <row r="2321" ht="20.100000000000001" customHeight="1"/>
    <row r="2322" ht="20.100000000000001" customHeight="1"/>
    <row r="2323" ht="20.100000000000001" customHeight="1"/>
    <row r="2324" ht="20.100000000000001" customHeight="1"/>
    <row r="2325" ht="20.100000000000001" customHeight="1"/>
    <row r="2326" ht="20.100000000000001" customHeight="1"/>
    <row r="2327" ht="20.100000000000001" customHeight="1"/>
    <row r="2328" ht="20.100000000000001" customHeight="1"/>
    <row r="2329" ht="20.100000000000001" customHeight="1"/>
    <row r="2330" ht="20.100000000000001" customHeight="1"/>
    <row r="2331" ht="20.100000000000001" customHeight="1"/>
    <row r="2332" ht="20.100000000000001" customHeight="1"/>
    <row r="2333" ht="20.100000000000001" customHeight="1"/>
    <row r="2334" ht="20.100000000000001" customHeight="1"/>
    <row r="2335" ht="20.100000000000001" customHeight="1"/>
    <row r="2336" ht="20.100000000000001" customHeight="1"/>
    <row r="2337" ht="20.100000000000001" customHeight="1"/>
    <row r="2338" ht="20.100000000000001" customHeight="1"/>
    <row r="2339" ht="20.100000000000001" customHeight="1"/>
    <row r="2340" ht="20.100000000000001" customHeight="1"/>
    <row r="2341" ht="20.100000000000001" customHeight="1"/>
    <row r="2342" ht="20.100000000000001" customHeight="1"/>
    <row r="2343" ht="20.100000000000001" customHeight="1"/>
    <row r="2344" ht="20.100000000000001" customHeight="1"/>
    <row r="2345" ht="20.100000000000001" customHeight="1"/>
    <row r="2346" ht="20.100000000000001" customHeight="1"/>
    <row r="2347" ht="20.100000000000001" customHeight="1"/>
    <row r="2348" ht="20.100000000000001" customHeight="1"/>
    <row r="2349" ht="20.100000000000001" customHeight="1"/>
    <row r="2350" ht="20.100000000000001" customHeight="1"/>
    <row r="2351" ht="20.100000000000001" customHeight="1"/>
    <row r="2352" ht="20.100000000000001" customHeight="1"/>
    <row r="2353" ht="20.100000000000001" customHeight="1"/>
    <row r="2354" ht="20.100000000000001" customHeight="1"/>
    <row r="2355" ht="20.100000000000001" customHeight="1"/>
    <row r="2356" ht="20.100000000000001" customHeight="1"/>
    <row r="2357" ht="20.100000000000001" customHeight="1"/>
    <row r="2358" ht="20.100000000000001" customHeight="1"/>
    <row r="2359" ht="20.100000000000001" customHeight="1"/>
    <row r="2360" ht="20.100000000000001" customHeight="1"/>
    <row r="2361" ht="20.100000000000001" customHeight="1"/>
    <row r="2362" ht="20.100000000000001" customHeight="1"/>
    <row r="2363" ht="20.100000000000001" customHeight="1"/>
    <row r="2364" ht="20.100000000000001" customHeight="1"/>
    <row r="2365" ht="20.100000000000001" customHeight="1"/>
    <row r="2366" ht="20.100000000000001" customHeight="1"/>
    <row r="2367" ht="20.100000000000001" customHeight="1"/>
    <row r="2368" ht="20.100000000000001" customHeight="1"/>
    <row r="2369" ht="20.100000000000001" customHeight="1"/>
    <row r="2370" ht="20.100000000000001" customHeight="1"/>
    <row r="2371" ht="20.100000000000001" customHeight="1"/>
    <row r="2372" ht="20.100000000000001" customHeight="1"/>
    <row r="2373" ht="20.100000000000001" customHeight="1"/>
    <row r="2374" ht="20.100000000000001" customHeight="1"/>
    <row r="2375" ht="20.100000000000001" customHeight="1"/>
    <row r="2376" ht="20.100000000000001" customHeight="1"/>
    <row r="2377" ht="20.100000000000001" customHeight="1"/>
    <row r="2378" ht="20.100000000000001" customHeight="1"/>
    <row r="2379" ht="20.100000000000001" customHeight="1"/>
    <row r="2380" ht="20.100000000000001" customHeight="1"/>
    <row r="2381" ht="20.100000000000001" customHeight="1"/>
    <row r="2382" ht="20.100000000000001" customHeight="1"/>
    <row r="2383" ht="20.100000000000001" customHeight="1"/>
    <row r="2384" ht="20.100000000000001" customHeight="1"/>
    <row r="2385" ht="20.100000000000001" customHeight="1"/>
    <row r="2386" ht="20.100000000000001" customHeight="1"/>
    <row r="2387" ht="20.100000000000001" customHeight="1"/>
    <row r="2388" ht="20.100000000000001" customHeight="1"/>
    <row r="2389" ht="20.100000000000001" customHeight="1"/>
    <row r="2390" ht="20.100000000000001" customHeight="1"/>
    <row r="2391" ht="20.100000000000001" customHeight="1"/>
    <row r="2392" ht="20.100000000000001" customHeight="1"/>
    <row r="2393" ht="20.100000000000001" customHeight="1"/>
    <row r="2394" ht="20.100000000000001" customHeight="1"/>
    <row r="2395" ht="20.100000000000001" customHeight="1"/>
    <row r="2396" ht="20.100000000000001" customHeight="1"/>
    <row r="2397" ht="20.100000000000001" customHeight="1"/>
    <row r="2398" ht="20.100000000000001" customHeight="1"/>
    <row r="2399" ht="20.100000000000001" customHeight="1"/>
    <row r="2400" ht="20.100000000000001" customHeight="1"/>
    <row r="2401" ht="20.100000000000001" customHeight="1"/>
    <row r="2402" ht="20.100000000000001" customHeight="1"/>
    <row r="2403" ht="20.100000000000001" customHeight="1"/>
    <row r="2404" ht="20.100000000000001" customHeight="1"/>
    <row r="2405" ht="20.100000000000001" customHeight="1"/>
    <row r="2406" ht="20.100000000000001" customHeight="1"/>
    <row r="2407" ht="20.100000000000001" customHeight="1"/>
    <row r="2408" ht="20.100000000000001" customHeight="1"/>
    <row r="2409" ht="20.100000000000001" customHeight="1"/>
    <row r="2410" ht="20.100000000000001" customHeight="1"/>
    <row r="2411" ht="20.100000000000001" customHeight="1"/>
    <row r="2412" ht="20.100000000000001" customHeight="1"/>
    <row r="2413" ht="20.100000000000001" customHeight="1"/>
    <row r="2414" ht="20.100000000000001" customHeight="1"/>
    <row r="2415" ht="20.100000000000001" customHeight="1"/>
    <row r="2416" ht="20.100000000000001" customHeight="1"/>
    <row r="2417" ht="20.100000000000001" customHeight="1"/>
    <row r="2418" ht="20.100000000000001" customHeight="1"/>
    <row r="2419" ht="20.100000000000001" customHeight="1"/>
    <row r="2420" ht="20.100000000000001" customHeight="1"/>
    <row r="2421" ht="20.100000000000001" customHeight="1"/>
    <row r="2422" ht="20.100000000000001" customHeight="1"/>
    <row r="2423" ht="20.100000000000001" customHeight="1"/>
    <row r="2424" ht="20.100000000000001" customHeight="1"/>
    <row r="2425" ht="20.100000000000001" customHeight="1"/>
    <row r="2426" ht="20.100000000000001" customHeight="1"/>
    <row r="2427" ht="20.100000000000001" customHeight="1"/>
    <row r="2428" ht="20.100000000000001" customHeight="1"/>
    <row r="2429" ht="20.100000000000001" customHeight="1"/>
    <row r="2430" ht="20.100000000000001" customHeight="1"/>
    <row r="2431" ht="20.100000000000001" customHeight="1"/>
    <row r="2432" ht="20.100000000000001" customHeight="1"/>
    <row r="2433" ht="20.100000000000001" customHeight="1"/>
    <row r="2434" ht="20.100000000000001" customHeight="1"/>
    <row r="2435" ht="20.100000000000001" customHeight="1"/>
    <row r="2436" ht="20.100000000000001" customHeight="1"/>
    <row r="2437" ht="20.100000000000001" customHeight="1"/>
    <row r="2438" ht="20.100000000000001" customHeight="1"/>
    <row r="2439" ht="20.100000000000001" customHeight="1"/>
    <row r="2440" ht="20.100000000000001" customHeight="1"/>
    <row r="2441" ht="20.100000000000001" customHeight="1"/>
    <row r="2442" ht="20.100000000000001" customHeight="1"/>
    <row r="2443" ht="20.100000000000001" customHeight="1"/>
    <row r="2444" ht="20.100000000000001" customHeight="1"/>
    <row r="2445" ht="20.100000000000001" customHeight="1"/>
    <row r="2446" ht="20.100000000000001" customHeight="1"/>
    <row r="2447" ht="20.100000000000001" customHeight="1"/>
    <row r="2448" ht="20.100000000000001" customHeight="1"/>
    <row r="2449" ht="20.100000000000001" customHeight="1"/>
    <row r="2450" ht="20.100000000000001" customHeight="1"/>
    <row r="2451" ht="20.100000000000001" customHeight="1"/>
    <row r="2452" ht="20.100000000000001" customHeight="1"/>
    <row r="2453" ht="20.100000000000001" customHeight="1"/>
    <row r="2454" ht="20.100000000000001" customHeight="1"/>
    <row r="2455" ht="20.100000000000001" customHeight="1"/>
    <row r="2456" ht="20.100000000000001" customHeight="1"/>
    <row r="2457" ht="20.100000000000001" customHeight="1"/>
    <row r="2458" ht="20.100000000000001" customHeight="1"/>
    <row r="2459" ht="20.100000000000001" customHeight="1"/>
    <row r="2460" ht="20.100000000000001" customHeight="1"/>
    <row r="2461" ht="20.100000000000001" customHeight="1"/>
    <row r="2462" ht="20.100000000000001" customHeight="1"/>
    <row r="2463" ht="20.100000000000001" customHeight="1"/>
    <row r="2464" ht="20.100000000000001" customHeight="1"/>
    <row r="2465" ht="20.100000000000001" customHeight="1"/>
    <row r="2466" ht="20.100000000000001" customHeight="1"/>
    <row r="2467" ht="20.100000000000001" customHeight="1"/>
    <row r="2468" ht="20.100000000000001" customHeight="1"/>
    <row r="2469" ht="20.100000000000001" customHeight="1"/>
    <row r="2470" ht="20.100000000000001" customHeight="1"/>
    <row r="2471" ht="20.100000000000001" customHeight="1"/>
    <row r="2472" ht="20.100000000000001" customHeight="1"/>
    <row r="2473" ht="20.100000000000001" customHeight="1"/>
    <row r="2474" ht="20.100000000000001" customHeight="1"/>
    <row r="2475" ht="20.100000000000001" customHeight="1"/>
    <row r="2476" ht="20.100000000000001" customHeight="1"/>
    <row r="2477" ht="20.100000000000001" customHeight="1"/>
    <row r="2478" ht="20.100000000000001" customHeight="1"/>
    <row r="2479" ht="20.100000000000001" customHeight="1"/>
    <row r="2480" ht="20.100000000000001" customHeight="1"/>
    <row r="2481" ht="20.100000000000001" customHeight="1"/>
    <row r="2482" ht="20.100000000000001" customHeight="1"/>
    <row r="2483" ht="20.100000000000001" customHeight="1"/>
    <row r="2484" ht="20.100000000000001" customHeight="1"/>
    <row r="2485" ht="20.100000000000001" customHeight="1"/>
    <row r="2486" ht="20.100000000000001" customHeight="1"/>
    <row r="2487" ht="20.100000000000001" customHeight="1"/>
    <row r="2488" ht="20.100000000000001" customHeight="1"/>
    <row r="2489" ht="20.100000000000001" customHeight="1"/>
    <row r="2490" ht="20.100000000000001" customHeight="1"/>
    <row r="2491" ht="20.100000000000001" customHeight="1"/>
    <row r="2492" ht="20.100000000000001" customHeight="1"/>
    <row r="2493" ht="20.100000000000001" customHeight="1"/>
    <row r="2494" ht="20.100000000000001" customHeight="1"/>
    <row r="2495" ht="20.100000000000001" customHeight="1"/>
    <row r="2496" ht="20.100000000000001" customHeight="1"/>
    <row r="2497" ht="20.100000000000001" customHeight="1"/>
    <row r="2498" ht="20.100000000000001" customHeight="1"/>
    <row r="2499" ht="20.100000000000001" customHeight="1"/>
    <row r="2500" ht="20.100000000000001" customHeight="1"/>
    <row r="2501" ht="20.100000000000001" customHeight="1"/>
    <row r="2502" ht="20.100000000000001" customHeight="1"/>
    <row r="2503" ht="20.100000000000001" customHeight="1"/>
    <row r="2504" ht="20.100000000000001" customHeight="1"/>
    <row r="2505" ht="20.100000000000001" customHeight="1"/>
    <row r="2506" ht="20.100000000000001" customHeight="1"/>
    <row r="2507" ht="20.100000000000001" customHeight="1"/>
    <row r="2508" ht="20.100000000000001" customHeight="1"/>
    <row r="2509" ht="20.100000000000001" customHeight="1"/>
    <row r="2510" ht="20.100000000000001" customHeight="1"/>
    <row r="2511" ht="20.100000000000001" customHeight="1"/>
    <row r="2512" ht="20.100000000000001" customHeight="1"/>
    <row r="2513" ht="20.100000000000001" customHeight="1"/>
    <row r="2514" ht="20.100000000000001" customHeight="1"/>
    <row r="2515" ht="20.100000000000001" customHeight="1"/>
    <row r="2516" ht="20.100000000000001" customHeight="1"/>
    <row r="2517" ht="20.100000000000001" customHeight="1"/>
    <row r="2518" ht="20.100000000000001" customHeight="1"/>
    <row r="2519" ht="20.100000000000001" customHeight="1"/>
    <row r="2520" ht="20.100000000000001" customHeight="1"/>
    <row r="2521" ht="20.100000000000001" customHeight="1"/>
    <row r="2522" ht="20.100000000000001" customHeight="1"/>
    <row r="2523" ht="20.100000000000001" customHeight="1"/>
    <row r="2524" ht="20.100000000000001" customHeight="1"/>
    <row r="2525" ht="20.100000000000001" customHeight="1"/>
    <row r="2526" ht="20.100000000000001" customHeight="1"/>
    <row r="2527" ht="20.100000000000001" customHeight="1"/>
    <row r="2528" ht="20.100000000000001" customHeight="1"/>
    <row r="2529" ht="20.100000000000001" customHeight="1"/>
    <row r="2530" ht="20.100000000000001" customHeight="1"/>
    <row r="2531" ht="20.100000000000001" customHeight="1"/>
    <row r="2532" ht="20.100000000000001" customHeight="1"/>
    <row r="2533" ht="20.100000000000001" customHeight="1"/>
    <row r="2534" ht="20.100000000000001" customHeight="1"/>
    <row r="2535" ht="20.100000000000001" customHeight="1"/>
    <row r="2536" ht="20.100000000000001" customHeight="1"/>
    <row r="2537" ht="20.100000000000001" customHeight="1"/>
    <row r="2538" ht="20.100000000000001" customHeight="1"/>
    <row r="2539" ht="20.100000000000001" customHeight="1"/>
    <row r="2540" ht="20.100000000000001" customHeight="1"/>
    <row r="2541" ht="20.100000000000001" customHeight="1"/>
    <row r="2542" ht="20.100000000000001" customHeight="1"/>
    <row r="2543" ht="20.100000000000001" customHeight="1"/>
    <row r="2544" ht="20.100000000000001" customHeight="1"/>
    <row r="2545" ht="20.100000000000001" customHeight="1"/>
    <row r="2546" ht="20.100000000000001" customHeight="1"/>
    <row r="2547" ht="20.100000000000001" customHeight="1"/>
    <row r="2548" ht="20.100000000000001" customHeight="1"/>
    <row r="2549" ht="20.100000000000001" customHeight="1"/>
    <row r="2550" ht="20.100000000000001" customHeight="1"/>
    <row r="2551" ht="20.100000000000001" customHeight="1"/>
    <row r="2552" ht="20.100000000000001" customHeight="1"/>
    <row r="2553" ht="20.100000000000001" customHeight="1"/>
    <row r="2554" ht="20.100000000000001" customHeight="1"/>
    <row r="2555" ht="20.100000000000001" customHeight="1"/>
    <row r="2556" ht="20.100000000000001" customHeight="1"/>
    <row r="2557" ht="20.100000000000001" customHeight="1"/>
    <row r="2558" ht="20.100000000000001" customHeight="1"/>
    <row r="2559" ht="20.100000000000001" customHeight="1"/>
    <row r="2560" ht="20.100000000000001" customHeight="1"/>
    <row r="2561" ht="20.100000000000001" customHeight="1"/>
    <row r="2562" ht="20.100000000000001" customHeight="1"/>
    <row r="2563" ht="20.100000000000001" customHeight="1"/>
    <row r="2564" ht="20.100000000000001" customHeight="1"/>
    <row r="2565" ht="20.100000000000001" customHeight="1"/>
    <row r="2566" ht="20.100000000000001" customHeight="1"/>
    <row r="2567" ht="20.100000000000001" customHeight="1"/>
    <row r="2568" ht="20.100000000000001" customHeight="1"/>
    <row r="2569" ht="20.100000000000001" customHeight="1"/>
    <row r="2570" ht="20.100000000000001" customHeight="1"/>
    <row r="2571" ht="20.100000000000001" customHeight="1"/>
    <row r="2572" ht="20.100000000000001" customHeight="1"/>
    <row r="2573" ht="20.100000000000001" customHeight="1"/>
    <row r="2574" ht="20.100000000000001" customHeight="1"/>
    <row r="2575" ht="20.100000000000001" customHeight="1"/>
    <row r="2576" ht="20.100000000000001" customHeight="1"/>
    <row r="2577" ht="20.100000000000001" customHeight="1"/>
    <row r="2578" ht="20.100000000000001" customHeight="1"/>
    <row r="2579" ht="20.100000000000001" customHeight="1"/>
    <row r="2580" ht="20.100000000000001" customHeight="1"/>
    <row r="2581" ht="20.100000000000001" customHeight="1"/>
    <row r="2582" ht="20.100000000000001" customHeight="1"/>
    <row r="2583" ht="20.100000000000001" customHeight="1"/>
    <row r="2584" ht="20.100000000000001" customHeight="1"/>
    <row r="2585" ht="20.100000000000001" customHeight="1"/>
    <row r="2586" ht="20.100000000000001" customHeight="1"/>
    <row r="2587" ht="20.100000000000001" customHeight="1"/>
    <row r="2588" ht="20.100000000000001" customHeight="1"/>
    <row r="2589" ht="20.100000000000001" customHeight="1"/>
    <row r="2590" ht="20.100000000000001" customHeight="1"/>
    <row r="2591" ht="20.100000000000001" customHeight="1"/>
    <row r="2592" ht="20.100000000000001" customHeight="1"/>
    <row r="2593" ht="20.100000000000001" customHeight="1"/>
    <row r="2594" ht="20.100000000000001" customHeight="1"/>
    <row r="2595" ht="20.100000000000001" customHeight="1"/>
    <row r="2596" ht="20.100000000000001" customHeight="1"/>
    <row r="2597" ht="20.100000000000001" customHeight="1"/>
    <row r="2598" ht="20.100000000000001" customHeight="1"/>
    <row r="2599" ht="20.100000000000001" customHeight="1"/>
    <row r="2600" ht="20.100000000000001" customHeight="1"/>
    <row r="2601" ht="20.100000000000001" customHeight="1"/>
    <row r="2602" ht="20.100000000000001" customHeight="1"/>
    <row r="2603" ht="20.100000000000001" customHeight="1"/>
    <row r="2604" ht="20.100000000000001" customHeight="1"/>
    <row r="2605" ht="20.100000000000001" customHeight="1"/>
    <row r="2606" ht="20.100000000000001" customHeight="1"/>
    <row r="2607" ht="20.100000000000001" customHeight="1"/>
    <row r="2608" ht="20.100000000000001" customHeight="1"/>
    <row r="2609" ht="20.100000000000001" customHeight="1"/>
    <row r="2610" ht="20.100000000000001" customHeight="1"/>
    <row r="2611" ht="20.100000000000001" customHeight="1"/>
    <row r="2612" ht="20.100000000000001" customHeight="1"/>
    <row r="2613" ht="20.100000000000001" customHeight="1"/>
    <row r="2614" ht="20.100000000000001" customHeight="1"/>
    <row r="2615" ht="20.100000000000001" customHeight="1"/>
    <row r="2616" ht="20.100000000000001" customHeight="1"/>
    <row r="2617" ht="20.100000000000001" customHeight="1"/>
    <row r="2618" ht="20.100000000000001" customHeight="1"/>
    <row r="2619" ht="20.100000000000001" customHeight="1"/>
    <row r="2620" ht="20.100000000000001" customHeight="1"/>
    <row r="2621" ht="20.100000000000001" customHeight="1"/>
    <row r="2622" ht="20.100000000000001" customHeight="1"/>
    <row r="2623" ht="20.100000000000001" customHeight="1"/>
    <row r="2624" ht="20.100000000000001" customHeight="1"/>
    <row r="2625" ht="20.100000000000001" customHeight="1"/>
    <row r="2626" ht="20.100000000000001" customHeight="1"/>
    <row r="2627" ht="20.100000000000001" customHeight="1"/>
    <row r="2628" ht="20.100000000000001" customHeight="1"/>
    <row r="2629" ht="20.100000000000001" customHeight="1"/>
    <row r="2630" ht="20.100000000000001" customHeight="1"/>
    <row r="2631" ht="20.100000000000001" customHeight="1"/>
    <row r="2632" ht="20.100000000000001" customHeight="1"/>
    <row r="2633" ht="20.100000000000001" customHeight="1"/>
    <row r="2634" ht="20.100000000000001" customHeight="1"/>
    <row r="2635" ht="20.100000000000001" customHeight="1"/>
    <row r="2636" ht="20.100000000000001" customHeight="1"/>
    <row r="2637" ht="20.100000000000001" customHeight="1"/>
    <row r="2638" ht="20.100000000000001" customHeight="1"/>
    <row r="2639" ht="20.100000000000001" customHeight="1"/>
    <row r="2640" ht="20.100000000000001" customHeight="1"/>
    <row r="2641" ht="20.100000000000001" customHeight="1"/>
    <row r="2642" ht="20.100000000000001" customHeight="1"/>
    <row r="2643" ht="20.100000000000001" customHeight="1"/>
    <row r="2644" ht="20.100000000000001" customHeight="1"/>
    <row r="2645" ht="20.100000000000001" customHeight="1"/>
    <row r="2646" ht="20.100000000000001" customHeight="1"/>
    <row r="2647" ht="20.100000000000001" customHeight="1"/>
    <row r="2648" ht="20.100000000000001" customHeight="1"/>
    <row r="2649" ht="20.100000000000001" customHeight="1"/>
    <row r="2650" ht="20.100000000000001" customHeight="1"/>
    <row r="2651" ht="20.100000000000001" customHeight="1"/>
    <row r="2652" ht="20.100000000000001" customHeight="1"/>
    <row r="2653" ht="20.100000000000001" customHeight="1"/>
    <row r="2654" ht="20.100000000000001" customHeight="1"/>
    <row r="2655" ht="20.100000000000001" customHeight="1"/>
    <row r="2656" ht="20.100000000000001" customHeight="1"/>
    <row r="2657" ht="20.100000000000001" customHeight="1"/>
    <row r="2658" ht="20.100000000000001" customHeight="1"/>
    <row r="2659" ht="20.100000000000001" customHeight="1"/>
    <row r="2660" ht="20.100000000000001" customHeight="1"/>
    <row r="2661" ht="20.100000000000001" customHeight="1"/>
    <row r="2662" ht="20.100000000000001" customHeight="1"/>
    <row r="2663" ht="20.100000000000001" customHeight="1"/>
    <row r="2664" ht="20.100000000000001" customHeight="1"/>
    <row r="2665" ht="20.100000000000001" customHeight="1"/>
    <row r="2666" ht="20.100000000000001" customHeight="1"/>
    <row r="2667" ht="20.100000000000001" customHeight="1"/>
    <row r="2668" ht="20.100000000000001" customHeight="1"/>
    <row r="2669" ht="20.100000000000001" customHeight="1"/>
    <row r="2670" ht="20.100000000000001" customHeight="1"/>
    <row r="2671" ht="20.100000000000001" customHeight="1"/>
    <row r="2672" ht="20.100000000000001" customHeight="1"/>
    <row r="2673" ht="20.100000000000001" customHeight="1"/>
    <row r="2674" ht="20.100000000000001" customHeight="1"/>
    <row r="2675" ht="20.100000000000001" customHeight="1"/>
    <row r="2676" ht="20.100000000000001" customHeight="1"/>
    <row r="2677" ht="20.100000000000001" customHeight="1"/>
    <row r="2678" ht="20.100000000000001" customHeight="1"/>
    <row r="2679" ht="20.100000000000001" customHeight="1"/>
    <row r="2680" ht="20.100000000000001" customHeight="1"/>
    <row r="2681" ht="20.100000000000001" customHeight="1"/>
    <row r="2682" ht="20.100000000000001" customHeight="1"/>
    <row r="2683" ht="20.100000000000001" customHeight="1"/>
    <row r="2684" ht="20.100000000000001" customHeight="1"/>
    <row r="2685" ht="20.100000000000001" customHeight="1"/>
    <row r="2686" ht="20.100000000000001" customHeight="1"/>
    <row r="2687" ht="20.100000000000001" customHeight="1"/>
    <row r="2688" ht="20.100000000000001" customHeight="1"/>
    <row r="2689" ht="20.100000000000001" customHeight="1"/>
    <row r="2690" ht="20.100000000000001" customHeight="1"/>
    <row r="2691" ht="20.100000000000001" customHeight="1"/>
    <row r="2692" ht="20.100000000000001" customHeight="1"/>
    <row r="2693" ht="20.100000000000001" customHeight="1"/>
    <row r="2694" ht="20.100000000000001" customHeight="1"/>
    <row r="2695" ht="20.100000000000001" customHeight="1"/>
    <row r="2696" ht="20.100000000000001" customHeight="1"/>
    <row r="2697" ht="20.100000000000001" customHeight="1"/>
    <row r="2698" ht="20.100000000000001" customHeight="1"/>
    <row r="2699" ht="20.100000000000001" customHeight="1"/>
    <row r="2700" ht="20.100000000000001" customHeight="1"/>
    <row r="2701" ht="20.100000000000001" customHeight="1"/>
    <row r="2702" ht="20.100000000000001" customHeight="1"/>
    <row r="2703" ht="20.100000000000001" customHeight="1"/>
    <row r="2704" ht="20.100000000000001" customHeight="1"/>
    <row r="2705" ht="20.100000000000001" customHeight="1"/>
    <row r="2706" ht="20.100000000000001" customHeight="1"/>
    <row r="2707" ht="20.100000000000001" customHeight="1"/>
    <row r="2708" ht="20.100000000000001" customHeight="1"/>
    <row r="2709" ht="20.100000000000001" customHeight="1"/>
    <row r="2710" ht="20.100000000000001" customHeight="1"/>
    <row r="2711" ht="20.100000000000001" customHeight="1"/>
    <row r="2712" ht="20.100000000000001" customHeight="1"/>
    <row r="2713" ht="20.100000000000001" customHeight="1"/>
    <row r="2714" ht="20.100000000000001" customHeight="1"/>
    <row r="2715" ht="20.100000000000001" customHeight="1"/>
    <row r="2716" ht="20.100000000000001" customHeight="1"/>
    <row r="2717" ht="20.100000000000001" customHeight="1"/>
    <row r="2718" ht="20.100000000000001" customHeight="1"/>
    <row r="2719" ht="20.100000000000001" customHeight="1"/>
    <row r="2720" ht="20.100000000000001" customHeight="1"/>
    <row r="2721" ht="20.100000000000001" customHeight="1"/>
    <row r="2722" ht="20.100000000000001" customHeight="1"/>
    <row r="2723" ht="20.100000000000001" customHeight="1"/>
    <row r="2724" ht="20.100000000000001" customHeight="1"/>
    <row r="2725" ht="20.100000000000001" customHeight="1"/>
    <row r="2726" ht="20.100000000000001" customHeight="1"/>
    <row r="2727" ht="20.100000000000001" customHeight="1"/>
    <row r="2728" ht="20.100000000000001" customHeight="1"/>
    <row r="2729" ht="20.100000000000001" customHeight="1"/>
    <row r="2730" ht="20.100000000000001" customHeight="1"/>
    <row r="2731" ht="20.100000000000001" customHeight="1"/>
    <row r="2732" ht="20.100000000000001" customHeight="1"/>
    <row r="2733" ht="20.100000000000001" customHeight="1"/>
    <row r="2734" ht="20.100000000000001" customHeight="1"/>
    <row r="2735" ht="20.100000000000001" customHeight="1"/>
    <row r="2736" ht="20.100000000000001" customHeight="1"/>
    <row r="2737" ht="20.100000000000001" customHeight="1"/>
    <row r="2738" ht="20.100000000000001" customHeight="1"/>
    <row r="2739" ht="20.100000000000001" customHeight="1"/>
    <row r="2740" ht="20.100000000000001" customHeight="1"/>
    <row r="2741" ht="20.100000000000001" customHeight="1"/>
    <row r="2742" ht="20.100000000000001" customHeight="1"/>
    <row r="2743" ht="20.100000000000001" customHeight="1"/>
    <row r="2744" ht="20.100000000000001" customHeight="1"/>
    <row r="2745" ht="20.100000000000001" customHeight="1"/>
    <row r="2746" ht="20.100000000000001" customHeight="1"/>
    <row r="2747" ht="20.100000000000001" customHeight="1"/>
    <row r="2748" ht="20.100000000000001" customHeight="1"/>
    <row r="2749" ht="20.100000000000001" customHeight="1"/>
    <row r="2750" ht="20.100000000000001" customHeight="1"/>
    <row r="2751" ht="20.100000000000001" customHeight="1"/>
    <row r="2752" ht="20.100000000000001" customHeight="1"/>
    <row r="2753" ht="20.100000000000001" customHeight="1"/>
    <row r="2754" ht="20.100000000000001" customHeight="1"/>
    <row r="2755" ht="20.100000000000001" customHeight="1"/>
    <row r="2756" ht="20.100000000000001" customHeight="1"/>
    <row r="2757" ht="20.100000000000001" customHeight="1"/>
    <row r="2758" ht="20.100000000000001" customHeight="1"/>
    <row r="2759" ht="20.100000000000001" customHeight="1"/>
    <row r="2760" ht="20.100000000000001" customHeight="1"/>
    <row r="2761" ht="20.100000000000001" customHeight="1"/>
    <row r="2762" ht="20.100000000000001" customHeight="1"/>
    <row r="2763" ht="20.100000000000001" customHeight="1"/>
    <row r="2764" ht="20.100000000000001" customHeight="1"/>
    <row r="2765" ht="20.100000000000001" customHeight="1"/>
    <row r="2766" ht="20.100000000000001" customHeight="1"/>
    <row r="2767" ht="20.100000000000001" customHeight="1"/>
    <row r="2768" ht="20.100000000000001" customHeight="1"/>
    <row r="2769" ht="20.100000000000001" customHeight="1"/>
    <row r="2770" ht="20.100000000000001" customHeight="1"/>
    <row r="2771" ht="20.100000000000001" customHeight="1"/>
    <row r="2772" ht="20.100000000000001" customHeight="1"/>
    <row r="2773" ht="20.100000000000001" customHeight="1"/>
    <row r="2774" ht="20.100000000000001" customHeight="1"/>
    <row r="2775" ht="20.100000000000001" customHeight="1"/>
    <row r="2776" ht="20.100000000000001" customHeight="1"/>
    <row r="2777" ht="20.100000000000001" customHeight="1"/>
    <row r="2778" ht="20.100000000000001" customHeight="1"/>
    <row r="2779" ht="20.100000000000001" customHeight="1"/>
    <row r="2780" ht="20.100000000000001" customHeight="1"/>
    <row r="2781" ht="20.100000000000001" customHeight="1"/>
    <row r="2782" ht="20.100000000000001" customHeight="1"/>
    <row r="2783" ht="20.100000000000001" customHeight="1"/>
    <row r="2784" ht="20.100000000000001" customHeight="1"/>
    <row r="2785" ht="20.100000000000001" customHeight="1"/>
    <row r="2786" ht="20.100000000000001" customHeight="1"/>
    <row r="2787" ht="20.100000000000001" customHeight="1"/>
    <row r="2788" ht="20.100000000000001" customHeight="1"/>
    <row r="2789" ht="20.100000000000001" customHeight="1"/>
    <row r="2790" ht="20.100000000000001" customHeight="1"/>
    <row r="2791" ht="20.100000000000001" customHeight="1"/>
    <row r="2792" ht="20.100000000000001" customHeight="1"/>
    <row r="2793" ht="20.100000000000001" customHeight="1"/>
    <row r="2794" ht="20.100000000000001" customHeight="1"/>
    <row r="2795" ht="20.100000000000001" customHeight="1"/>
    <row r="2796" ht="20.100000000000001" customHeight="1"/>
    <row r="2797" ht="20.100000000000001" customHeight="1"/>
    <row r="2798" ht="20.100000000000001" customHeight="1"/>
    <row r="2799" ht="20.100000000000001" customHeight="1"/>
    <row r="2800" ht="20.100000000000001" customHeight="1"/>
    <row r="2801" ht="20.100000000000001" customHeight="1"/>
    <row r="2802" ht="20.100000000000001" customHeight="1"/>
    <row r="2803" ht="20.100000000000001" customHeight="1"/>
    <row r="2804" ht="20.100000000000001" customHeight="1"/>
    <row r="2805" ht="20.100000000000001" customHeight="1"/>
    <row r="2806" ht="20.100000000000001" customHeight="1"/>
    <row r="2807" ht="20.100000000000001" customHeight="1"/>
    <row r="2808" ht="20.100000000000001" customHeight="1"/>
    <row r="2809" ht="20.100000000000001" customHeight="1"/>
    <row r="2810" ht="20.100000000000001" customHeight="1"/>
    <row r="2811" ht="20.100000000000001" customHeight="1"/>
    <row r="2812" ht="20.100000000000001" customHeight="1"/>
    <row r="2813" ht="20.100000000000001" customHeight="1"/>
    <row r="2814" ht="20.100000000000001" customHeight="1"/>
    <row r="2815" ht="20.100000000000001" customHeight="1"/>
    <row r="2816" ht="20.100000000000001" customHeight="1"/>
    <row r="2817" ht="20.100000000000001" customHeight="1"/>
    <row r="2818" ht="20.100000000000001" customHeight="1"/>
    <row r="2819" ht="20.100000000000001" customHeight="1"/>
    <row r="2820" ht="20.100000000000001" customHeight="1"/>
    <row r="2821" ht="20.100000000000001" customHeight="1"/>
    <row r="2822" ht="20.100000000000001" customHeight="1"/>
    <row r="2823" ht="20.100000000000001" customHeight="1"/>
    <row r="2824" ht="20.100000000000001" customHeight="1"/>
    <row r="2825" ht="20.100000000000001" customHeight="1"/>
    <row r="2826" ht="20.100000000000001" customHeight="1"/>
    <row r="2827" ht="20.100000000000001" customHeight="1"/>
    <row r="2828" ht="20.100000000000001" customHeight="1"/>
    <row r="2829" ht="20.100000000000001" customHeight="1"/>
    <row r="2830" ht="20.100000000000001" customHeight="1"/>
    <row r="2831" ht="20.100000000000001" customHeight="1"/>
    <row r="2832" ht="20.100000000000001" customHeight="1"/>
    <row r="2833" ht="20.100000000000001" customHeight="1"/>
    <row r="2834" ht="20.100000000000001" customHeight="1"/>
    <row r="2835" ht="20.100000000000001" customHeight="1"/>
    <row r="2836" ht="20.100000000000001" customHeight="1"/>
    <row r="2837" ht="20.100000000000001" customHeight="1"/>
    <row r="2838" ht="20.100000000000001" customHeight="1"/>
    <row r="2839" ht="20.100000000000001" customHeight="1"/>
    <row r="2840" ht="20.100000000000001" customHeight="1"/>
    <row r="2841" ht="20.100000000000001" customHeight="1"/>
    <row r="2842" ht="20.100000000000001" customHeight="1"/>
    <row r="2843" ht="20.100000000000001" customHeight="1"/>
    <row r="2844" ht="20.100000000000001" customHeight="1"/>
    <row r="2845" ht="20.100000000000001" customHeight="1"/>
    <row r="2846" ht="20.100000000000001" customHeight="1"/>
    <row r="2847" ht="20.100000000000001" customHeight="1"/>
    <row r="2848" ht="20.100000000000001" customHeight="1"/>
    <row r="2849" ht="20.100000000000001" customHeight="1"/>
    <row r="2850" ht="20.100000000000001" customHeight="1"/>
    <row r="2851" ht="20.100000000000001" customHeight="1"/>
    <row r="2852" ht="20.100000000000001" customHeight="1"/>
    <row r="2853" ht="20.100000000000001" customHeight="1"/>
    <row r="2854" ht="20.100000000000001" customHeight="1"/>
    <row r="2855" ht="20.100000000000001" customHeight="1"/>
    <row r="2856" ht="20.100000000000001" customHeight="1"/>
    <row r="2857" ht="20.100000000000001" customHeight="1"/>
    <row r="2858" ht="20.100000000000001" customHeight="1"/>
    <row r="2859" ht="20.100000000000001" customHeight="1"/>
    <row r="2860" ht="20.100000000000001" customHeight="1"/>
    <row r="2861" ht="20.100000000000001" customHeight="1"/>
    <row r="2862" ht="20.100000000000001" customHeight="1"/>
    <row r="2863" ht="20.100000000000001" customHeight="1"/>
    <row r="2864" ht="20.100000000000001" customHeight="1"/>
    <row r="2865" ht="20.100000000000001" customHeight="1"/>
    <row r="2866" ht="20.100000000000001" customHeight="1"/>
    <row r="2867" ht="20.100000000000001" customHeight="1"/>
    <row r="2868" ht="20.100000000000001" customHeight="1"/>
    <row r="2869" ht="20.100000000000001" customHeight="1"/>
    <row r="2870" ht="20.100000000000001" customHeight="1"/>
    <row r="2871" ht="20.100000000000001" customHeight="1"/>
    <row r="2872" ht="20.100000000000001" customHeight="1"/>
    <row r="2873" ht="20.100000000000001" customHeight="1"/>
    <row r="2874" ht="20.100000000000001" customHeight="1"/>
    <row r="2875" ht="20.100000000000001" customHeight="1"/>
    <row r="2876" ht="20.100000000000001" customHeight="1"/>
    <row r="2877" ht="20.100000000000001" customHeight="1"/>
    <row r="2878" ht="20.100000000000001" customHeight="1"/>
    <row r="2879" ht="20.100000000000001" customHeight="1"/>
    <row r="2880" ht="20.100000000000001" customHeight="1"/>
    <row r="2881" ht="20.100000000000001" customHeight="1"/>
    <row r="2882" ht="20.100000000000001" customHeight="1"/>
    <row r="2883" ht="20.100000000000001" customHeight="1"/>
    <row r="2884" ht="20.100000000000001" customHeight="1"/>
    <row r="2885" ht="20.100000000000001" customHeight="1"/>
    <row r="2886" ht="20.100000000000001" customHeight="1"/>
    <row r="2887" ht="20.100000000000001" customHeight="1"/>
    <row r="2888" ht="20.100000000000001" customHeight="1"/>
    <row r="2889" ht="20.100000000000001" customHeight="1"/>
    <row r="2890" ht="20.100000000000001" customHeight="1"/>
    <row r="2891" ht="20.100000000000001" customHeight="1"/>
    <row r="2892" ht="20.100000000000001" customHeight="1"/>
    <row r="2893" ht="20.100000000000001" customHeight="1"/>
    <row r="2894" ht="20.100000000000001" customHeight="1"/>
    <row r="2895" ht="20.100000000000001" customHeight="1"/>
    <row r="2896" ht="20.100000000000001" customHeight="1"/>
    <row r="2897" ht="20.100000000000001" customHeight="1"/>
    <row r="2898" ht="20.100000000000001" customHeight="1"/>
    <row r="2899" ht="20.100000000000001" customHeight="1"/>
    <row r="2900" ht="20.100000000000001" customHeight="1"/>
    <row r="2901" ht="20.100000000000001" customHeight="1"/>
    <row r="2902" ht="20.100000000000001" customHeight="1"/>
    <row r="2903" ht="20.100000000000001" customHeight="1"/>
    <row r="2904" ht="20.100000000000001" customHeight="1"/>
    <row r="2905" ht="20.100000000000001" customHeight="1"/>
    <row r="2906" ht="20.100000000000001" customHeight="1"/>
    <row r="2907" ht="20.100000000000001" customHeight="1"/>
    <row r="2908" ht="20.100000000000001" customHeight="1"/>
    <row r="2909" ht="20.100000000000001" customHeight="1"/>
    <row r="2910" ht="20.100000000000001" customHeight="1"/>
    <row r="2911" ht="20.100000000000001" customHeight="1"/>
    <row r="2912" ht="20.100000000000001" customHeight="1"/>
    <row r="2913" ht="20.100000000000001" customHeight="1"/>
    <row r="2914" ht="20.100000000000001" customHeight="1"/>
    <row r="2915" ht="20.100000000000001" customHeight="1"/>
    <row r="2916" ht="20.100000000000001" customHeight="1"/>
    <row r="2917" ht="20.100000000000001" customHeight="1"/>
    <row r="2918" ht="20.100000000000001" customHeight="1"/>
    <row r="2919" ht="20.100000000000001" customHeight="1"/>
    <row r="2920" ht="20.100000000000001" customHeight="1"/>
    <row r="2921" ht="20.100000000000001" customHeight="1"/>
    <row r="2922" ht="20.100000000000001" customHeight="1"/>
    <row r="2923" ht="20.100000000000001" customHeight="1"/>
    <row r="2924" ht="20.100000000000001" customHeight="1"/>
    <row r="2925" ht="20.100000000000001" customHeight="1"/>
    <row r="2926" ht="20.100000000000001" customHeight="1"/>
    <row r="2927" ht="20.100000000000001" customHeight="1"/>
    <row r="2928" ht="20.100000000000001" customHeight="1"/>
    <row r="2929" ht="20.100000000000001" customHeight="1"/>
    <row r="2930" ht="20.100000000000001" customHeight="1"/>
    <row r="2931" ht="20.100000000000001" customHeight="1"/>
    <row r="2932" ht="20.100000000000001" customHeight="1"/>
    <row r="2933" ht="20.100000000000001" customHeight="1"/>
    <row r="2934" ht="20.100000000000001" customHeight="1"/>
    <row r="2935" ht="20.100000000000001" customHeight="1"/>
    <row r="2936" ht="20.100000000000001" customHeight="1"/>
    <row r="2937" ht="20.100000000000001" customHeight="1"/>
    <row r="2938" ht="20.100000000000001" customHeight="1"/>
    <row r="2939" ht="20.100000000000001" customHeight="1"/>
    <row r="2940" ht="20.100000000000001" customHeight="1"/>
    <row r="2941" ht="20.100000000000001" customHeight="1"/>
    <row r="2942" ht="20.100000000000001" customHeight="1"/>
    <row r="2943" ht="20.100000000000001" customHeight="1"/>
    <row r="2944" ht="20.100000000000001" customHeight="1"/>
    <row r="2945" ht="20.100000000000001" customHeight="1"/>
    <row r="2946" ht="20.100000000000001" customHeight="1"/>
    <row r="2947" ht="20.100000000000001" customHeight="1"/>
    <row r="2948" ht="20.100000000000001" customHeight="1"/>
    <row r="2949" ht="20.100000000000001" customHeight="1"/>
    <row r="2950" ht="20.100000000000001" customHeight="1"/>
    <row r="2951" ht="20.100000000000001" customHeight="1"/>
    <row r="2952" ht="20.100000000000001" customHeight="1"/>
    <row r="2953" ht="20.100000000000001" customHeight="1"/>
    <row r="2954" ht="20.100000000000001" customHeight="1"/>
    <row r="2955" ht="20.100000000000001" customHeight="1"/>
    <row r="2956" ht="20.100000000000001" customHeight="1"/>
    <row r="2957" ht="20.100000000000001" customHeight="1"/>
    <row r="2958" ht="20.100000000000001" customHeight="1"/>
    <row r="2959" ht="20.100000000000001" customHeight="1"/>
    <row r="2960" ht="20.100000000000001" customHeight="1"/>
    <row r="2961" ht="20.100000000000001" customHeight="1"/>
    <row r="2962" ht="20.100000000000001" customHeight="1"/>
    <row r="2963" ht="20.100000000000001" customHeight="1"/>
    <row r="2964" ht="20.100000000000001" customHeight="1"/>
    <row r="2965" ht="20.100000000000001" customHeight="1"/>
    <row r="2966" ht="20.100000000000001" customHeight="1"/>
    <row r="2967" ht="20.100000000000001" customHeight="1"/>
    <row r="2968" ht="20.100000000000001" customHeight="1"/>
    <row r="2969" ht="20.100000000000001" customHeight="1"/>
    <row r="2970" ht="20.100000000000001" customHeight="1"/>
    <row r="2971" ht="20.100000000000001" customHeight="1"/>
    <row r="2972" ht="20.100000000000001" customHeight="1"/>
    <row r="2973" ht="20.100000000000001" customHeight="1"/>
    <row r="2974" ht="20.100000000000001" customHeight="1"/>
    <row r="2975" ht="20.100000000000001" customHeight="1"/>
    <row r="2976" ht="20.100000000000001" customHeight="1"/>
    <row r="2977" ht="20.100000000000001" customHeight="1"/>
    <row r="2978" ht="20.100000000000001" customHeight="1"/>
    <row r="2979" ht="20.100000000000001" customHeight="1"/>
    <row r="2980" ht="20.100000000000001" customHeight="1"/>
    <row r="2981" ht="20.100000000000001" customHeight="1"/>
    <row r="2982" ht="20.100000000000001" customHeight="1"/>
    <row r="2983" ht="20.100000000000001" customHeight="1"/>
    <row r="2984" ht="20.100000000000001" customHeight="1"/>
    <row r="2985" ht="20.100000000000001" customHeight="1"/>
    <row r="2986" ht="20.100000000000001" customHeight="1"/>
    <row r="2987" ht="20.100000000000001" customHeight="1"/>
    <row r="2988" ht="20.100000000000001" customHeight="1"/>
    <row r="2989" ht="20.100000000000001" customHeight="1"/>
    <row r="2990" ht="20.100000000000001" customHeight="1"/>
    <row r="2991" ht="20.100000000000001" customHeight="1"/>
    <row r="2992" ht="20.100000000000001" customHeight="1"/>
    <row r="2993" ht="20.100000000000001" customHeight="1"/>
    <row r="2994" ht="20.100000000000001" customHeight="1"/>
    <row r="2995" ht="20.100000000000001" customHeight="1"/>
    <row r="2996" ht="20.100000000000001" customHeight="1"/>
    <row r="2997" ht="20.100000000000001" customHeight="1"/>
    <row r="2998" ht="20.100000000000001" customHeight="1"/>
    <row r="2999" ht="20.100000000000001" customHeight="1"/>
    <row r="3000" ht="20.100000000000001" customHeight="1"/>
    <row r="3001" ht="20.100000000000001" customHeight="1"/>
    <row r="3002" ht="20.100000000000001" customHeight="1"/>
    <row r="3003" ht="20.100000000000001" customHeight="1"/>
    <row r="3004" ht="20.100000000000001" customHeight="1"/>
    <row r="3005" ht="20.100000000000001" customHeight="1"/>
    <row r="3006" ht="20.100000000000001" customHeight="1"/>
    <row r="3007" ht="20.100000000000001" customHeight="1"/>
    <row r="3008" ht="20.100000000000001" customHeight="1"/>
    <row r="3009" ht="20.100000000000001" customHeight="1"/>
    <row r="3010" ht="20.100000000000001" customHeight="1"/>
    <row r="3011" ht="20.100000000000001" customHeight="1"/>
    <row r="3012" ht="20.100000000000001" customHeight="1"/>
    <row r="3013" ht="20.100000000000001" customHeight="1"/>
    <row r="3014" ht="20.100000000000001" customHeight="1"/>
    <row r="3015" ht="20.100000000000001" customHeight="1"/>
    <row r="3016" ht="20.100000000000001" customHeight="1"/>
    <row r="3017" ht="20.100000000000001" customHeight="1"/>
    <row r="3018" ht="20.100000000000001" customHeight="1"/>
    <row r="3019" ht="20.100000000000001" customHeight="1"/>
    <row r="3020" ht="20.100000000000001" customHeight="1"/>
    <row r="3021" ht="20.100000000000001" customHeight="1"/>
    <row r="3022" ht="20.100000000000001" customHeight="1"/>
    <row r="3023" ht="20.100000000000001" customHeight="1"/>
    <row r="3024" ht="20.100000000000001" customHeight="1"/>
    <row r="3025" ht="20.100000000000001" customHeight="1"/>
    <row r="3026" ht="20.100000000000001" customHeight="1"/>
    <row r="3027" ht="20.100000000000001" customHeight="1"/>
    <row r="3028" ht="20.100000000000001" customHeight="1"/>
    <row r="3029" ht="20.100000000000001" customHeight="1"/>
    <row r="3030" ht="20.100000000000001" customHeight="1"/>
    <row r="3031" ht="20.100000000000001" customHeight="1"/>
    <row r="3032" ht="20.100000000000001" customHeight="1"/>
    <row r="3033" ht="20.100000000000001" customHeight="1"/>
    <row r="3034" ht="20.100000000000001" customHeight="1"/>
    <row r="3035" ht="20.100000000000001" customHeight="1"/>
    <row r="3036" ht="20.100000000000001" customHeight="1"/>
    <row r="3037" ht="20.100000000000001" customHeight="1"/>
    <row r="3038" ht="20.100000000000001" customHeight="1"/>
    <row r="3039" ht="20.100000000000001" customHeight="1"/>
    <row r="3040" ht="20.100000000000001" customHeight="1"/>
    <row r="3041" ht="20.100000000000001" customHeight="1"/>
    <row r="3042" ht="20.100000000000001" customHeight="1"/>
    <row r="3043" ht="20.100000000000001" customHeight="1"/>
    <row r="3044" ht="20.100000000000001" customHeight="1"/>
    <row r="3045" ht="20.100000000000001" customHeight="1"/>
    <row r="3046" ht="20.100000000000001" customHeight="1"/>
    <row r="3047" ht="20.100000000000001" customHeight="1"/>
    <row r="3048" ht="20.100000000000001" customHeight="1"/>
    <row r="3049" ht="20.100000000000001" customHeight="1"/>
    <row r="3050" ht="20.100000000000001" customHeight="1"/>
    <row r="3051" ht="20.100000000000001" customHeight="1"/>
    <row r="3052" ht="20.100000000000001" customHeight="1"/>
    <row r="3053" ht="20.100000000000001" customHeight="1"/>
    <row r="3054" ht="20.100000000000001" customHeight="1"/>
    <row r="3055" ht="20.100000000000001" customHeight="1"/>
    <row r="3056" ht="20.100000000000001" customHeight="1"/>
    <row r="3057" ht="20.100000000000001" customHeight="1"/>
    <row r="3058" ht="20.100000000000001" customHeight="1"/>
    <row r="3059" ht="20.100000000000001" customHeight="1"/>
    <row r="3060" ht="20.100000000000001" customHeight="1"/>
    <row r="3061" ht="20.100000000000001" customHeight="1"/>
    <row r="3062" ht="20.100000000000001" customHeight="1"/>
    <row r="3063" ht="20.100000000000001" customHeight="1"/>
    <row r="3064" ht="20.100000000000001" customHeight="1"/>
    <row r="3065" ht="20.100000000000001" customHeight="1"/>
    <row r="3066" ht="20.100000000000001" customHeight="1"/>
    <row r="3067" ht="20.100000000000001" customHeight="1"/>
    <row r="3068" ht="20.100000000000001" customHeight="1"/>
    <row r="3069" ht="20.100000000000001" customHeight="1"/>
    <row r="3070" ht="20.100000000000001" customHeight="1"/>
    <row r="3071" ht="20.100000000000001" customHeight="1"/>
    <row r="3072" ht="20.100000000000001" customHeight="1"/>
    <row r="3073" ht="20.100000000000001" customHeight="1"/>
    <row r="3074" ht="20.100000000000001" customHeight="1"/>
    <row r="3075" ht="20.100000000000001" customHeight="1"/>
    <row r="3076" ht="20.100000000000001" customHeight="1"/>
    <row r="3077" ht="20.100000000000001" customHeight="1"/>
    <row r="3078" ht="20.100000000000001" customHeight="1"/>
    <row r="3079" ht="20.100000000000001" customHeight="1"/>
    <row r="3080" ht="20.100000000000001" customHeight="1"/>
    <row r="3081" ht="20.100000000000001" customHeight="1"/>
    <row r="3082" ht="20.100000000000001" customHeight="1"/>
    <row r="3083" ht="20.100000000000001" customHeight="1"/>
    <row r="3084" ht="20.100000000000001" customHeight="1"/>
    <row r="3085" ht="20.100000000000001" customHeight="1"/>
    <row r="3086" ht="20.100000000000001" customHeight="1"/>
    <row r="3087" ht="20.100000000000001" customHeight="1"/>
    <row r="3088" ht="20.100000000000001" customHeight="1"/>
    <row r="3089" ht="20.100000000000001" customHeight="1"/>
    <row r="3090" ht="20.100000000000001" customHeight="1"/>
    <row r="3091" ht="20.100000000000001" customHeight="1"/>
    <row r="3092" ht="20.100000000000001" customHeight="1"/>
    <row r="3093" ht="20.100000000000001" customHeight="1"/>
    <row r="3094" ht="20.100000000000001" customHeight="1"/>
    <row r="3095" ht="20.100000000000001" customHeight="1"/>
    <row r="3096" ht="20.100000000000001" customHeight="1"/>
    <row r="3097" ht="20.100000000000001" customHeight="1"/>
    <row r="3098" ht="20.100000000000001" customHeight="1"/>
    <row r="3099" ht="20.100000000000001" customHeight="1"/>
    <row r="3100" ht="20.100000000000001" customHeight="1"/>
    <row r="3101" ht="20.100000000000001" customHeight="1"/>
    <row r="3102" ht="20.100000000000001" customHeight="1"/>
    <row r="3103" ht="20.100000000000001" customHeight="1"/>
    <row r="3104" ht="20.100000000000001" customHeight="1"/>
    <row r="3105" ht="20.100000000000001" customHeight="1"/>
    <row r="3106" ht="20.100000000000001" customHeight="1"/>
    <row r="3107" ht="20.100000000000001" customHeight="1"/>
    <row r="3108" ht="20.100000000000001" customHeight="1"/>
    <row r="3109" ht="20.100000000000001" customHeight="1"/>
    <row r="3110" ht="20.100000000000001" customHeight="1"/>
    <row r="3111" ht="20.100000000000001" customHeight="1"/>
    <row r="3112" ht="20.100000000000001" customHeight="1"/>
    <row r="3113" ht="20.100000000000001" customHeight="1"/>
    <row r="3114" ht="20.100000000000001" customHeight="1"/>
    <row r="3115" ht="20.100000000000001" customHeight="1"/>
    <row r="3116" ht="20.100000000000001" customHeight="1"/>
    <row r="3117" ht="20.100000000000001" customHeight="1"/>
    <row r="3118" ht="20.100000000000001" customHeight="1"/>
    <row r="3119" ht="20.100000000000001" customHeight="1"/>
    <row r="3120" ht="20.100000000000001" customHeight="1"/>
    <row r="3121" ht="20.100000000000001" customHeight="1"/>
    <row r="3122" ht="20.100000000000001" customHeight="1"/>
    <row r="3123" ht="20.100000000000001" customHeight="1"/>
    <row r="3124" ht="20.100000000000001" customHeight="1"/>
    <row r="3125" ht="20.100000000000001" customHeight="1"/>
    <row r="3126" ht="20.100000000000001" customHeight="1"/>
    <row r="3127" ht="20.100000000000001" customHeight="1"/>
    <row r="3128" ht="20.100000000000001" customHeight="1"/>
    <row r="3129" ht="20.100000000000001" customHeight="1"/>
    <row r="3130" ht="20.100000000000001" customHeight="1"/>
    <row r="3131" ht="20.100000000000001" customHeight="1"/>
    <row r="3132" ht="20.100000000000001" customHeight="1"/>
    <row r="3133" ht="20.100000000000001" customHeight="1"/>
    <row r="3134" ht="20.100000000000001" customHeight="1"/>
    <row r="3135" ht="20.100000000000001" customHeight="1"/>
    <row r="3136" ht="20.100000000000001" customHeight="1"/>
    <row r="3137" ht="20.100000000000001" customHeight="1"/>
    <row r="3138" ht="20.100000000000001" customHeight="1"/>
    <row r="3139" ht="20.100000000000001" customHeight="1"/>
    <row r="3140" ht="20.100000000000001" customHeight="1"/>
    <row r="3141" ht="20.100000000000001" customHeight="1"/>
    <row r="3142" ht="20.100000000000001" customHeight="1"/>
    <row r="3143" ht="20.100000000000001" customHeight="1"/>
    <row r="3144" ht="20.100000000000001" customHeight="1"/>
    <row r="3145" ht="20.100000000000001" customHeight="1"/>
    <row r="3146" ht="20.100000000000001" customHeight="1"/>
    <row r="3147" ht="20.100000000000001" customHeight="1"/>
    <row r="3148" ht="20.100000000000001" customHeight="1"/>
    <row r="3149" ht="20.100000000000001" customHeight="1"/>
    <row r="3150" ht="20.100000000000001" customHeight="1"/>
    <row r="3151" ht="20.100000000000001" customHeight="1"/>
    <row r="3152" ht="20.100000000000001" customHeight="1"/>
    <row r="3153" ht="20.100000000000001" customHeight="1"/>
    <row r="3154" ht="20.100000000000001" customHeight="1"/>
    <row r="3155" ht="20.100000000000001" customHeight="1"/>
    <row r="3156" ht="20.100000000000001" customHeight="1"/>
    <row r="3157" ht="20.100000000000001" customHeight="1"/>
    <row r="3158" ht="20.100000000000001" customHeight="1"/>
    <row r="3159" ht="20.100000000000001" customHeight="1"/>
    <row r="3160" ht="20.100000000000001" customHeight="1"/>
    <row r="3161" ht="20.100000000000001" customHeight="1"/>
    <row r="3162" ht="20.100000000000001" customHeight="1"/>
    <row r="3163" ht="20.100000000000001" customHeight="1"/>
    <row r="3164" ht="20.100000000000001" customHeight="1"/>
    <row r="3165" ht="20.100000000000001" customHeight="1"/>
    <row r="3166" ht="20.100000000000001" customHeight="1"/>
    <row r="3167" ht="20.100000000000001" customHeight="1"/>
    <row r="3168" ht="20.100000000000001" customHeight="1"/>
    <row r="3169" ht="20.100000000000001" customHeight="1"/>
    <row r="3170" ht="20.100000000000001" customHeight="1"/>
    <row r="3171" ht="20.100000000000001" customHeight="1"/>
    <row r="3172" ht="20.100000000000001" customHeight="1"/>
    <row r="3173" ht="20.100000000000001" customHeight="1"/>
    <row r="3174" ht="20.100000000000001" customHeight="1"/>
    <row r="3175" ht="20.100000000000001" customHeight="1"/>
    <row r="3176" ht="20.100000000000001" customHeight="1"/>
    <row r="3177" ht="20.100000000000001" customHeight="1"/>
    <row r="3178" ht="20.100000000000001" customHeight="1"/>
    <row r="3179" ht="20.100000000000001" customHeight="1"/>
    <row r="3180" ht="20.100000000000001" customHeight="1"/>
    <row r="3181" ht="20.100000000000001" customHeight="1"/>
    <row r="3182" ht="20.100000000000001" customHeight="1"/>
    <row r="3183" ht="20.100000000000001" customHeight="1"/>
    <row r="3184" ht="20.100000000000001" customHeight="1"/>
    <row r="3185" ht="20.100000000000001" customHeight="1"/>
    <row r="3186" ht="20.100000000000001" customHeight="1"/>
    <row r="3187" ht="20.100000000000001" customHeight="1"/>
    <row r="3188" ht="20.100000000000001" customHeight="1"/>
    <row r="3189" ht="20.100000000000001" customHeight="1"/>
    <row r="3190" ht="20.100000000000001" customHeight="1"/>
    <row r="3191" ht="20.100000000000001" customHeight="1"/>
    <row r="3192" ht="20.100000000000001" customHeight="1"/>
    <row r="3193" ht="20.100000000000001" customHeight="1"/>
    <row r="3194" ht="20.100000000000001" customHeight="1"/>
    <row r="3195" ht="20.100000000000001" customHeight="1"/>
    <row r="3196" ht="20.100000000000001" customHeight="1"/>
    <row r="3197" ht="20.100000000000001" customHeight="1"/>
    <row r="3198" ht="20.100000000000001" customHeight="1"/>
    <row r="3199" ht="20.100000000000001" customHeight="1"/>
    <row r="3200" ht="20.100000000000001" customHeight="1"/>
    <row r="3201" ht="20.100000000000001" customHeight="1"/>
    <row r="3202" ht="20.100000000000001" customHeight="1"/>
    <row r="3203" ht="20.100000000000001" customHeight="1"/>
    <row r="3204" ht="20.100000000000001" customHeight="1"/>
    <row r="3205" ht="20.100000000000001" customHeight="1"/>
    <row r="3206" ht="20.100000000000001" customHeight="1"/>
    <row r="3207" ht="20.100000000000001" customHeight="1"/>
    <row r="3208" ht="20.100000000000001" customHeight="1"/>
    <row r="3209" ht="20.100000000000001" customHeight="1"/>
    <row r="3210" ht="20.100000000000001" customHeight="1"/>
    <row r="3211" ht="20.100000000000001" customHeight="1"/>
    <row r="3212" ht="20.100000000000001" customHeight="1"/>
    <row r="3213" ht="20.100000000000001" customHeight="1"/>
    <row r="3214" ht="20.100000000000001" customHeight="1"/>
    <row r="3215" ht="20.100000000000001" customHeight="1"/>
    <row r="3216" ht="20.100000000000001" customHeight="1"/>
    <row r="3217" ht="20.100000000000001" customHeight="1"/>
    <row r="3218" ht="20.100000000000001" customHeight="1"/>
    <row r="3219" ht="20.100000000000001" customHeight="1"/>
    <row r="3220" ht="20.100000000000001" customHeight="1"/>
    <row r="3221" ht="20.100000000000001" customHeight="1"/>
    <row r="3222" ht="20.100000000000001" customHeight="1"/>
    <row r="3223" ht="20.100000000000001" customHeight="1"/>
    <row r="3224" ht="20.100000000000001" customHeight="1"/>
    <row r="3225" ht="20.100000000000001" customHeight="1"/>
    <row r="3226" ht="20.100000000000001" customHeight="1"/>
    <row r="3227" ht="20.100000000000001" customHeight="1"/>
    <row r="3228" ht="20.100000000000001" customHeight="1"/>
    <row r="3229" ht="20.100000000000001" customHeight="1"/>
    <row r="3230" ht="20.100000000000001" customHeight="1"/>
    <row r="3231" ht="20.100000000000001" customHeight="1"/>
    <row r="3232" ht="20.100000000000001" customHeight="1"/>
    <row r="3233" ht="20.100000000000001" customHeight="1"/>
    <row r="3234" ht="20.100000000000001" customHeight="1"/>
    <row r="3235" ht="20.100000000000001" customHeight="1"/>
    <row r="3236" ht="20.100000000000001" customHeight="1"/>
    <row r="3237" ht="20.100000000000001" customHeight="1"/>
    <row r="3238" ht="20.100000000000001" customHeight="1"/>
    <row r="3239" ht="20.100000000000001" customHeight="1"/>
    <row r="3240" ht="20.100000000000001" customHeight="1"/>
    <row r="3241" ht="20.100000000000001" customHeight="1"/>
    <row r="3242" ht="20.100000000000001" customHeight="1"/>
    <row r="3243" ht="20.100000000000001" customHeight="1"/>
    <row r="3244" ht="20.100000000000001" customHeight="1"/>
    <row r="3245" ht="20.100000000000001" customHeight="1"/>
    <row r="3246" ht="20.100000000000001" customHeight="1"/>
    <row r="3247" ht="20.100000000000001" customHeight="1"/>
    <row r="3248" ht="20.100000000000001" customHeight="1"/>
    <row r="3249" ht="20.100000000000001" customHeight="1"/>
    <row r="3250" ht="20.100000000000001" customHeight="1"/>
    <row r="3251" ht="20.100000000000001" customHeight="1"/>
    <row r="3252" ht="20.100000000000001" customHeight="1"/>
    <row r="3253" ht="20.100000000000001" customHeight="1"/>
    <row r="3254" ht="20.100000000000001" customHeight="1"/>
    <row r="3255" ht="20.100000000000001" customHeight="1"/>
    <row r="3256" ht="20.100000000000001" customHeight="1"/>
    <row r="3257" ht="20.100000000000001" customHeight="1"/>
    <row r="3258" ht="20.100000000000001" customHeight="1"/>
    <row r="3259" ht="20.100000000000001" customHeight="1"/>
    <row r="3260" ht="20.100000000000001" customHeight="1"/>
    <row r="3261" ht="20.100000000000001" customHeight="1"/>
    <row r="3262" ht="20.100000000000001" customHeight="1"/>
    <row r="3263" ht="20.100000000000001" customHeight="1"/>
    <row r="3264" ht="20.100000000000001" customHeight="1"/>
    <row r="3265" ht="20.100000000000001" customHeight="1"/>
    <row r="3266" ht="20.100000000000001" customHeight="1"/>
    <row r="3267" ht="20.100000000000001" customHeight="1"/>
    <row r="3268" ht="20.100000000000001" customHeight="1"/>
    <row r="3269" ht="20.100000000000001" customHeight="1"/>
    <row r="3270" ht="20.100000000000001" customHeight="1"/>
    <row r="3271" ht="20.100000000000001" customHeight="1"/>
    <row r="3272" ht="20.100000000000001" customHeight="1"/>
    <row r="3273" ht="20.100000000000001" customHeight="1"/>
    <row r="3274" ht="20.100000000000001" customHeight="1"/>
    <row r="3275" ht="20.100000000000001" customHeight="1"/>
    <row r="3276" ht="20.100000000000001" customHeight="1"/>
    <row r="3277" ht="20.100000000000001" customHeight="1"/>
    <row r="3278" ht="20.100000000000001" customHeight="1"/>
    <row r="3279" ht="20.100000000000001" customHeight="1"/>
    <row r="3280" ht="20.100000000000001" customHeight="1"/>
    <row r="3281" ht="20.100000000000001" customHeight="1"/>
    <row r="3282" ht="20.100000000000001" customHeight="1"/>
    <row r="3283" ht="20.100000000000001" customHeight="1"/>
    <row r="3284" ht="20.100000000000001" customHeight="1"/>
    <row r="3285" ht="20.100000000000001" customHeight="1"/>
    <row r="3286" ht="20.100000000000001" customHeight="1"/>
    <row r="3287" ht="20.100000000000001" customHeight="1"/>
    <row r="3288" ht="20.100000000000001" customHeight="1"/>
    <row r="3289" ht="20.100000000000001" customHeight="1"/>
    <row r="3290" ht="20.100000000000001" customHeight="1"/>
    <row r="3291" ht="20.100000000000001" customHeight="1"/>
    <row r="3292" ht="20.100000000000001" customHeight="1"/>
    <row r="3293" ht="20.100000000000001" customHeight="1"/>
    <row r="3294" ht="20.100000000000001" customHeight="1"/>
    <row r="3295" ht="20.100000000000001" customHeight="1"/>
    <row r="3296" ht="20.100000000000001" customHeight="1"/>
    <row r="3297" ht="20.100000000000001" customHeight="1"/>
    <row r="3298" ht="20.100000000000001" customHeight="1"/>
    <row r="3299" ht="20.100000000000001" customHeight="1"/>
    <row r="3300" ht="20.100000000000001" customHeight="1"/>
    <row r="3301" ht="20.100000000000001" customHeight="1"/>
    <row r="3302" ht="20.100000000000001" customHeight="1"/>
    <row r="3303" ht="20.100000000000001" customHeight="1"/>
    <row r="3304" ht="20.100000000000001" customHeight="1"/>
    <row r="3305" ht="20.100000000000001" customHeight="1"/>
    <row r="3306" ht="20.100000000000001" customHeight="1"/>
    <row r="3307" ht="20.100000000000001" customHeight="1"/>
    <row r="3308" ht="20.100000000000001" customHeight="1"/>
    <row r="3309" ht="20.100000000000001" customHeight="1"/>
    <row r="3310" ht="20.100000000000001" customHeight="1"/>
    <row r="3311" ht="20.100000000000001" customHeight="1"/>
    <row r="3312" ht="20.100000000000001" customHeight="1"/>
    <row r="3313" ht="20.100000000000001" customHeight="1"/>
    <row r="3314" ht="20.100000000000001" customHeight="1"/>
    <row r="3315" ht="20.100000000000001" customHeight="1"/>
    <row r="3316" ht="20.100000000000001" customHeight="1"/>
    <row r="3317" ht="20.100000000000001" customHeight="1"/>
    <row r="3318" ht="20.100000000000001" customHeight="1"/>
    <row r="3319" ht="20.100000000000001" customHeight="1"/>
    <row r="3320" ht="20.100000000000001" customHeight="1"/>
    <row r="3321" ht="20.100000000000001" customHeight="1"/>
    <row r="3322" ht="20.100000000000001" customHeight="1"/>
    <row r="3323" ht="20.100000000000001" customHeight="1"/>
    <row r="3324" ht="20.100000000000001" customHeight="1"/>
    <row r="3325" ht="20.100000000000001" customHeight="1"/>
    <row r="3326" ht="20.100000000000001" customHeight="1"/>
    <row r="3327" ht="20.100000000000001" customHeight="1"/>
    <row r="3328" ht="20.100000000000001" customHeight="1"/>
    <row r="3329" ht="20.100000000000001" customHeight="1"/>
    <row r="3330" ht="20.100000000000001" customHeight="1"/>
    <row r="3331" ht="20.100000000000001" customHeight="1"/>
    <row r="3332" ht="20.100000000000001" customHeight="1"/>
    <row r="3333" ht="20.100000000000001" customHeight="1"/>
    <row r="3334" ht="20.100000000000001" customHeight="1"/>
    <row r="3335" ht="20.100000000000001" customHeight="1"/>
    <row r="3336" ht="20.100000000000001" customHeight="1"/>
    <row r="3337" ht="20.100000000000001" customHeight="1"/>
    <row r="3338" ht="20.100000000000001" customHeight="1"/>
    <row r="3339" ht="20.100000000000001" customHeight="1"/>
    <row r="3340" ht="20.100000000000001" customHeight="1"/>
    <row r="3341" ht="20.100000000000001" customHeight="1"/>
    <row r="3342" ht="20.100000000000001" customHeight="1"/>
    <row r="3343" ht="20.100000000000001" customHeight="1"/>
    <row r="3344" ht="20.100000000000001" customHeight="1"/>
    <row r="3345" ht="20.100000000000001" customHeight="1"/>
    <row r="3346" ht="20.100000000000001" customHeight="1"/>
    <row r="3347" ht="20.100000000000001" customHeight="1"/>
    <row r="3348" ht="20.100000000000001" customHeight="1"/>
    <row r="3349" ht="20.100000000000001" customHeight="1"/>
    <row r="3350" ht="20.100000000000001" customHeight="1"/>
    <row r="3351" ht="20.100000000000001" customHeight="1"/>
    <row r="3352" ht="20.100000000000001" customHeight="1"/>
    <row r="3353" ht="20.100000000000001" customHeight="1"/>
    <row r="3354" ht="20.100000000000001" customHeight="1"/>
    <row r="3355" ht="20.100000000000001" customHeight="1"/>
    <row r="3356" ht="20.100000000000001" customHeight="1"/>
    <row r="3357" ht="20.100000000000001" customHeight="1"/>
    <row r="3358" ht="20.100000000000001" customHeight="1"/>
    <row r="3359" ht="20.100000000000001" customHeight="1"/>
    <row r="3360" ht="20.100000000000001" customHeight="1"/>
    <row r="3361" ht="20.100000000000001" customHeight="1"/>
    <row r="3362" ht="20.100000000000001" customHeight="1"/>
    <row r="3363" ht="20.100000000000001" customHeight="1"/>
    <row r="3364" ht="20.100000000000001" customHeight="1"/>
    <row r="3365" ht="20.100000000000001" customHeight="1"/>
    <row r="3366" ht="20.100000000000001" customHeight="1"/>
    <row r="3367" ht="20.100000000000001" customHeight="1"/>
    <row r="3368" ht="20.100000000000001" customHeight="1"/>
    <row r="3369" ht="20.100000000000001" customHeight="1"/>
    <row r="3370" ht="20.100000000000001" customHeight="1"/>
    <row r="3371" ht="20.100000000000001" customHeight="1"/>
    <row r="3372" ht="20.100000000000001" customHeight="1"/>
    <row r="3373" ht="20.100000000000001" customHeight="1"/>
    <row r="3374" ht="20.100000000000001" customHeight="1"/>
    <row r="3375" ht="20.100000000000001" customHeight="1"/>
    <row r="3376" ht="20.100000000000001" customHeight="1"/>
    <row r="3377" ht="20.100000000000001" customHeight="1"/>
    <row r="3378" ht="20.100000000000001" customHeight="1"/>
    <row r="3379" ht="20.100000000000001" customHeight="1"/>
    <row r="3380" ht="20.100000000000001" customHeight="1"/>
    <row r="3381" ht="20.100000000000001" customHeight="1"/>
    <row r="3382" ht="20.100000000000001" customHeight="1"/>
    <row r="3383" ht="20.100000000000001" customHeight="1"/>
    <row r="3384" ht="20.100000000000001" customHeight="1"/>
    <row r="3385" ht="20.100000000000001" customHeight="1"/>
    <row r="3386" ht="20.100000000000001" customHeight="1"/>
    <row r="3387" ht="20.100000000000001" customHeight="1"/>
    <row r="3388" ht="20.100000000000001" customHeight="1"/>
    <row r="3389" ht="20.100000000000001" customHeight="1"/>
    <row r="3390" ht="20.100000000000001" customHeight="1"/>
    <row r="3391" ht="20.100000000000001" customHeight="1"/>
    <row r="3392" ht="20.100000000000001" customHeight="1"/>
    <row r="3393" ht="20.100000000000001" customHeight="1"/>
    <row r="3394" ht="20.100000000000001" customHeight="1"/>
    <row r="3395" ht="20.100000000000001" customHeight="1"/>
    <row r="3396" ht="20.100000000000001" customHeight="1"/>
    <row r="3397" ht="20.100000000000001" customHeight="1"/>
    <row r="3398" ht="20.100000000000001" customHeight="1"/>
    <row r="3399" ht="20.100000000000001" customHeight="1"/>
    <row r="3400" ht="20.100000000000001" customHeight="1"/>
    <row r="3401" ht="20.100000000000001" customHeight="1"/>
    <row r="3402" ht="20.100000000000001" customHeight="1"/>
    <row r="3403" ht="20.100000000000001" customHeight="1"/>
    <row r="3404" ht="20.100000000000001" customHeight="1"/>
    <row r="3405" ht="20.100000000000001" customHeight="1"/>
    <row r="3406" ht="20.100000000000001" customHeight="1"/>
    <row r="3407" ht="20.100000000000001" customHeight="1"/>
    <row r="3408" ht="20.100000000000001" customHeight="1"/>
    <row r="3409" ht="20.100000000000001" customHeight="1"/>
    <row r="3410" ht="20.100000000000001" customHeight="1"/>
    <row r="3411" ht="20.100000000000001" customHeight="1"/>
    <row r="3412" ht="20.100000000000001" customHeight="1"/>
    <row r="3413" ht="20.100000000000001" customHeight="1"/>
    <row r="3414" ht="20.100000000000001" customHeight="1"/>
    <row r="3415" ht="20.100000000000001" customHeight="1"/>
    <row r="3416" ht="20.100000000000001" customHeight="1"/>
    <row r="3417" ht="20.100000000000001" customHeight="1"/>
    <row r="3418" ht="20.100000000000001" customHeight="1"/>
    <row r="3419" ht="20.100000000000001" customHeight="1"/>
    <row r="3420" ht="20.100000000000001" customHeight="1"/>
    <row r="3421" ht="20.100000000000001" customHeight="1"/>
    <row r="3422" ht="20.100000000000001" customHeight="1"/>
    <row r="3423" ht="20.100000000000001" customHeight="1"/>
    <row r="3424" ht="20.100000000000001" customHeight="1"/>
    <row r="3425" ht="20.100000000000001" customHeight="1"/>
    <row r="3426" ht="20.100000000000001" customHeight="1"/>
    <row r="3427" ht="20.100000000000001" customHeight="1"/>
    <row r="3428" ht="20.100000000000001" customHeight="1"/>
    <row r="3429" ht="20.100000000000001" customHeight="1"/>
    <row r="3430" ht="20.100000000000001" customHeight="1"/>
    <row r="3431" ht="20.100000000000001" customHeight="1"/>
    <row r="3432" ht="20.100000000000001" customHeight="1"/>
    <row r="3433" ht="20.100000000000001" customHeight="1"/>
    <row r="3434" ht="20.100000000000001" customHeight="1"/>
    <row r="3435" ht="20.100000000000001" customHeight="1"/>
    <row r="3436" ht="20.100000000000001" customHeight="1"/>
    <row r="3437" ht="20.100000000000001" customHeight="1"/>
    <row r="3438" ht="20.100000000000001" customHeight="1"/>
    <row r="3439" ht="20.100000000000001" customHeight="1"/>
    <row r="3440" ht="20.100000000000001" customHeight="1"/>
    <row r="3441" ht="20.100000000000001" customHeight="1"/>
    <row r="3442" ht="20.100000000000001" customHeight="1"/>
    <row r="3443" ht="20.100000000000001" customHeight="1"/>
    <row r="3444" ht="20.100000000000001" customHeight="1"/>
    <row r="3445" ht="20.100000000000001" customHeight="1"/>
    <row r="3446" ht="20.100000000000001" customHeight="1"/>
    <row r="3447" ht="20.100000000000001" customHeight="1"/>
    <row r="3448" ht="20.100000000000001" customHeight="1"/>
    <row r="3449" ht="20.100000000000001" customHeight="1"/>
    <row r="3450" ht="20.100000000000001" customHeight="1"/>
    <row r="3451" ht="20.100000000000001" customHeight="1"/>
    <row r="3452" ht="20.100000000000001" customHeight="1"/>
    <row r="3453" ht="20.100000000000001" customHeight="1"/>
    <row r="3454" ht="20.100000000000001" customHeight="1"/>
    <row r="3455" ht="20.100000000000001" customHeight="1"/>
    <row r="3456" ht="20.100000000000001" customHeight="1"/>
    <row r="3457" ht="20.100000000000001" customHeight="1"/>
    <row r="3458" ht="20.100000000000001" customHeight="1"/>
    <row r="3459" ht="20.100000000000001" customHeight="1"/>
    <row r="3460" ht="20.100000000000001" customHeight="1"/>
    <row r="3461" ht="20.100000000000001" customHeight="1"/>
    <row r="3462" ht="20.100000000000001" customHeight="1"/>
    <row r="3463" ht="20.100000000000001" customHeight="1"/>
    <row r="3464" ht="20.100000000000001" customHeight="1"/>
    <row r="3465" ht="20.100000000000001" customHeight="1"/>
    <row r="3466" ht="20.100000000000001" customHeight="1"/>
    <row r="3467" ht="20.100000000000001" customHeight="1"/>
    <row r="3468" ht="20.100000000000001" customHeight="1"/>
    <row r="3469" ht="20.100000000000001" customHeight="1"/>
    <row r="3470" ht="20.100000000000001" customHeight="1"/>
    <row r="3471" ht="20.100000000000001" customHeight="1"/>
    <row r="3472" ht="20.100000000000001" customHeight="1"/>
    <row r="3473" ht="20.100000000000001" customHeight="1"/>
    <row r="3474" ht="20.100000000000001" customHeight="1"/>
    <row r="3475" ht="20.100000000000001" customHeight="1"/>
    <row r="3476" ht="20.100000000000001" customHeight="1"/>
    <row r="3477" ht="20.100000000000001" customHeight="1"/>
    <row r="3478" ht="20.100000000000001" customHeight="1"/>
    <row r="3479" ht="20.100000000000001" customHeight="1"/>
    <row r="3480" ht="20.100000000000001" customHeight="1"/>
    <row r="3481" ht="20.100000000000001" customHeight="1"/>
    <row r="3482" ht="20.100000000000001" customHeight="1"/>
    <row r="3483" ht="20.100000000000001" customHeight="1"/>
    <row r="3484" ht="20.100000000000001" customHeight="1"/>
    <row r="3485" ht="20.100000000000001" customHeight="1"/>
    <row r="3486" ht="20.100000000000001" customHeight="1"/>
    <row r="3487" ht="20.100000000000001" customHeight="1"/>
    <row r="3488" ht="20.100000000000001" customHeight="1"/>
    <row r="3489" ht="20.100000000000001" customHeight="1"/>
    <row r="3490" ht="20.100000000000001" customHeight="1"/>
    <row r="3491" ht="20.100000000000001" customHeight="1"/>
    <row r="3492" ht="20.100000000000001" customHeight="1"/>
    <row r="3493" ht="20.100000000000001" customHeight="1"/>
    <row r="3494" ht="20.100000000000001" customHeight="1"/>
    <row r="3495" ht="20.100000000000001" customHeight="1"/>
    <row r="3496" ht="20.100000000000001" customHeight="1"/>
    <row r="3497" ht="20.100000000000001" customHeight="1"/>
    <row r="3498" ht="20.100000000000001" customHeight="1"/>
    <row r="3499" ht="20.100000000000001" customHeight="1"/>
    <row r="3500" ht="20.100000000000001" customHeight="1"/>
    <row r="3501" ht="20.100000000000001" customHeight="1"/>
    <row r="3502" ht="20.100000000000001" customHeight="1"/>
    <row r="3503" ht="20.100000000000001" customHeight="1"/>
    <row r="3504" ht="20.100000000000001" customHeight="1"/>
    <row r="3505" ht="20.100000000000001" customHeight="1"/>
    <row r="3506" ht="20.100000000000001" customHeight="1"/>
    <row r="3507" ht="20.100000000000001" customHeight="1"/>
    <row r="3508" ht="20.100000000000001" customHeight="1"/>
    <row r="3509" ht="20.100000000000001" customHeight="1"/>
    <row r="3510" ht="20.100000000000001" customHeight="1"/>
    <row r="3511" ht="20.100000000000001" customHeight="1"/>
    <row r="3512" ht="20.100000000000001" customHeight="1"/>
    <row r="3513" ht="20.100000000000001" customHeight="1"/>
    <row r="3514" ht="20.100000000000001" customHeight="1"/>
    <row r="3515" ht="20.100000000000001" customHeight="1"/>
    <row r="3516" ht="20.100000000000001" customHeight="1"/>
    <row r="3517" ht="20.100000000000001" customHeight="1"/>
    <row r="3518" ht="20.100000000000001" customHeight="1"/>
    <row r="3519" ht="20.100000000000001" customHeight="1"/>
    <row r="3520" ht="20.100000000000001" customHeight="1"/>
    <row r="3521" ht="20.100000000000001" customHeight="1"/>
    <row r="3522" ht="20.100000000000001" customHeight="1"/>
    <row r="3523" ht="20.100000000000001" customHeight="1"/>
    <row r="3524" ht="20.100000000000001" customHeight="1"/>
    <row r="3525" ht="20.100000000000001" customHeight="1"/>
    <row r="3526" ht="20.100000000000001" customHeight="1"/>
    <row r="3527" ht="20.100000000000001" customHeight="1"/>
    <row r="3528" ht="20.100000000000001" customHeight="1"/>
    <row r="3529" ht="20.100000000000001" customHeight="1"/>
    <row r="3530" ht="20.100000000000001" customHeight="1"/>
    <row r="3531" ht="20.100000000000001" customHeight="1"/>
    <row r="3532" ht="20.100000000000001" customHeight="1"/>
    <row r="3533" ht="20.100000000000001" customHeight="1"/>
    <row r="3534" ht="20.100000000000001" customHeight="1"/>
    <row r="3535" ht="20.100000000000001" customHeight="1"/>
    <row r="3536" ht="20.100000000000001" customHeight="1"/>
    <row r="3537" ht="20.100000000000001" customHeight="1"/>
    <row r="3538" ht="20.100000000000001" customHeight="1"/>
    <row r="3539" ht="20.100000000000001" customHeight="1"/>
    <row r="3540" ht="20.100000000000001" customHeight="1"/>
    <row r="3541" ht="20.100000000000001" customHeight="1"/>
    <row r="3542" ht="20.100000000000001" customHeight="1"/>
    <row r="3543" ht="20.100000000000001" customHeight="1"/>
    <row r="3544" ht="20.100000000000001" customHeight="1"/>
    <row r="3545" ht="20.100000000000001" customHeight="1"/>
    <row r="3546" ht="20.100000000000001" customHeight="1"/>
    <row r="3547" ht="20.100000000000001" customHeight="1"/>
    <row r="3548" ht="20.100000000000001" customHeight="1"/>
    <row r="3549" ht="20.100000000000001" customHeight="1"/>
    <row r="3550" ht="20.100000000000001" customHeight="1"/>
    <row r="3551" ht="20.100000000000001" customHeight="1"/>
    <row r="3552" ht="20.100000000000001" customHeight="1"/>
    <row r="3553" ht="20.100000000000001" customHeight="1"/>
    <row r="3554" ht="20.100000000000001" customHeight="1"/>
    <row r="3555" ht="20.100000000000001" customHeight="1"/>
    <row r="3556" ht="20.100000000000001" customHeight="1"/>
    <row r="3557" ht="20.100000000000001" customHeight="1"/>
    <row r="3558" ht="20.100000000000001" customHeight="1"/>
    <row r="3559" ht="20.100000000000001" customHeight="1"/>
    <row r="3560" ht="20.100000000000001" customHeight="1"/>
    <row r="3561" ht="20.100000000000001" customHeight="1"/>
    <row r="3562" ht="20.100000000000001" customHeight="1"/>
    <row r="3563" ht="20.100000000000001" customHeight="1"/>
    <row r="3564" ht="20.100000000000001" customHeight="1"/>
    <row r="3565" ht="20.100000000000001" customHeight="1"/>
    <row r="3566" ht="20.100000000000001" customHeight="1"/>
    <row r="3567" ht="20.100000000000001" customHeight="1"/>
    <row r="3568" ht="20.100000000000001" customHeight="1"/>
    <row r="3569" ht="20.100000000000001" customHeight="1"/>
    <row r="3570" ht="20.100000000000001" customHeight="1"/>
    <row r="3571" ht="20.100000000000001" customHeight="1"/>
    <row r="3572" ht="20.100000000000001" customHeight="1"/>
    <row r="3573" ht="20.100000000000001" customHeight="1"/>
    <row r="3574" ht="20.100000000000001" customHeight="1"/>
    <row r="3575" ht="20.100000000000001" customHeight="1"/>
    <row r="3576" ht="20.100000000000001" customHeight="1"/>
    <row r="3577" ht="20.100000000000001" customHeight="1"/>
    <row r="3578" ht="20.100000000000001" customHeight="1"/>
    <row r="3579" ht="20.100000000000001" customHeight="1"/>
    <row r="3580" ht="20.100000000000001" customHeight="1"/>
    <row r="3581" ht="20.100000000000001" customHeight="1"/>
    <row r="3582" ht="20.100000000000001" customHeight="1"/>
    <row r="3583" ht="20.100000000000001" customHeight="1"/>
    <row r="3584" ht="20.100000000000001" customHeight="1"/>
    <row r="3585" ht="20.100000000000001" customHeight="1"/>
    <row r="3586" ht="20.100000000000001" customHeight="1"/>
    <row r="3587" ht="20.100000000000001" customHeight="1"/>
    <row r="3588" ht="20.100000000000001" customHeight="1"/>
    <row r="3589" ht="20.100000000000001" customHeight="1"/>
    <row r="3590" ht="20.100000000000001" customHeight="1"/>
    <row r="3591" ht="20.100000000000001" customHeight="1"/>
    <row r="3592" ht="20.100000000000001" customHeight="1"/>
    <row r="3593" ht="20.100000000000001" customHeight="1"/>
    <row r="3594" ht="20.100000000000001" customHeight="1"/>
    <row r="3595" ht="20.100000000000001" customHeight="1"/>
    <row r="3596" ht="20.100000000000001" customHeight="1"/>
    <row r="3597" ht="20.100000000000001" customHeight="1"/>
    <row r="3598" ht="20.100000000000001" customHeight="1"/>
    <row r="3599" ht="20.100000000000001" customHeight="1"/>
    <row r="3600" ht="20.100000000000001" customHeight="1"/>
    <row r="3601" ht="20.100000000000001" customHeight="1"/>
    <row r="3602" ht="20.100000000000001" customHeight="1"/>
    <row r="3603" ht="20.100000000000001" customHeight="1"/>
    <row r="3604" ht="20.100000000000001" customHeight="1"/>
    <row r="3605" ht="20.100000000000001" customHeight="1"/>
    <row r="3606" ht="20.100000000000001" customHeight="1"/>
    <row r="3607" ht="20.100000000000001" customHeight="1"/>
    <row r="3608" ht="20.100000000000001" customHeight="1"/>
    <row r="3609" ht="20.100000000000001" customHeight="1"/>
    <row r="3610" ht="20.100000000000001" customHeight="1"/>
    <row r="3611" ht="20.100000000000001" customHeight="1"/>
    <row r="3612" ht="20.100000000000001" customHeight="1"/>
    <row r="3613" ht="20.100000000000001" customHeight="1"/>
    <row r="3614" ht="20.100000000000001" customHeight="1"/>
    <row r="3615" ht="20.100000000000001" customHeight="1"/>
    <row r="3616" ht="20.100000000000001" customHeight="1"/>
    <row r="3617" ht="20.100000000000001" customHeight="1"/>
    <row r="3618" ht="20.100000000000001" customHeight="1"/>
    <row r="3619" ht="20.100000000000001" customHeight="1"/>
    <row r="3620" ht="20.100000000000001" customHeight="1"/>
    <row r="3621" ht="20.100000000000001" customHeight="1"/>
    <row r="3622" ht="20.100000000000001" customHeight="1"/>
    <row r="3623" ht="20.100000000000001" customHeight="1"/>
    <row r="3624" ht="20.100000000000001" customHeight="1"/>
    <row r="3625" ht="20.100000000000001" customHeight="1"/>
    <row r="3626" ht="20.100000000000001" customHeight="1"/>
    <row r="3627" ht="20.100000000000001" customHeight="1"/>
    <row r="3628" ht="20.100000000000001" customHeight="1"/>
    <row r="3629" ht="20.100000000000001" customHeight="1"/>
    <row r="3630" ht="20.100000000000001" customHeight="1"/>
    <row r="3631" ht="20.100000000000001" customHeight="1"/>
    <row r="3632" ht="20.100000000000001" customHeight="1"/>
    <row r="3633" ht="20.100000000000001" customHeight="1"/>
    <row r="3634" ht="20.100000000000001" customHeight="1"/>
    <row r="3635" ht="20.100000000000001" customHeight="1"/>
    <row r="3636" ht="20.100000000000001" customHeight="1"/>
    <row r="3637" ht="20.100000000000001" customHeight="1"/>
    <row r="3638" ht="20.100000000000001" customHeight="1"/>
    <row r="3639" ht="20.100000000000001" customHeight="1"/>
    <row r="3640" ht="20.100000000000001" customHeight="1"/>
    <row r="3641" ht="20.100000000000001" customHeight="1"/>
    <row r="3642" ht="20.100000000000001" customHeight="1"/>
    <row r="3643" ht="20.100000000000001" customHeight="1"/>
    <row r="3644" ht="20.100000000000001" customHeight="1"/>
    <row r="3645" ht="20.100000000000001" customHeight="1"/>
    <row r="3646" ht="20.100000000000001" customHeight="1"/>
    <row r="3647" ht="20.100000000000001" customHeight="1"/>
    <row r="3648" ht="20.100000000000001" customHeight="1"/>
    <row r="3649" ht="20.100000000000001" customHeight="1"/>
    <row r="3650" ht="20.100000000000001" customHeight="1"/>
    <row r="3651" ht="20.100000000000001" customHeight="1"/>
    <row r="3652" ht="20.100000000000001" customHeight="1"/>
    <row r="3653" ht="20.100000000000001" customHeight="1"/>
    <row r="3654" ht="20.100000000000001" customHeight="1"/>
    <row r="3655" ht="20.100000000000001" customHeight="1"/>
    <row r="3656" ht="20.100000000000001" customHeight="1"/>
    <row r="3657" ht="20.100000000000001" customHeight="1"/>
    <row r="3658" ht="20.100000000000001" customHeight="1"/>
    <row r="3659" ht="20.100000000000001" customHeight="1"/>
    <row r="3660" ht="20.100000000000001" customHeight="1"/>
    <row r="3661" ht="20.100000000000001" customHeight="1"/>
    <row r="3662" ht="20.100000000000001" customHeight="1"/>
    <row r="3663" ht="20.100000000000001" customHeight="1"/>
    <row r="3664" ht="20.100000000000001" customHeight="1"/>
    <row r="3665" ht="20.100000000000001" customHeight="1"/>
    <row r="3666" ht="20.100000000000001" customHeight="1"/>
    <row r="3667" ht="20.100000000000001" customHeight="1"/>
    <row r="3668" ht="20.100000000000001" customHeight="1"/>
    <row r="3669" ht="20.100000000000001" customHeight="1"/>
    <row r="3670" ht="20.100000000000001" customHeight="1"/>
    <row r="3671" ht="20.100000000000001" customHeight="1"/>
    <row r="3672" ht="20.100000000000001" customHeight="1"/>
    <row r="3673" ht="20.100000000000001" customHeight="1"/>
    <row r="3674" ht="20.100000000000001" customHeight="1"/>
    <row r="3675" ht="20.100000000000001" customHeight="1"/>
    <row r="3676" ht="20.100000000000001" customHeight="1"/>
    <row r="3677" ht="20.100000000000001" customHeight="1"/>
    <row r="3678" ht="20.100000000000001" customHeight="1"/>
    <row r="3679" ht="20.100000000000001" customHeight="1"/>
    <row r="3680" ht="20.100000000000001" customHeight="1"/>
    <row r="3681" ht="20.100000000000001" customHeight="1"/>
    <row r="3682" ht="20.100000000000001" customHeight="1"/>
    <row r="3683" ht="20.100000000000001" customHeight="1"/>
    <row r="3684" ht="20.100000000000001" customHeight="1"/>
    <row r="3685" ht="20.100000000000001" customHeight="1"/>
    <row r="3686" ht="20.100000000000001" customHeight="1"/>
    <row r="3687" ht="20.100000000000001" customHeight="1"/>
    <row r="3688" ht="20.100000000000001" customHeight="1"/>
    <row r="3689" ht="20.100000000000001" customHeight="1"/>
    <row r="3690" ht="20.100000000000001" customHeight="1"/>
    <row r="3691" ht="20.100000000000001" customHeight="1"/>
    <row r="3692" ht="20.100000000000001" customHeight="1"/>
    <row r="3693" ht="20.100000000000001" customHeight="1"/>
    <row r="3694" ht="20.100000000000001" customHeight="1"/>
    <row r="3695" ht="20.100000000000001" customHeight="1"/>
    <row r="3696" ht="20.100000000000001" customHeight="1"/>
    <row r="3697" ht="20.100000000000001" customHeight="1"/>
    <row r="3698" ht="20.100000000000001" customHeight="1"/>
    <row r="3699" ht="20.100000000000001" customHeight="1"/>
    <row r="3700" ht="20.100000000000001" customHeight="1"/>
    <row r="3701" ht="20.100000000000001" customHeight="1"/>
    <row r="3702" ht="20.100000000000001" customHeight="1"/>
    <row r="3703" ht="20.100000000000001" customHeight="1"/>
    <row r="3704" ht="20.100000000000001" customHeight="1"/>
    <row r="3705" ht="20.100000000000001" customHeight="1"/>
    <row r="3706" ht="20.100000000000001" customHeight="1"/>
    <row r="3707" ht="20.100000000000001" customHeight="1"/>
    <row r="3708" ht="20.100000000000001" customHeight="1"/>
    <row r="3709" ht="20.100000000000001" customHeight="1"/>
    <row r="3710" ht="20.100000000000001" customHeight="1"/>
    <row r="3711" ht="20.100000000000001" customHeight="1"/>
    <row r="3712" ht="20.100000000000001" customHeight="1"/>
    <row r="3713" ht="20.100000000000001" customHeight="1"/>
    <row r="3714" ht="20.100000000000001" customHeight="1"/>
    <row r="3715" ht="20.100000000000001" customHeight="1"/>
    <row r="3716" ht="20.100000000000001" customHeight="1"/>
    <row r="3717" ht="20.100000000000001" customHeight="1"/>
    <row r="3718" ht="20.100000000000001" customHeight="1"/>
    <row r="3719" ht="20.100000000000001" customHeight="1"/>
    <row r="3720" ht="20.100000000000001" customHeight="1"/>
    <row r="3721" ht="20.100000000000001" customHeight="1"/>
    <row r="3722" ht="20.100000000000001" customHeight="1"/>
    <row r="3723" ht="20.100000000000001" customHeight="1"/>
    <row r="3724" ht="20.100000000000001" customHeight="1"/>
    <row r="3725" ht="20.100000000000001" customHeight="1"/>
    <row r="3726" ht="20.100000000000001" customHeight="1"/>
    <row r="3727" ht="20.100000000000001" customHeight="1"/>
    <row r="3728" ht="20.100000000000001" customHeight="1"/>
    <row r="3729" ht="20.100000000000001" customHeight="1"/>
    <row r="3730" ht="20.100000000000001" customHeight="1"/>
    <row r="3731" ht="20.100000000000001" customHeight="1"/>
    <row r="3732" ht="20.100000000000001" customHeight="1"/>
    <row r="3733" ht="20.100000000000001" customHeight="1"/>
    <row r="3734" ht="20.100000000000001" customHeight="1"/>
    <row r="3735" ht="20.100000000000001" customHeight="1"/>
    <row r="3736" ht="20.100000000000001" customHeight="1"/>
    <row r="3737" ht="20.100000000000001" customHeight="1"/>
    <row r="3738" ht="20.100000000000001" customHeight="1"/>
    <row r="3739" ht="20.100000000000001" customHeight="1"/>
    <row r="3740" ht="20.100000000000001" customHeight="1"/>
    <row r="3741" ht="20.100000000000001" customHeight="1"/>
    <row r="3742" ht="20.100000000000001" customHeight="1"/>
    <row r="3743" ht="20.100000000000001" customHeight="1"/>
    <row r="3744" ht="20.100000000000001" customHeight="1"/>
    <row r="3745" ht="20.100000000000001" customHeight="1"/>
    <row r="3746" ht="20.100000000000001" customHeight="1"/>
    <row r="3747" ht="20.100000000000001" customHeight="1"/>
    <row r="3748" ht="20.100000000000001" customHeight="1"/>
    <row r="3749" ht="20.100000000000001" customHeight="1"/>
    <row r="3750" ht="20.100000000000001" customHeight="1"/>
    <row r="3751" ht="20.100000000000001" customHeight="1"/>
    <row r="3752" ht="20.100000000000001" customHeight="1"/>
    <row r="3753" ht="20.100000000000001" customHeight="1"/>
    <row r="3754" ht="20.100000000000001" customHeight="1"/>
    <row r="3755" ht="20.100000000000001" customHeight="1"/>
    <row r="3756" ht="20.100000000000001" customHeight="1"/>
    <row r="3757" ht="20.100000000000001" customHeight="1"/>
    <row r="3758" ht="20.100000000000001" customHeight="1"/>
    <row r="3759" ht="20.100000000000001" customHeight="1"/>
    <row r="3760" ht="20.100000000000001" customHeight="1"/>
    <row r="3761" ht="20.100000000000001" customHeight="1"/>
    <row r="3762" ht="20.100000000000001" customHeight="1"/>
    <row r="3763" ht="20.100000000000001" customHeight="1"/>
    <row r="3764" ht="20.100000000000001" customHeight="1"/>
    <row r="3765" ht="20.100000000000001" customHeight="1"/>
    <row r="3766" ht="20.100000000000001" customHeight="1"/>
    <row r="3767" ht="20.100000000000001" customHeight="1"/>
    <row r="3768" ht="20.100000000000001" customHeight="1"/>
    <row r="3769" ht="20.100000000000001" customHeight="1"/>
    <row r="3770" ht="20.100000000000001" customHeight="1"/>
    <row r="3771" ht="20.100000000000001" customHeight="1"/>
    <row r="3772" ht="20.100000000000001" customHeight="1"/>
    <row r="3773" ht="20.100000000000001" customHeight="1"/>
    <row r="3774" ht="20.100000000000001" customHeight="1"/>
    <row r="3775" ht="20.100000000000001" customHeight="1"/>
    <row r="3776" ht="20.100000000000001" customHeight="1"/>
    <row r="3777" ht="20.100000000000001" customHeight="1"/>
    <row r="3778" ht="20.100000000000001" customHeight="1"/>
    <row r="3779" ht="20.100000000000001" customHeight="1"/>
    <row r="3780" ht="20.100000000000001" customHeight="1"/>
    <row r="3781" ht="20.100000000000001" customHeight="1"/>
    <row r="3782" ht="20.100000000000001" customHeight="1"/>
    <row r="3783" ht="20.100000000000001" customHeight="1"/>
    <row r="3784" ht="20.100000000000001" customHeight="1"/>
    <row r="3785" ht="20.100000000000001" customHeight="1"/>
    <row r="3786" ht="20.100000000000001" customHeight="1"/>
    <row r="3787" ht="20.100000000000001" customHeight="1"/>
    <row r="3788" ht="20.100000000000001" customHeight="1"/>
    <row r="3789" ht="20.100000000000001" customHeight="1"/>
    <row r="3790" ht="20.100000000000001" customHeight="1"/>
    <row r="3791" ht="20.100000000000001" customHeight="1"/>
    <row r="3792" ht="20.100000000000001" customHeight="1"/>
    <row r="3793" ht="20.100000000000001" customHeight="1"/>
    <row r="3794" ht="20.100000000000001" customHeight="1"/>
    <row r="3795" ht="20.100000000000001" customHeight="1"/>
    <row r="3796" ht="20.100000000000001" customHeight="1"/>
    <row r="3797" ht="20.100000000000001" customHeight="1"/>
    <row r="3798" ht="20.100000000000001" customHeight="1"/>
    <row r="3799" ht="20.100000000000001" customHeight="1"/>
    <row r="3800" ht="20.100000000000001" customHeight="1"/>
    <row r="3801" ht="20.100000000000001" customHeight="1"/>
    <row r="3802" ht="20.100000000000001" customHeight="1"/>
    <row r="3803" ht="20.100000000000001" customHeight="1"/>
    <row r="3804" ht="20.100000000000001" customHeight="1"/>
    <row r="3805" ht="20.100000000000001" customHeight="1"/>
    <row r="3806" ht="20.100000000000001" customHeight="1"/>
    <row r="3807" ht="20.100000000000001" customHeight="1"/>
    <row r="3808" ht="20.100000000000001" customHeight="1"/>
    <row r="3809" ht="20.100000000000001" customHeight="1"/>
    <row r="3810" ht="20.100000000000001" customHeight="1"/>
    <row r="3811" ht="20.100000000000001" customHeight="1"/>
    <row r="3812" ht="20.100000000000001" customHeight="1"/>
    <row r="3813" ht="20.100000000000001" customHeight="1"/>
    <row r="3814" ht="20.100000000000001" customHeight="1"/>
    <row r="3815" ht="20.100000000000001" customHeight="1"/>
    <row r="3816" ht="20.100000000000001" customHeight="1"/>
    <row r="3817" ht="20.100000000000001" customHeight="1"/>
    <row r="3818" ht="20.100000000000001" customHeight="1"/>
    <row r="3819" ht="20.100000000000001" customHeight="1"/>
    <row r="3820" ht="20.100000000000001" customHeight="1"/>
    <row r="3821" ht="20.100000000000001" customHeight="1"/>
    <row r="3822" ht="20.100000000000001" customHeight="1"/>
    <row r="3823" ht="20.100000000000001" customHeight="1"/>
    <row r="3824" ht="20.100000000000001" customHeight="1"/>
    <row r="3825" ht="20.100000000000001" customHeight="1"/>
    <row r="3826" ht="20.100000000000001" customHeight="1"/>
    <row r="3827" ht="20.100000000000001" customHeight="1"/>
    <row r="3828" ht="20.100000000000001" customHeight="1"/>
    <row r="3829" ht="20.100000000000001" customHeight="1"/>
    <row r="3830" ht="20.100000000000001" customHeight="1"/>
    <row r="3831" ht="20.100000000000001" customHeight="1"/>
    <row r="3832" ht="20.100000000000001" customHeight="1"/>
    <row r="3833" ht="20.100000000000001" customHeight="1"/>
    <row r="3834" ht="20.100000000000001" customHeight="1"/>
    <row r="3835" ht="20.100000000000001" customHeight="1"/>
    <row r="3836" ht="20.100000000000001" customHeight="1"/>
    <row r="3837" ht="20.100000000000001" customHeight="1"/>
    <row r="3838" ht="20.100000000000001" customHeight="1"/>
    <row r="3839" ht="20.100000000000001" customHeight="1"/>
    <row r="3840" ht="20.100000000000001" customHeight="1"/>
    <row r="3841" ht="20.100000000000001" customHeight="1"/>
    <row r="3842" ht="20.100000000000001" customHeight="1"/>
    <row r="3843" ht="20.100000000000001" customHeight="1"/>
    <row r="3844" ht="20.100000000000001" customHeight="1"/>
    <row r="3845" ht="20.100000000000001" customHeight="1"/>
    <row r="3846" ht="20.100000000000001" customHeight="1"/>
    <row r="3847" ht="20.100000000000001" customHeight="1"/>
    <row r="3848" ht="20.100000000000001" customHeight="1"/>
    <row r="3849" ht="20.100000000000001" customHeight="1"/>
    <row r="3850" ht="20.100000000000001" customHeight="1"/>
    <row r="3851" ht="20.100000000000001" customHeight="1"/>
    <row r="3852" ht="20.100000000000001" customHeight="1"/>
    <row r="3853" ht="20.100000000000001" customHeight="1"/>
    <row r="3854" ht="20.100000000000001" customHeight="1"/>
    <row r="3855" ht="20.100000000000001" customHeight="1"/>
    <row r="3856" ht="20.100000000000001" customHeight="1"/>
    <row r="3857" ht="20.100000000000001" customHeight="1"/>
    <row r="3858" ht="20.100000000000001" customHeight="1"/>
    <row r="3859" ht="20.100000000000001" customHeight="1"/>
    <row r="3860" ht="20.100000000000001" customHeight="1"/>
    <row r="3861" ht="20.100000000000001" customHeight="1"/>
    <row r="3862" ht="20.100000000000001" customHeight="1"/>
    <row r="3863" ht="20.100000000000001" customHeight="1"/>
    <row r="3864" ht="20.100000000000001" customHeight="1"/>
    <row r="3865" ht="20.100000000000001" customHeight="1"/>
    <row r="3866" ht="20.100000000000001" customHeight="1"/>
    <row r="3867" ht="20.100000000000001" customHeight="1"/>
    <row r="3868" ht="20.100000000000001" customHeight="1"/>
    <row r="3869" ht="20.100000000000001" customHeight="1"/>
    <row r="3870" ht="20.100000000000001" customHeight="1"/>
    <row r="3871" ht="20.100000000000001" customHeight="1"/>
    <row r="3872" ht="20.100000000000001" customHeight="1"/>
    <row r="3873" ht="20.100000000000001" customHeight="1"/>
    <row r="3874" ht="20.100000000000001" customHeight="1"/>
    <row r="3875" ht="20.100000000000001" customHeight="1"/>
    <row r="3876" ht="20.100000000000001" customHeight="1"/>
    <row r="3877" ht="20.100000000000001" customHeight="1"/>
    <row r="3878" ht="20.100000000000001" customHeight="1"/>
    <row r="3879" ht="20.100000000000001" customHeight="1"/>
    <row r="3880" ht="20.100000000000001" customHeight="1"/>
    <row r="3881" ht="20.100000000000001" customHeight="1"/>
    <row r="3882" ht="20.100000000000001" customHeight="1"/>
    <row r="3883" ht="20.100000000000001" customHeight="1"/>
    <row r="3884" ht="20.100000000000001" customHeight="1"/>
    <row r="3885" ht="20.100000000000001" customHeight="1"/>
    <row r="3886" ht="20.100000000000001" customHeight="1"/>
    <row r="3887" ht="20.100000000000001" customHeight="1"/>
    <row r="3888" ht="20.100000000000001" customHeight="1"/>
    <row r="3889" ht="20.100000000000001" customHeight="1"/>
    <row r="3890" ht="20.100000000000001" customHeight="1"/>
    <row r="3891" ht="20.100000000000001" customHeight="1"/>
    <row r="3892" ht="20.100000000000001" customHeight="1"/>
    <row r="3893" ht="20.100000000000001" customHeight="1"/>
    <row r="3894" ht="20.100000000000001" customHeight="1"/>
    <row r="3895" ht="20.100000000000001" customHeight="1"/>
    <row r="3896" ht="20.100000000000001" customHeight="1"/>
    <row r="3897" ht="20.100000000000001" customHeight="1"/>
    <row r="3898" ht="20.100000000000001" customHeight="1"/>
    <row r="3899" ht="20.100000000000001" customHeight="1"/>
    <row r="3900" ht="20.100000000000001" customHeight="1"/>
    <row r="3901" ht="20.100000000000001" customHeight="1"/>
    <row r="3902" ht="20.100000000000001" customHeight="1"/>
    <row r="3903" ht="20.100000000000001" customHeight="1"/>
    <row r="3904" ht="20.100000000000001" customHeight="1"/>
    <row r="3905" ht="20.100000000000001" customHeight="1"/>
    <row r="3906" ht="20.100000000000001" customHeight="1"/>
    <row r="3907" ht="20.100000000000001" customHeight="1"/>
    <row r="3908" ht="20.100000000000001" customHeight="1"/>
    <row r="3909" ht="20.100000000000001" customHeight="1"/>
    <row r="3910" ht="20.100000000000001" customHeight="1"/>
    <row r="3911" ht="20.100000000000001" customHeight="1"/>
    <row r="3912" ht="20.100000000000001" customHeight="1"/>
    <row r="3913" ht="20.100000000000001" customHeight="1"/>
    <row r="3914" ht="20.100000000000001" customHeight="1"/>
    <row r="3915" ht="20.100000000000001" customHeight="1"/>
    <row r="3916" ht="20.100000000000001" customHeight="1"/>
    <row r="3917" ht="20.100000000000001" customHeight="1"/>
    <row r="3918" ht="20.100000000000001" customHeight="1"/>
    <row r="3919" ht="20.100000000000001" customHeight="1"/>
    <row r="3920" ht="20.100000000000001" customHeight="1"/>
    <row r="3921" ht="20.100000000000001" customHeight="1"/>
    <row r="3922" ht="20.100000000000001" customHeight="1"/>
    <row r="3923" ht="20.100000000000001" customHeight="1"/>
    <row r="3924" ht="20.100000000000001" customHeight="1"/>
    <row r="3925" ht="20.100000000000001" customHeight="1"/>
    <row r="3926" ht="20.100000000000001" customHeight="1"/>
    <row r="3927" ht="20.100000000000001" customHeight="1"/>
    <row r="3928" ht="20.100000000000001" customHeight="1"/>
    <row r="3929" ht="20.100000000000001" customHeight="1"/>
    <row r="3930" ht="20.100000000000001" customHeight="1"/>
    <row r="3931" ht="20.100000000000001" customHeight="1"/>
    <row r="3932" ht="20.100000000000001" customHeight="1"/>
    <row r="3933" ht="20.100000000000001" customHeight="1"/>
    <row r="3934" ht="20.100000000000001" customHeight="1"/>
    <row r="3935" ht="20.100000000000001" customHeight="1"/>
    <row r="3936" ht="20.100000000000001" customHeight="1"/>
    <row r="3937" ht="20.100000000000001" customHeight="1"/>
    <row r="3938" ht="20.100000000000001" customHeight="1"/>
    <row r="3939" ht="20.100000000000001" customHeight="1"/>
    <row r="3940" ht="20.100000000000001" customHeight="1"/>
    <row r="3941" ht="20.100000000000001" customHeight="1"/>
    <row r="3942" ht="20.100000000000001" customHeight="1"/>
    <row r="3943" ht="20.100000000000001" customHeight="1"/>
    <row r="3944" ht="20.100000000000001" customHeight="1"/>
    <row r="3945" ht="20.100000000000001" customHeight="1"/>
    <row r="3946" ht="20.100000000000001" customHeight="1"/>
    <row r="3947" ht="20.100000000000001" customHeight="1"/>
    <row r="3948" ht="20.100000000000001" customHeight="1"/>
    <row r="3949" ht="20.100000000000001" customHeight="1"/>
    <row r="3950" ht="20.100000000000001" customHeight="1"/>
    <row r="3951" ht="20.100000000000001" customHeight="1"/>
    <row r="3952" ht="20.100000000000001" customHeight="1"/>
    <row r="3953" ht="20.100000000000001" customHeight="1"/>
    <row r="3954" ht="20.100000000000001" customHeight="1"/>
    <row r="3955" ht="20.100000000000001" customHeight="1"/>
    <row r="3956" ht="20.100000000000001" customHeight="1"/>
    <row r="3957" ht="20.100000000000001" customHeight="1"/>
    <row r="3958" ht="20.100000000000001" customHeight="1"/>
    <row r="3959" ht="20.100000000000001" customHeight="1"/>
    <row r="3960" ht="20.100000000000001" customHeight="1"/>
    <row r="3961" ht="20.100000000000001" customHeight="1"/>
    <row r="3962" ht="20.100000000000001" customHeight="1"/>
    <row r="3963" ht="20.100000000000001" customHeight="1"/>
    <row r="3964" ht="20.100000000000001" customHeight="1"/>
    <row r="3965" ht="20.100000000000001" customHeight="1"/>
    <row r="3966" ht="20.100000000000001" customHeight="1"/>
    <row r="3967" ht="20.100000000000001" customHeight="1"/>
    <row r="3968" ht="20.100000000000001" customHeight="1"/>
    <row r="3969" ht="20.100000000000001" customHeight="1"/>
    <row r="3970" ht="20.100000000000001" customHeight="1"/>
    <row r="3971" ht="20.100000000000001" customHeight="1"/>
    <row r="3972" ht="20.100000000000001" customHeight="1"/>
    <row r="3973" ht="20.100000000000001" customHeight="1"/>
    <row r="3974" ht="20.100000000000001" customHeight="1"/>
    <row r="3975" ht="20.100000000000001" customHeight="1"/>
    <row r="3976" ht="20.100000000000001" customHeight="1"/>
    <row r="3977" ht="20.100000000000001" customHeight="1"/>
    <row r="3978" ht="20.100000000000001" customHeight="1"/>
    <row r="3979" ht="20.100000000000001" customHeight="1"/>
    <row r="3980" ht="20.100000000000001" customHeight="1"/>
    <row r="3981" ht="20.100000000000001" customHeight="1"/>
    <row r="3982" ht="20.100000000000001" customHeight="1"/>
    <row r="3983" ht="20.100000000000001" customHeight="1"/>
    <row r="3984" ht="20.100000000000001" customHeight="1"/>
    <row r="3985" ht="20.100000000000001" customHeight="1"/>
    <row r="3986" ht="20.100000000000001" customHeight="1"/>
    <row r="3987" ht="20.100000000000001" customHeight="1"/>
    <row r="3988" ht="20.100000000000001" customHeight="1"/>
    <row r="3989" ht="20.100000000000001" customHeight="1"/>
    <row r="3990" ht="20.100000000000001" customHeight="1"/>
    <row r="3991" ht="20.100000000000001" customHeight="1"/>
    <row r="3992" ht="20.100000000000001" customHeight="1"/>
    <row r="3993" ht="20.100000000000001" customHeight="1"/>
    <row r="3994" ht="20.100000000000001" customHeight="1"/>
    <row r="3995" ht="20.100000000000001" customHeight="1"/>
    <row r="3996" ht="20.100000000000001" customHeight="1"/>
    <row r="3997" ht="20.100000000000001" customHeight="1"/>
    <row r="3998" ht="20.100000000000001" customHeight="1"/>
    <row r="3999" ht="20.100000000000001" customHeight="1"/>
    <row r="4000" ht="20.100000000000001" customHeight="1"/>
    <row r="4001" ht="20.100000000000001" customHeight="1"/>
    <row r="4002" ht="20.100000000000001" customHeight="1"/>
    <row r="4003" ht="20.100000000000001" customHeight="1"/>
    <row r="4004" ht="20.100000000000001" customHeight="1"/>
    <row r="4005" ht="20.100000000000001" customHeight="1"/>
    <row r="4006" ht="20.100000000000001" customHeight="1"/>
    <row r="4007" ht="20.100000000000001" customHeight="1"/>
    <row r="4008" ht="20.100000000000001" customHeight="1"/>
    <row r="4009" ht="20.100000000000001" customHeight="1"/>
    <row r="4010" ht="20.100000000000001" customHeight="1"/>
    <row r="4011" ht="20.100000000000001" customHeight="1"/>
    <row r="4012" ht="20.100000000000001" customHeight="1"/>
    <row r="4013" ht="20.100000000000001" customHeight="1"/>
    <row r="4014" ht="20.100000000000001" customHeight="1"/>
    <row r="4015" ht="20.100000000000001" customHeight="1"/>
    <row r="4016" ht="20.100000000000001" customHeight="1"/>
    <row r="4017" ht="20.100000000000001" customHeight="1"/>
    <row r="4018" ht="20.100000000000001" customHeight="1"/>
    <row r="4019" ht="20.100000000000001" customHeight="1"/>
    <row r="4020" ht="20.100000000000001" customHeight="1"/>
    <row r="4021" ht="20.100000000000001" customHeight="1"/>
    <row r="4022" ht="20.100000000000001" customHeight="1"/>
    <row r="4023" ht="20.100000000000001" customHeight="1"/>
    <row r="4024" ht="20.100000000000001" customHeight="1"/>
    <row r="4025" ht="20.100000000000001" customHeight="1"/>
    <row r="4026" ht="20.100000000000001" customHeight="1"/>
    <row r="4027" ht="20.100000000000001" customHeight="1"/>
    <row r="4028" ht="20.100000000000001" customHeight="1"/>
    <row r="4029" ht="20.100000000000001" customHeight="1"/>
    <row r="4030" ht="20.100000000000001" customHeight="1"/>
    <row r="4031" ht="20.100000000000001" customHeight="1"/>
    <row r="4032" ht="20.100000000000001" customHeight="1"/>
    <row r="4033" ht="20.100000000000001" customHeight="1"/>
    <row r="4034" ht="20.100000000000001" customHeight="1"/>
    <row r="4035" ht="20.100000000000001" customHeight="1"/>
    <row r="4036" ht="20.100000000000001" customHeight="1"/>
    <row r="4037" ht="20.100000000000001" customHeight="1"/>
    <row r="4038" ht="20.100000000000001" customHeight="1"/>
    <row r="4039" ht="20.100000000000001" customHeight="1"/>
    <row r="4040" ht="20.100000000000001" customHeight="1"/>
    <row r="4041" ht="20.100000000000001" customHeight="1"/>
    <row r="4042" ht="20.100000000000001" customHeight="1"/>
    <row r="4043" ht="20.100000000000001" customHeight="1"/>
    <row r="4044" ht="20.100000000000001" customHeight="1"/>
    <row r="4045" ht="20.100000000000001" customHeight="1"/>
    <row r="4046" ht="20.100000000000001" customHeight="1"/>
    <row r="4047" ht="20.100000000000001" customHeight="1"/>
    <row r="4048" ht="20.100000000000001" customHeight="1"/>
    <row r="4049" ht="20.100000000000001" customHeight="1"/>
    <row r="4050" ht="20.100000000000001" customHeight="1"/>
    <row r="4051" ht="20.100000000000001" customHeight="1"/>
    <row r="4052" ht="20.100000000000001" customHeight="1"/>
    <row r="4053" ht="20.100000000000001" customHeight="1"/>
    <row r="4054" ht="20.100000000000001" customHeight="1"/>
    <row r="4055" ht="20.100000000000001" customHeight="1"/>
    <row r="4056" ht="20.100000000000001" customHeight="1"/>
    <row r="4057" ht="20.100000000000001" customHeight="1"/>
    <row r="4058" ht="20.100000000000001" customHeight="1"/>
    <row r="4059" ht="20.100000000000001" customHeight="1"/>
    <row r="4060" ht="20.100000000000001" customHeight="1"/>
    <row r="4061" ht="20.100000000000001" customHeight="1"/>
    <row r="4062" ht="20.100000000000001" customHeight="1"/>
    <row r="4063" ht="20.100000000000001" customHeight="1"/>
    <row r="4064" ht="20.100000000000001" customHeight="1"/>
    <row r="4065" ht="20.100000000000001" customHeight="1"/>
    <row r="4066" ht="20.100000000000001" customHeight="1"/>
    <row r="4067" ht="20.100000000000001" customHeight="1"/>
    <row r="4068" ht="20.100000000000001" customHeight="1"/>
    <row r="4069" ht="20.100000000000001" customHeight="1"/>
    <row r="4070" ht="20.100000000000001" customHeight="1"/>
    <row r="4071" ht="20.100000000000001" customHeight="1"/>
    <row r="4072" ht="20.100000000000001" customHeight="1"/>
    <row r="4073" ht="20.100000000000001" customHeight="1"/>
    <row r="4074" ht="20.100000000000001" customHeight="1"/>
    <row r="4075" ht="20.100000000000001" customHeight="1"/>
    <row r="4076" ht="20.100000000000001" customHeight="1"/>
    <row r="4077" ht="20.100000000000001" customHeight="1"/>
    <row r="4078" ht="20.100000000000001" customHeight="1"/>
    <row r="4079" ht="20.100000000000001" customHeight="1"/>
    <row r="4080" ht="20.100000000000001" customHeight="1"/>
    <row r="4081" ht="20.100000000000001" customHeight="1"/>
    <row r="4082" ht="20.100000000000001" customHeight="1"/>
    <row r="4083" ht="20.100000000000001" customHeight="1"/>
    <row r="4084" ht="20.100000000000001" customHeight="1"/>
    <row r="4085" ht="20.100000000000001" customHeight="1"/>
    <row r="4086" ht="20.100000000000001" customHeight="1"/>
    <row r="4087" ht="20.100000000000001" customHeight="1"/>
    <row r="4088" ht="20.100000000000001" customHeight="1"/>
    <row r="4089" ht="20.100000000000001" customHeight="1"/>
    <row r="4090" ht="20.100000000000001" customHeight="1"/>
    <row r="4091" ht="20.100000000000001" customHeight="1"/>
    <row r="4092" ht="20.100000000000001" customHeight="1"/>
    <row r="4093" ht="20.100000000000001" customHeight="1"/>
    <row r="4094" ht="20.100000000000001" customHeight="1"/>
    <row r="4095" ht="20.100000000000001" customHeight="1"/>
    <row r="4096" ht="20.100000000000001" customHeight="1"/>
    <row r="4097" ht="20.100000000000001" customHeight="1"/>
    <row r="4098" ht="20.100000000000001" customHeight="1"/>
    <row r="4099" ht="20.100000000000001" customHeight="1"/>
    <row r="4100" ht="20.100000000000001" customHeight="1"/>
    <row r="4101" ht="20.100000000000001" customHeight="1"/>
    <row r="4102" ht="20.100000000000001" customHeight="1"/>
    <row r="4103" ht="20.100000000000001" customHeight="1"/>
    <row r="4104" ht="20.100000000000001" customHeight="1"/>
    <row r="4105" ht="20.100000000000001" customHeight="1"/>
    <row r="4106" ht="20.100000000000001" customHeight="1"/>
    <row r="4107" ht="20.100000000000001" customHeight="1"/>
    <row r="4108" ht="20.100000000000001" customHeight="1"/>
    <row r="4109" ht="20.100000000000001" customHeight="1"/>
    <row r="4110" ht="20.100000000000001" customHeight="1"/>
    <row r="4111" ht="20.100000000000001" customHeight="1"/>
    <row r="4112" ht="20.100000000000001" customHeight="1"/>
    <row r="4113" ht="20.100000000000001" customHeight="1"/>
    <row r="4114" ht="20.100000000000001" customHeight="1"/>
    <row r="4115" ht="20.100000000000001" customHeight="1"/>
    <row r="4116" ht="20.100000000000001" customHeight="1"/>
    <row r="4117" ht="20.100000000000001" customHeight="1"/>
    <row r="4118" ht="20.100000000000001" customHeight="1"/>
    <row r="4119" ht="20.100000000000001" customHeight="1"/>
    <row r="4120" ht="20.100000000000001" customHeight="1"/>
    <row r="4121" ht="20.100000000000001" customHeight="1"/>
    <row r="4122" ht="20.100000000000001" customHeight="1"/>
    <row r="4123" ht="20.100000000000001" customHeight="1"/>
    <row r="4124" ht="20.100000000000001" customHeight="1"/>
    <row r="4125" ht="20.100000000000001" customHeight="1"/>
    <row r="4126" ht="20.100000000000001" customHeight="1"/>
    <row r="4127" ht="20.100000000000001" customHeight="1"/>
    <row r="4128" ht="20.100000000000001" customHeight="1"/>
    <row r="4129" ht="20.100000000000001" customHeight="1"/>
    <row r="4130" ht="20.100000000000001" customHeight="1"/>
    <row r="4131" ht="20.100000000000001" customHeight="1"/>
    <row r="4132" ht="20.100000000000001" customHeight="1"/>
    <row r="4133" ht="20.100000000000001" customHeight="1"/>
    <row r="4134" ht="20.100000000000001" customHeight="1"/>
    <row r="4135" ht="20.100000000000001" customHeight="1"/>
    <row r="4136" ht="20.100000000000001" customHeight="1"/>
    <row r="4137" ht="20.100000000000001" customHeight="1"/>
    <row r="4138" ht="20.100000000000001" customHeight="1"/>
    <row r="4139" ht="20.100000000000001" customHeight="1"/>
    <row r="4140" ht="20.100000000000001" customHeight="1"/>
    <row r="4141" ht="20.100000000000001" customHeight="1"/>
    <row r="4142" ht="20.100000000000001" customHeight="1"/>
    <row r="4143" ht="20.100000000000001" customHeight="1"/>
    <row r="4144" ht="20.100000000000001" customHeight="1"/>
    <row r="4145" ht="20.100000000000001" customHeight="1"/>
    <row r="4146" ht="20.100000000000001" customHeight="1"/>
    <row r="4147" ht="20.100000000000001" customHeight="1"/>
    <row r="4148" ht="20.100000000000001" customHeight="1"/>
    <row r="4149" ht="20.100000000000001" customHeight="1"/>
    <row r="4150" ht="20.100000000000001" customHeight="1"/>
    <row r="4151" ht="20.100000000000001" customHeight="1"/>
    <row r="4152" ht="20.100000000000001" customHeight="1"/>
    <row r="4153" ht="20.100000000000001" customHeight="1"/>
    <row r="4154" ht="20.100000000000001" customHeight="1"/>
    <row r="4155" ht="20.100000000000001" customHeight="1"/>
    <row r="4156" ht="20.100000000000001" customHeight="1"/>
    <row r="4157" ht="20.100000000000001" customHeight="1"/>
    <row r="4158" ht="20.100000000000001" customHeight="1"/>
    <row r="4159" ht="20.100000000000001" customHeight="1"/>
    <row r="4160" ht="20.100000000000001" customHeight="1"/>
    <row r="4161" ht="20.100000000000001" customHeight="1"/>
    <row r="4162" ht="20.100000000000001" customHeight="1"/>
    <row r="4163" ht="20.100000000000001" customHeight="1"/>
    <row r="4164" ht="20.100000000000001" customHeight="1"/>
    <row r="4165" ht="20.100000000000001" customHeight="1"/>
    <row r="4166" ht="20.100000000000001" customHeight="1"/>
    <row r="4167" ht="20.100000000000001" customHeight="1"/>
    <row r="4168" ht="20.100000000000001" customHeight="1"/>
    <row r="4169" ht="20.100000000000001" customHeight="1"/>
    <row r="4170" ht="20.100000000000001" customHeight="1"/>
    <row r="4171" ht="20.100000000000001" customHeight="1"/>
    <row r="4172" ht="20.100000000000001" customHeight="1"/>
    <row r="4173" ht="20.100000000000001" customHeight="1"/>
    <row r="4174" ht="20.100000000000001" customHeight="1"/>
    <row r="4175" ht="20.100000000000001" customHeight="1"/>
    <row r="4176" ht="20.100000000000001" customHeight="1"/>
    <row r="4177" ht="20.100000000000001" customHeight="1"/>
    <row r="4178" ht="20.100000000000001" customHeight="1"/>
    <row r="4179" ht="20.100000000000001" customHeight="1"/>
    <row r="4180" ht="20.100000000000001" customHeight="1"/>
    <row r="4181" ht="20.100000000000001" customHeight="1"/>
    <row r="4182" ht="20.100000000000001" customHeight="1"/>
    <row r="4183" ht="20.100000000000001" customHeight="1"/>
    <row r="4184" ht="20.100000000000001" customHeight="1"/>
    <row r="4185" ht="20.100000000000001" customHeight="1"/>
    <row r="4186" ht="20.100000000000001" customHeight="1"/>
    <row r="4187" ht="20.100000000000001" customHeight="1"/>
    <row r="4188" ht="20.100000000000001" customHeight="1"/>
    <row r="4189" ht="20.100000000000001" customHeight="1"/>
    <row r="4190" ht="20.100000000000001" customHeight="1"/>
    <row r="4191" ht="20.100000000000001" customHeight="1"/>
    <row r="4192" ht="20.100000000000001" customHeight="1"/>
    <row r="4193" ht="20.100000000000001" customHeight="1"/>
    <row r="4194" ht="20.100000000000001" customHeight="1"/>
    <row r="4195" ht="20.100000000000001" customHeight="1"/>
    <row r="4196" ht="20.100000000000001" customHeight="1"/>
    <row r="4197" ht="20.100000000000001" customHeight="1"/>
    <row r="4198" ht="20.100000000000001" customHeight="1"/>
    <row r="4199" ht="20.100000000000001" customHeight="1"/>
    <row r="4200" ht="20.100000000000001" customHeight="1"/>
    <row r="4201" ht="20.100000000000001" customHeight="1"/>
    <row r="4202" ht="20.100000000000001" customHeight="1"/>
    <row r="4203" ht="20.100000000000001" customHeight="1"/>
    <row r="4204" ht="20.100000000000001" customHeight="1"/>
    <row r="4205" ht="20.100000000000001" customHeight="1"/>
    <row r="4206" ht="20.100000000000001" customHeight="1"/>
    <row r="4207" ht="20.100000000000001" customHeight="1"/>
    <row r="4208" ht="20.100000000000001" customHeight="1"/>
    <row r="4209" ht="20.100000000000001" customHeight="1"/>
    <row r="4210" ht="20.100000000000001" customHeight="1"/>
    <row r="4211" ht="20.100000000000001" customHeight="1"/>
    <row r="4212" ht="20.100000000000001" customHeight="1"/>
    <row r="4213" ht="20.100000000000001" customHeight="1"/>
    <row r="4214" ht="20.100000000000001" customHeight="1"/>
    <row r="4215" ht="20.100000000000001" customHeight="1"/>
    <row r="4216" ht="20.100000000000001" customHeight="1"/>
    <row r="4217" ht="20.100000000000001" customHeight="1"/>
    <row r="4218" ht="20.100000000000001" customHeight="1"/>
    <row r="4219" ht="20.100000000000001" customHeight="1"/>
    <row r="4220" ht="20.100000000000001" customHeight="1"/>
    <row r="4221" ht="20.100000000000001" customHeight="1"/>
    <row r="4222" ht="20.100000000000001" customHeight="1"/>
    <row r="4223" ht="20.100000000000001" customHeight="1"/>
    <row r="4224" ht="20.100000000000001" customHeight="1"/>
    <row r="4225" ht="20.100000000000001" customHeight="1"/>
    <row r="4226" ht="20.100000000000001" customHeight="1"/>
    <row r="4227" ht="20.100000000000001" customHeight="1"/>
    <row r="4228" ht="20.100000000000001" customHeight="1"/>
    <row r="4229" ht="20.100000000000001" customHeight="1"/>
    <row r="4230" ht="20.100000000000001" customHeight="1"/>
    <row r="4231" ht="20.100000000000001" customHeight="1"/>
    <row r="4232" ht="20.100000000000001" customHeight="1"/>
    <row r="4233" ht="20.100000000000001" customHeight="1"/>
    <row r="4234" ht="20.100000000000001" customHeight="1"/>
    <row r="4235" ht="20.100000000000001" customHeight="1"/>
    <row r="4236" ht="20.100000000000001" customHeight="1"/>
    <row r="4237" ht="20.100000000000001" customHeight="1"/>
    <row r="4238" ht="20.100000000000001" customHeight="1"/>
    <row r="4239" ht="20.100000000000001" customHeight="1"/>
    <row r="4240" ht="20.100000000000001" customHeight="1"/>
    <row r="4241" ht="20.100000000000001" customHeight="1"/>
    <row r="4242" ht="20.100000000000001" customHeight="1"/>
    <row r="4243" ht="20.100000000000001" customHeight="1"/>
    <row r="4244" ht="20.100000000000001" customHeight="1"/>
    <row r="4245" ht="20.100000000000001" customHeight="1"/>
    <row r="4246" ht="20.100000000000001" customHeight="1"/>
    <row r="4247" ht="20.100000000000001" customHeight="1"/>
    <row r="4248" ht="20.100000000000001" customHeight="1"/>
    <row r="4249" ht="20.100000000000001" customHeight="1"/>
    <row r="4250" ht="20.100000000000001" customHeight="1"/>
    <row r="4251" ht="20.100000000000001" customHeight="1"/>
    <row r="4252" ht="20.100000000000001" customHeight="1"/>
    <row r="4253" ht="20.100000000000001" customHeight="1"/>
    <row r="4254" ht="20.100000000000001" customHeight="1"/>
    <row r="4255" ht="20.100000000000001" customHeight="1"/>
    <row r="4256" ht="20.100000000000001" customHeight="1"/>
    <row r="4257" ht="20.100000000000001" customHeight="1"/>
    <row r="4258" ht="20.100000000000001" customHeight="1"/>
    <row r="4259" ht="20.100000000000001" customHeight="1"/>
    <row r="4260" ht="20.100000000000001" customHeight="1"/>
    <row r="4261" ht="20.100000000000001" customHeight="1"/>
    <row r="4262" ht="20.100000000000001" customHeight="1"/>
    <row r="4263" ht="20.100000000000001" customHeight="1"/>
    <row r="4264" ht="20.100000000000001" customHeight="1"/>
    <row r="4265" ht="20.100000000000001" customHeight="1"/>
    <row r="4266" ht="20.100000000000001" customHeight="1"/>
    <row r="4267" ht="20.100000000000001" customHeight="1"/>
    <row r="4268" ht="20.100000000000001" customHeight="1"/>
    <row r="4269" ht="20.100000000000001" customHeight="1"/>
    <row r="4270" ht="20.100000000000001" customHeight="1"/>
    <row r="4271" ht="20.100000000000001" customHeight="1"/>
    <row r="4272" ht="20.100000000000001" customHeight="1"/>
    <row r="4273" ht="20.100000000000001" customHeight="1"/>
    <row r="4274" ht="20.100000000000001" customHeight="1"/>
    <row r="4275" ht="20.100000000000001" customHeight="1"/>
    <row r="4276" ht="20.100000000000001" customHeight="1"/>
    <row r="4277" ht="20.100000000000001" customHeight="1"/>
    <row r="4278" ht="20.100000000000001" customHeight="1"/>
    <row r="4279" ht="20.100000000000001" customHeight="1"/>
    <row r="4280" ht="20.100000000000001" customHeight="1"/>
    <row r="4281" ht="20.100000000000001" customHeight="1"/>
    <row r="4282" ht="20.100000000000001" customHeight="1"/>
    <row r="4283" ht="20.100000000000001" customHeight="1"/>
    <row r="4284" ht="20.100000000000001" customHeight="1"/>
    <row r="4285" ht="20.100000000000001" customHeight="1"/>
    <row r="4286" ht="20.100000000000001" customHeight="1"/>
    <row r="4287" ht="20.100000000000001" customHeight="1"/>
    <row r="4288" ht="20.100000000000001" customHeight="1"/>
    <row r="4289" ht="20.100000000000001" customHeight="1"/>
    <row r="4290" ht="20.100000000000001" customHeight="1"/>
    <row r="4291" ht="20.100000000000001" customHeight="1"/>
    <row r="4292" ht="20.100000000000001" customHeight="1"/>
    <row r="4293" ht="20.100000000000001" customHeight="1"/>
    <row r="4294" ht="20.100000000000001" customHeight="1"/>
    <row r="4295" ht="20.100000000000001" customHeight="1"/>
    <row r="4296" ht="20.100000000000001" customHeight="1"/>
    <row r="4297" ht="20.100000000000001" customHeight="1"/>
    <row r="4298" ht="20.100000000000001" customHeight="1"/>
    <row r="4299" ht="20.100000000000001" customHeight="1"/>
    <row r="4300" ht="20.100000000000001" customHeight="1"/>
    <row r="4301" ht="20.100000000000001" customHeight="1"/>
    <row r="4302" ht="20.100000000000001" customHeight="1"/>
    <row r="4303" ht="20.100000000000001" customHeight="1"/>
    <row r="4304" ht="20.100000000000001" customHeight="1"/>
    <row r="4305" ht="20.100000000000001" customHeight="1"/>
    <row r="4306" ht="20.100000000000001" customHeight="1"/>
    <row r="4307" ht="20.100000000000001" customHeight="1"/>
    <row r="4308" ht="20.100000000000001" customHeight="1"/>
    <row r="4309" ht="20.100000000000001" customHeight="1"/>
    <row r="4310" ht="20.100000000000001" customHeight="1"/>
    <row r="4311" ht="20.100000000000001" customHeight="1"/>
    <row r="4312" ht="20.100000000000001" customHeight="1"/>
    <row r="4313" ht="20.100000000000001" customHeight="1"/>
    <row r="4314" ht="20.100000000000001" customHeight="1"/>
    <row r="4315" ht="20.100000000000001" customHeight="1"/>
    <row r="4316" ht="20.100000000000001" customHeight="1"/>
    <row r="4317" ht="20.100000000000001" customHeight="1"/>
    <row r="4318" ht="20.100000000000001" customHeight="1"/>
    <row r="4319" ht="20.100000000000001" customHeight="1"/>
    <row r="4320" ht="20.100000000000001" customHeight="1"/>
    <row r="4321" ht="20.100000000000001" customHeight="1"/>
    <row r="4322" ht="20.100000000000001" customHeight="1"/>
    <row r="4323" ht="20.100000000000001" customHeight="1"/>
    <row r="4324" ht="20.100000000000001" customHeight="1"/>
    <row r="4325" ht="20.100000000000001" customHeight="1"/>
    <row r="4326" ht="20.100000000000001" customHeight="1"/>
    <row r="4327" ht="20.100000000000001" customHeight="1"/>
    <row r="4328" ht="20.100000000000001" customHeight="1"/>
    <row r="4329" ht="20.100000000000001" customHeight="1"/>
    <row r="4330" ht="20.100000000000001" customHeight="1"/>
    <row r="4331" ht="20.100000000000001" customHeight="1"/>
    <row r="4332" ht="20.100000000000001" customHeight="1"/>
    <row r="4333" ht="20.100000000000001" customHeight="1"/>
    <row r="4334" ht="20.100000000000001" customHeight="1"/>
    <row r="4335" ht="20.100000000000001" customHeight="1"/>
    <row r="4336" ht="20.100000000000001" customHeight="1"/>
    <row r="4337" ht="20.100000000000001" customHeight="1"/>
    <row r="4338" ht="20.100000000000001" customHeight="1"/>
    <row r="4339" ht="20.100000000000001" customHeight="1"/>
    <row r="4340" ht="20.100000000000001" customHeight="1"/>
    <row r="4341" ht="20.100000000000001" customHeight="1"/>
    <row r="4342" ht="20.100000000000001" customHeight="1"/>
    <row r="4343" ht="20.100000000000001" customHeight="1"/>
    <row r="4344" ht="20.100000000000001" customHeight="1"/>
    <row r="4345" ht="20.100000000000001" customHeight="1"/>
    <row r="4346" ht="20.100000000000001" customHeight="1"/>
    <row r="4347" ht="20.100000000000001" customHeight="1"/>
    <row r="4348" ht="20.100000000000001" customHeight="1"/>
    <row r="4349" ht="20.100000000000001" customHeight="1"/>
    <row r="4350" ht="20.100000000000001" customHeight="1"/>
    <row r="4351" ht="20.100000000000001" customHeight="1"/>
    <row r="4352" ht="20.100000000000001" customHeight="1"/>
    <row r="4353" ht="20.100000000000001" customHeight="1"/>
    <row r="4354" ht="20.100000000000001" customHeight="1"/>
    <row r="4355" ht="20.100000000000001" customHeight="1"/>
    <row r="4356" ht="20.100000000000001" customHeight="1"/>
    <row r="4357" ht="20.100000000000001" customHeight="1"/>
    <row r="4358" ht="20.100000000000001" customHeight="1"/>
    <row r="4359" ht="20.100000000000001" customHeight="1"/>
    <row r="4360" ht="20.100000000000001" customHeight="1"/>
    <row r="4361" ht="20.100000000000001" customHeight="1"/>
    <row r="4362" ht="20.100000000000001" customHeight="1"/>
    <row r="4363" ht="20.100000000000001" customHeight="1"/>
    <row r="4364" ht="20.100000000000001" customHeight="1"/>
    <row r="4365" ht="20.100000000000001" customHeight="1"/>
    <row r="4366" ht="20.100000000000001" customHeight="1"/>
    <row r="4367" ht="20.100000000000001" customHeight="1"/>
    <row r="4368" ht="20.100000000000001" customHeight="1"/>
    <row r="4369" ht="20.100000000000001" customHeight="1"/>
    <row r="4370" ht="20.100000000000001" customHeight="1"/>
    <row r="4371" ht="20.100000000000001" customHeight="1"/>
    <row r="4372" ht="20.100000000000001" customHeight="1"/>
    <row r="4373" ht="20.100000000000001" customHeight="1"/>
    <row r="4374" ht="20.100000000000001" customHeight="1"/>
    <row r="4375" ht="20.100000000000001" customHeight="1"/>
    <row r="4376" ht="20.100000000000001" customHeight="1"/>
    <row r="4377" ht="20.100000000000001" customHeight="1"/>
    <row r="4378" ht="20.100000000000001" customHeight="1"/>
    <row r="4379" ht="20.100000000000001" customHeight="1"/>
    <row r="4380" ht="20.100000000000001" customHeight="1"/>
    <row r="4381" ht="20.100000000000001" customHeight="1"/>
    <row r="4382" ht="20.100000000000001" customHeight="1"/>
    <row r="4383" ht="20.100000000000001" customHeight="1"/>
    <row r="4384" ht="20.100000000000001" customHeight="1"/>
    <row r="4385" ht="20.100000000000001" customHeight="1"/>
    <row r="4386" ht="20.100000000000001" customHeight="1"/>
    <row r="4387" ht="20.100000000000001" customHeight="1"/>
    <row r="4388" ht="20.100000000000001" customHeight="1"/>
    <row r="4389" ht="20.100000000000001" customHeight="1"/>
    <row r="4390" ht="20.100000000000001" customHeight="1"/>
    <row r="4391" ht="20.100000000000001" customHeight="1"/>
    <row r="4392" ht="20.100000000000001" customHeight="1"/>
    <row r="4393" ht="20.100000000000001" customHeight="1"/>
    <row r="4394" ht="20.100000000000001" customHeight="1"/>
    <row r="4395" ht="20.100000000000001" customHeight="1"/>
    <row r="4396" ht="20.100000000000001" customHeight="1"/>
    <row r="4397" ht="20.100000000000001" customHeight="1"/>
    <row r="4398" ht="20.100000000000001" customHeight="1"/>
    <row r="4399" ht="20.100000000000001" customHeight="1"/>
    <row r="4400" ht="20.100000000000001" customHeight="1"/>
    <row r="4401" ht="20.100000000000001" customHeight="1"/>
    <row r="4402" ht="20.100000000000001" customHeight="1"/>
    <row r="4403" ht="20.100000000000001" customHeight="1"/>
    <row r="4404" ht="20.100000000000001" customHeight="1"/>
    <row r="4405" ht="20.100000000000001" customHeight="1"/>
    <row r="4406" ht="20.100000000000001" customHeight="1"/>
    <row r="4407" ht="20.100000000000001" customHeight="1"/>
    <row r="4408" ht="20.100000000000001" customHeight="1"/>
    <row r="4409" ht="20.100000000000001" customHeight="1"/>
    <row r="4410" ht="20.100000000000001" customHeight="1"/>
    <row r="4411" ht="20.100000000000001" customHeight="1"/>
    <row r="4412" ht="20.100000000000001" customHeight="1"/>
    <row r="4413" ht="20.100000000000001" customHeight="1"/>
    <row r="4414" ht="20.100000000000001" customHeight="1"/>
    <row r="4415" ht="20.100000000000001" customHeight="1"/>
    <row r="4416" ht="20.100000000000001" customHeight="1"/>
    <row r="4417" ht="20.100000000000001" customHeight="1"/>
    <row r="4418" ht="20.100000000000001" customHeight="1"/>
    <row r="4419" ht="20.100000000000001" customHeight="1"/>
    <row r="4420" ht="20.100000000000001" customHeight="1"/>
    <row r="4421" ht="20.100000000000001" customHeight="1"/>
    <row r="4422" ht="20.100000000000001" customHeight="1"/>
    <row r="4423" ht="20.100000000000001" customHeight="1"/>
    <row r="4424" ht="20.100000000000001" customHeight="1"/>
    <row r="4425" ht="20.100000000000001" customHeight="1"/>
    <row r="4426" ht="20.100000000000001" customHeight="1"/>
    <row r="4427" ht="20.100000000000001" customHeight="1"/>
    <row r="4428" ht="20.100000000000001" customHeight="1"/>
    <row r="4429" ht="20.100000000000001" customHeight="1"/>
    <row r="4430" ht="20.100000000000001" customHeight="1"/>
    <row r="4431" ht="20.100000000000001" customHeight="1"/>
    <row r="4432" ht="20.100000000000001" customHeight="1"/>
    <row r="4433" ht="20.100000000000001" customHeight="1"/>
    <row r="4434" ht="20.100000000000001" customHeight="1"/>
    <row r="4435" ht="20.100000000000001" customHeight="1"/>
    <row r="4436" ht="20.100000000000001" customHeight="1"/>
    <row r="4437" ht="20.100000000000001" customHeight="1"/>
    <row r="4438" ht="20.100000000000001" customHeight="1"/>
    <row r="4439" ht="20.100000000000001" customHeight="1"/>
    <row r="4440" ht="20.100000000000001" customHeight="1"/>
    <row r="4441" ht="20.100000000000001" customHeight="1"/>
    <row r="4442" ht="20.100000000000001" customHeight="1"/>
    <row r="4443" ht="20.100000000000001" customHeight="1"/>
    <row r="4444" ht="20.100000000000001" customHeight="1"/>
    <row r="4445" ht="20.100000000000001" customHeight="1"/>
    <row r="4446" ht="20.100000000000001" customHeight="1"/>
    <row r="4447" ht="20.100000000000001" customHeight="1"/>
    <row r="4448" ht="20.100000000000001" customHeight="1"/>
    <row r="4449" ht="20.100000000000001" customHeight="1"/>
    <row r="4450" ht="20.100000000000001" customHeight="1"/>
    <row r="4451" ht="20.100000000000001" customHeight="1"/>
    <row r="4452" ht="20.100000000000001" customHeight="1"/>
    <row r="4453" ht="20.100000000000001" customHeight="1"/>
    <row r="4454" ht="20.100000000000001" customHeight="1"/>
    <row r="4455" ht="20.100000000000001" customHeight="1"/>
    <row r="4456" ht="20.100000000000001" customHeight="1"/>
    <row r="4457" ht="20.100000000000001" customHeight="1"/>
    <row r="4458" ht="20.100000000000001" customHeight="1"/>
    <row r="4459" ht="20.100000000000001" customHeight="1"/>
    <row r="4460" ht="20.100000000000001" customHeight="1"/>
    <row r="4461" ht="20.100000000000001" customHeight="1"/>
    <row r="4462" ht="20.100000000000001" customHeight="1"/>
    <row r="4463" ht="20.100000000000001" customHeight="1"/>
    <row r="4464" ht="20.100000000000001" customHeight="1"/>
    <row r="4465" ht="20.100000000000001" customHeight="1"/>
    <row r="4466" ht="20.100000000000001" customHeight="1"/>
    <row r="4467" ht="20.100000000000001" customHeight="1"/>
    <row r="4468" ht="20.100000000000001" customHeight="1"/>
    <row r="4469" ht="20.100000000000001" customHeight="1"/>
    <row r="4470" ht="20.100000000000001" customHeight="1"/>
    <row r="4471" ht="20.100000000000001" customHeight="1"/>
    <row r="4472" ht="20.100000000000001" customHeight="1"/>
    <row r="4473" ht="20.100000000000001" customHeight="1"/>
    <row r="4474" ht="20.100000000000001" customHeight="1"/>
    <row r="4475" ht="20.100000000000001" customHeight="1"/>
    <row r="4476" ht="20.100000000000001" customHeight="1"/>
    <row r="4477" ht="20.100000000000001" customHeight="1"/>
    <row r="4478" ht="20.100000000000001" customHeight="1"/>
    <row r="4479" ht="20.100000000000001" customHeight="1"/>
    <row r="4480" ht="20.100000000000001" customHeight="1"/>
    <row r="4481" ht="20.100000000000001" customHeight="1"/>
    <row r="4482" ht="20.100000000000001" customHeight="1"/>
    <row r="4483" ht="20.100000000000001" customHeight="1"/>
    <row r="4484" ht="20.100000000000001" customHeight="1"/>
    <row r="4485" ht="20.100000000000001" customHeight="1"/>
    <row r="4486" ht="20.100000000000001" customHeight="1"/>
    <row r="4487" ht="20.100000000000001" customHeight="1"/>
    <row r="4488" ht="20.100000000000001" customHeight="1"/>
    <row r="4489" ht="20.100000000000001" customHeight="1"/>
    <row r="4490" ht="20.100000000000001" customHeight="1"/>
    <row r="4491" ht="20.100000000000001" customHeight="1"/>
    <row r="4492" ht="20.100000000000001" customHeight="1"/>
    <row r="4493" ht="20.100000000000001" customHeight="1"/>
    <row r="4494" ht="20.100000000000001" customHeight="1"/>
    <row r="4495" ht="20.100000000000001" customHeight="1"/>
    <row r="4496" ht="20.100000000000001" customHeight="1"/>
    <row r="4497" ht="20.100000000000001" customHeight="1"/>
    <row r="4498" ht="20.100000000000001" customHeight="1"/>
    <row r="4499" ht="20.100000000000001" customHeight="1"/>
    <row r="4500" ht="20.100000000000001" customHeight="1"/>
    <row r="4501" ht="20.100000000000001" customHeight="1"/>
    <row r="4502" ht="20.100000000000001" customHeight="1"/>
    <row r="4503" ht="20.100000000000001" customHeight="1"/>
    <row r="4504" ht="20.100000000000001" customHeight="1"/>
    <row r="4505" ht="20.100000000000001" customHeight="1"/>
    <row r="4506" ht="20.100000000000001" customHeight="1"/>
    <row r="4507" ht="20.100000000000001" customHeight="1"/>
    <row r="4508" ht="20.100000000000001" customHeight="1"/>
    <row r="4509" ht="20.100000000000001" customHeight="1"/>
    <row r="4510" ht="20.100000000000001" customHeight="1"/>
    <row r="4511" ht="20.100000000000001" customHeight="1"/>
    <row r="4512" ht="20.100000000000001" customHeight="1"/>
    <row r="4513" ht="20.100000000000001" customHeight="1"/>
    <row r="4514" ht="20.100000000000001" customHeight="1"/>
    <row r="4515" ht="20.100000000000001" customHeight="1"/>
    <row r="4516" ht="20.100000000000001" customHeight="1"/>
    <row r="4517" ht="20.100000000000001" customHeight="1"/>
    <row r="4518" ht="20.100000000000001" customHeight="1"/>
    <row r="4519" ht="20.100000000000001" customHeight="1"/>
    <row r="4520" ht="20.100000000000001" customHeight="1"/>
    <row r="4521" ht="20.100000000000001" customHeight="1"/>
    <row r="4522" ht="20.100000000000001" customHeight="1"/>
    <row r="4523" ht="20.100000000000001" customHeight="1"/>
    <row r="4524" ht="20.100000000000001" customHeight="1"/>
    <row r="4525" ht="20.100000000000001" customHeight="1"/>
    <row r="4526" ht="20.100000000000001" customHeight="1"/>
    <row r="4527" ht="20.100000000000001" customHeight="1"/>
    <row r="4528" ht="20.100000000000001" customHeight="1"/>
    <row r="4529" ht="20.100000000000001" customHeight="1"/>
    <row r="4530" ht="20.100000000000001" customHeight="1"/>
    <row r="4531" ht="20.100000000000001" customHeight="1"/>
    <row r="4532" ht="20.100000000000001" customHeight="1"/>
    <row r="4533" ht="20.100000000000001" customHeight="1"/>
    <row r="4534" ht="20.100000000000001" customHeight="1"/>
    <row r="4535" ht="20.100000000000001" customHeight="1"/>
    <row r="4536" ht="20.100000000000001" customHeight="1"/>
    <row r="4537" ht="20.100000000000001" customHeight="1"/>
    <row r="4538" ht="20.100000000000001" customHeight="1"/>
    <row r="4539" ht="20.100000000000001" customHeight="1"/>
    <row r="4540" ht="20.100000000000001" customHeight="1"/>
    <row r="4541" ht="20.100000000000001" customHeight="1"/>
    <row r="4542" ht="20.100000000000001" customHeight="1"/>
    <row r="4543" ht="20.100000000000001" customHeight="1"/>
    <row r="4544" ht="20.100000000000001" customHeight="1"/>
    <row r="4545" ht="20.100000000000001" customHeight="1"/>
    <row r="4546" ht="20.100000000000001" customHeight="1"/>
    <row r="4547" ht="20.100000000000001" customHeight="1"/>
    <row r="4548" ht="20.100000000000001" customHeight="1"/>
    <row r="4549" ht="20.100000000000001" customHeight="1"/>
    <row r="4550" ht="20.100000000000001" customHeight="1"/>
    <row r="4551" ht="20.100000000000001" customHeight="1"/>
    <row r="4552" ht="20.100000000000001" customHeight="1"/>
    <row r="4553" ht="20.100000000000001" customHeight="1"/>
    <row r="4554" ht="20.100000000000001" customHeight="1"/>
    <row r="4555" ht="20.100000000000001" customHeight="1"/>
    <row r="4556" ht="20.100000000000001" customHeight="1"/>
    <row r="4557" ht="20.100000000000001" customHeight="1"/>
    <row r="4558" ht="20.100000000000001" customHeight="1"/>
    <row r="4559" ht="20.100000000000001" customHeight="1"/>
    <row r="4560" ht="20.100000000000001" customHeight="1"/>
    <row r="4561" ht="20.100000000000001" customHeight="1"/>
    <row r="4562" ht="20.100000000000001" customHeight="1"/>
    <row r="4563" ht="20.100000000000001" customHeight="1"/>
    <row r="4564" ht="20.100000000000001" customHeight="1"/>
    <row r="4565" ht="20.100000000000001" customHeight="1"/>
    <row r="4566" ht="20.100000000000001" customHeight="1"/>
    <row r="4567" ht="20.100000000000001" customHeight="1"/>
    <row r="4568" ht="20.100000000000001" customHeight="1"/>
    <row r="4569" ht="20.100000000000001" customHeight="1"/>
    <row r="4570" ht="20.100000000000001" customHeight="1"/>
    <row r="4571" ht="20.100000000000001" customHeight="1"/>
    <row r="4572" ht="20.100000000000001" customHeight="1"/>
    <row r="4573" ht="20.100000000000001" customHeight="1"/>
    <row r="4574" ht="20.100000000000001" customHeight="1"/>
    <row r="4575" ht="20.100000000000001" customHeight="1"/>
    <row r="4576" ht="20.100000000000001" customHeight="1"/>
    <row r="4577" ht="20.100000000000001" customHeight="1"/>
    <row r="4578" ht="20.100000000000001" customHeight="1"/>
    <row r="4579" ht="20.100000000000001" customHeight="1"/>
    <row r="4580" ht="20.100000000000001" customHeight="1"/>
    <row r="4581" ht="20.100000000000001" customHeight="1"/>
    <row r="4582" ht="20.100000000000001" customHeight="1"/>
    <row r="4583" ht="20.100000000000001" customHeight="1"/>
    <row r="4584" ht="20.100000000000001" customHeight="1"/>
    <row r="4585" ht="20.100000000000001" customHeight="1"/>
    <row r="4586" ht="20.100000000000001" customHeight="1"/>
    <row r="4587" ht="20.100000000000001" customHeight="1"/>
    <row r="4588" ht="20.100000000000001" customHeight="1"/>
    <row r="4589" ht="20.100000000000001" customHeight="1"/>
    <row r="4590" ht="20.100000000000001" customHeight="1"/>
    <row r="4591" ht="20.100000000000001" customHeight="1"/>
    <row r="4592" ht="20.100000000000001" customHeight="1"/>
    <row r="4593" ht="20.100000000000001" customHeight="1"/>
    <row r="4594" ht="20.100000000000001" customHeight="1"/>
    <row r="4595" ht="20.100000000000001" customHeight="1"/>
    <row r="4596" ht="20.100000000000001" customHeight="1"/>
    <row r="4597" ht="20.100000000000001" customHeight="1"/>
    <row r="4598" ht="20.100000000000001" customHeight="1"/>
    <row r="4599" ht="20.100000000000001" customHeight="1"/>
    <row r="4600" ht="20.100000000000001" customHeight="1"/>
    <row r="4601" ht="20.100000000000001" customHeight="1"/>
    <row r="4602" ht="20.100000000000001" customHeight="1"/>
    <row r="4603" ht="20.100000000000001" customHeight="1"/>
    <row r="4604" ht="20.100000000000001" customHeight="1"/>
    <row r="4605" ht="20.100000000000001" customHeight="1"/>
    <row r="4606" ht="20.100000000000001" customHeight="1"/>
    <row r="4607" ht="20.100000000000001" customHeight="1"/>
    <row r="4608" ht="20.100000000000001" customHeight="1"/>
    <row r="4609" ht="20.100000000000001" customHeight="1"/>
    <row r="4610" ht="20.100000000000001" customHeight="1"/>
    <row r="4611" ht="20.100000000000001" customHeight="1"/>
    <row r="4612" ht="20.100000000000001" customHeight="1"/>
    <row r="4613" ht="20.100000000000001" customHeight="1"/>
    <row r="4614" ht="20.100000000000001" customHeight="1"/>
    <row r="4615" ht="20.100000000000001" customHeight="1"/>
  </sheetData>
  <mergeCells count="10">
    <mergeCell ref="A1:M1"/>
    <mergeCell ref="I3:J3"/>
    <mergeCell ref="K3:L3"/>
    <mergeCell ref="M3:M4"/>
    <mergeCell ref="G3:H3"/>
    <mergeCell ref="B3:B4"/>
    <mergeCell ref="C3:C4"/>
    <mergeCell ref="D3:D4"/>
    <mergeCell ref="E3:F3"/>
    <mergeCell ref="A3:A4"/>
  </mergeCells>
  <phoneticPr fontId="9" type="noConversion"/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588"/>
  <sheetViews>
    <sheetView showZeros="0" view="pageBreakPreview" zoomScale="89" zoomScaleNormal="80" zoomScaleSheetLayoutView="89" workbookViewId="0">
      <pane ySplit="3" topLeftCell="A105" activePane="bottomLeft" state="frozen"/>
      <selection activeCell="E18" sqref="E18"/>
      <selection pane="bottomLeft" activeCell="B115" sqref="B115"/>
    </sheetView>
  </sheetViews>
  <sheetFormatPr defaultRowHeight="13.5"/>
  <cols>
    <col min="1" max="1" width="26.109375" style="16" customWidth="1"/>
    <col min="2" max="2" width="24.109375" style="62" customWidth="1"/>
    <col min="3" max="3" width="4.77734375" style="15" customWidth="1"/>
    <col min="4" max="4" width="8.77734375" style="17" customWidth="1"/>
    <col min="5" max="12" width="13.77734375" style="18" customWidth="1"/>
    <col min="13" max="13" width="14.77734375" style="15" customWidth="1"/>
    <col min="14" max="14" width="9.33203125" style="15" bestFit="1" customWidth="1"/>
    <col min="15" max="16384" width="8.88671875" style="15"/>
  </cols>
  <sheetData>
    <row r="1" spans="1:14" s="10" customFormat="1" ht="30" customHeight="1">
      <c r="A1" s="76" t="s">
        <v>153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9"/>
    </row>
    <row r="2" spans="1:14" ht="30" customHeight="1">
      <c r="A2" s="122" t="s">
        <v>67</v>
      </c>
      <c r="B2" s="124" t="s">
        <v>60</v>
      </c>
      <c r="C2" s="122" t="s">
        <v>5</v>
      </c>
      <c r="D2" s="122" t="s">
        <v>6</v>
      </c>
      <c r="E2" s="122" t="s">
        <v>61</v>
      </c>
      <c r="F2" s="122"/>
      <c r="G2" s="122" t="s">
        <v>62</v>
      </c>
      <c r="H2" s="122"/>
      <c r="I2" s="122" t="s">
        <v>63</v>
      </c>
      <c r="J2" s="122"/>
      <c r="K2" s="122" t="s">
        <v>64</v>
      </c>
      <c r="L2" s="122"/>
      <c r="M2" s="122" t="s">
        <v>65</v>
      </c>
    </row>
    <row r="3" spans="1:14" ht="30" customHeight="1">
      <c r="A3" s="122"/>
      <c r="B3" s="125"/>
      <c r="C3" s="122"/>
      <c r="D3" s="122"/>
      <c r="E3" s="29" t="s">
        <v>7</v>
      </c>
      <c r="F3" s="29" t="s">
        <v>8</v>
      </c>
      <c r="G3" s="29" t="s">
        <v>7</v>
      </c>
      <c r="H3" s="29" t="s">
        <v>8</v>
      </c>
      <c r="I3" s="29" t="s">
        <v>9</v>
      </c>
      <c r="J3" s="29" t="s">
        <v>8</v>
      </c>
      <c r="K3" s="29" t="s">
        <v>7</v>
      </c>
      <c r="L3" s="29" t="s">
        <v>8</v>
      </c>
      <c r="M3" s="123"/>
    </row>
    <row r="4" spans="1:14" s="97" customFormat="1" ht="30" customHeight="1">
      <c r="A4" s="90" t="str">
        <f>물량산출서!A3</f>
        <v>사무국 사무실</v>
      </c>
      <c r="B4" s="91"/>
      <c r="C4" s="92"/>
      <c r="D4" s="93"/>
      <c r="E4" s="94"/>
      <c r="F4" s="94"/>
      <c r="G4" s="94"/>
      <c r="H4" s="94"/>
      <c r="I4" s="94"/>
      <c r="J4" s="94"/>
      <c r="K4" s="94"/>
      <c r="L4" s="95"/>
      <c r="M4" s="96"/>
    </row>
    <row r="5" spans="1:14" ht="30" customHeight="1">
      <c r="A5" s="45" t="s">
        <v>109</v>
      </c>
      <c r="B5" s="34" t="s">
        <v>107</v>
      </c>
      <c r="C5" s="35" t="s">
        <v>110</v>
      </c>
      <c r="D5" s="32">
        <v>265.67</v>
      </c>
      <c r="E5" s="43"/>
      <c r="F5" s="43"/>
      <c r="G5" s="43"/>
      <c r="H5" s="43"/>
      <c r="I5" s="43"/>
      <c r="J5" s="43"/>
      <c r="K5" s="43"/>
      <c r="L5" s="43"/>
      <c r="M5" s="36"/>
    </row>
    <row r="6" spans="1:14" ht="30" customHeight="1">
      <c r="A6" s="45" t="s">
        <v>111</v>
      </c>
      <c r="B6" s="34"/>
      <c r="C6" s="35" t="s">
        <v>110</v>
      </c>
      <c r="D6" s="32">
        <v>214.773</v>
      </c>
      <c r="E6" s="43"/>
      <c r="F6" s="43"/>
      <c r="G6" s="43"/>
      <c r="H6" s="43"/>
      <c r="I6" s="43"/>
      <c r="J6" s="43"/>
      <c r="K6" s="43"/>
      <c r="L6" s="43"/>
      <c r="M6" s="36"/>
    </row>
    <row r="7" spans="1:14" ht="30" customHeight="1">
      <c r="A7" s="45" t="s">
        <v>112</v>
      </c>
      <c r="B7" s="34" t="s">
        <v>108</v>
      </c>
      <c r="C7" s="35" t="s">
        <v>110</v>
      </c>
      <c r="D7" s="32">
        <v>214.77300000000002</v>
      </c>
      <c r="E7" s="43"/>
      <c r="F7" s="43"/>
      <c r="G7" s="43"/>
      <c r="H7" s="43"/>
      <c r="I7" s="43"/>
      <c r="J7" s="43"/>
      <c r="K7" s="43"/>
      <c r="L7" s="43"/>
      <c r="M7" s="36"/>
    </row>
    <row r="8" spans="1:14" ht="30" customHeight="1">
      <c r="A8" s="45" t="str">
        <f>물량산출서!A7</f>
        <v>PVC타일 깔기</v>
      </c>
      <c r="B8" s="34" t="s">
        <v>154</v>
      </c>
      <c r="C8" s="35" t="s">
        <v>155</v>
      </c>
      <c r="D8" s="32">
        <v>265.67</v>
      </c>
      <c r="E8" s="43"/>
      <c r="F8" s="43"/>
      <c r="G8" s="43"/>
      <c r="H8" s="43"/>
      <c r="I8" s="43"/>
      <c r="J8" s="43"/>
      <c r="K8" s="43"/>
      <c r="L8" s="43"/>
      <c r="M8" s="36"/>
    </row>
    <row r="9" spans="1:14" ht="30" customHeight="1">
      <c r="A9" s="45">
        <f>물량산출서!A9</f>
        <v>0</v>
      </c>
      <c r="B9" s="34"/>
      <c r="C9" s="35">
        <f>물량산출서!D9</f>
        <v>0</v>
      </c>
      <c r="D9" s="32">
        <f>물량산출서!C9</f>
        <v>0</v>
      </c>
      <c r="E9" s="43"/>
      <c r="F9" s="43"/>
      <c r="G9" s="43"/>
      <c r="H9" s="43"/>
      <c r="I9" s="43"/>
      <c r="J9" s="43"/>
      <c r="K9" s="43"/>
      <c r="L9" s="43"/>
      <c r="M9" s="31"/>
    </row>
    <row r="10" spans="1:14" ht="30" customHeight="1">
      <c r="A10" s="45"/>
      <c r="B10" s="34"/>
      <c r="C10" s="35"/>
      <c r="D10" s="32"/>
      <c r="E10" s="43"/>
      <c r="F10" s="43"/>
      <c r="G10" s="43"/>
      <c r="H10" s="43"/>
      <c r="I10" s="43"/>
      <c r="J10" s="43"/>
      <c r="K10" s="43"/>
      <c r="L10" s="43"/>
      <c r="M10" s="36"/>
    </row>
    <row r="11" spans="1:14" ht="30" customHeight="1">
      <c r="A11" s="45"/>
      <c r="B11" s="34"/>
      <c r="C11" s="35"/>
      <c r="D11" s="32"/>
      <c r="E11" s="43"/>
      <c r="F11" s="43"/>
      <c r="G11" s="43"/>
      <c r="H11" s="43"/>
      <c r="I11" s="43"/>
      <c r="J11" s="43"/>
      <c r="K11" s="43"/>
      <c r="L11" s="43"/>
      <c r="M11" s="36"/>
    </row>
    <row r="12" spans="1:14" ht="30" customHeight="1">
      <c r="A12" s="45"/>
      <c r="B12" s="34"/>
      <c r="C12" s="35"/>
      <c r="D12" s="32"/>
      <c r="E12" s="43"/>
      <c r="F12" s="43"/>
      <c r="G12" s="43"/>
      <c r="H12" s="43"/>
      <c r="I12" s="43"/>
      <c r="J12" s="43"/>
      <c r="K12" s="43"/>
      <c r="L12" s="43"/>
      <c r="M12" s="36"/>
    </row>
    <row r="13" spans="1:14" ht="30" customHeight="1">
      <c r="A13" s="45"/>
      <c r="B13" s="34"/>
      <c r="C13" s="35"/>
      <c r="D13" s="32"/>
      <c r="E13" s="43"/>
      <c r="F13" s="43"/>
      <c r="G13" s="43"/>
      <c r="H13" s="43"/>
      <c r="I13" s="43"/>
      <c r="J13" s="43"/>
      <c r="K13" s="43"/>
      <c r="L13" s="43"/>
      <c r="M13" s="36"/>
    </row>
    <row r="14" spans="1:14" ht="30" customHeight="1">
      <c r="A14" s="45"/>
      <c r="B14" s="34"/>
      <c r="C14" s="35"/>
      <c r="D14" s="32"/>
      <c r="E14" s="43"/>
      <c r="F14" s="43"/>
      <c r="G14" s="43"/>
      <c r="H14" s="43"/>
      <c r="I14" s="43"/>
      <c r="J14" s="43"/>
      <c r="K14" s="43"/>
      <c r="L14" s="43"/>
      <c r="M14" s="36"/>
    </row>
    <row r="15" spans="1:14" ht="30" customHeight="1">
      <c r="A15" s="45"/>
      <c r="B15" s="34"/>
      <c r="C15" s="35"/>
      <c r="D15" s="32"/>
      <c r="E15" s="43"/>
      <c r="F15" s="43"/>
      <c r="G15" s="43"/>
      <c r="H15" s="43"/>
      <c r="I15" s="43"/>
      <c r="J15" s="43"/>
      <c r="K15" s="43"/>
      <c r="L15" s="43"/>
      <c r="M15" s="36"/>
    </row>
    <row r="16" spans="1:14" ht="30" customHeight="1">
      <c r="A16" s="45"/>
      <c r="B16" s="34"/>
      <c r="C16" s="35"/>
      <c r="D16" s="32"/>
      <c r="E16" s="43"/>
      <c r="F16" s="43"/>
      <c r="G16" s="43"/>
      <c r="H16" s="43"/>
      <c r="I16" s="43"/>
      <c r="J16" s="43"/>
      <c r="K16" s="43"/>
      <c r="L16" s="43"/>
      <c r="M16" s="36"/>
    </row>
    <row r="17" spans="1:13" ht="30" customHeight="1">
      <c r="A17" s="45"/>
      <c r="B17" s="34"/>
      <c r="C17" s="35"/>
      <c r="D17" s="32"/>
      <c r="E17" s="43"/>
      <c r="F17" s="43"/>
      <c r="G17" s="43"/>
      <c r="H17" s="43"/>
      <c r="I17" s="43"/>
      <c r="J17" s="43"/>
      <c r="K17" s="43"/>
      <c r="L17" s="43"/>
      <c r="M17" s="36"/>
    </row>
    <row r="18" spans="1:13" ht="30" customHeight="1">
      <c r="A18" s="45"/>
      <c r="B18" s="34"/>
      <c r="C18" s="35"/>
      <c r="D18" s="32"/>
      <c r="E18" s="43"/>
      <c r="F18" s="43"/>
      <c r="G18" s="43"/>
      <c r="H18" s="43"/>
      <c r="I18" s="43"/>
      <c r="J18" s="43"/>
      <c r="K18" s="43"/>
      <c r="L18" s="43"/>
      <c r="M18" s="36"/>
    </row>
    <row r="19" spans="1:13" ht="30" customHeight="1">
      <c r="A19" s="45"/>
      <c r="B19" s="34"/>
      <c r="C19" s="35"/>
      <c r="D19" s="32"/>
      <c r="E19" s="43"/>
      <c r="F19" s="43"/>
      <c r="G19" s="43"/>
      <c r="H19" s="43"/>
      <c r="I19" s="43"/>
      <c r="J19" s="43"/>
      <c r="K19" s="43"/>
      <c r="L19" s="43"/>
      <c r="M19" s="36"/>
    </row>
    <row r="20" spans="1:13" ht="30" customHeight="1">
      <c r="A20" s="45"/>
      <c r="B20" s="34"/>
      <c r="C20" s="35"/>
      <c r="D20" s="32"/>
      <c r="E20" s="43"/>
      <c r="F20" s="43"/>
      <c r="G20" s="43"/>
      <c r="H20" s="43"/>
      <c r="I20" s="43"/>
      <c r="J20" s="43"/>
      <c r="K20" s="43"/>
      <c r="L20" s="43"/>
      <c r="M20" s="36"/>
    </row>
    <row r="21" spans="1:13" ht="30" customHeight="1">
      <c r="A21" s="45"/>
      <c r="B21" s="34"/>
      <c r="C21" s="35"/>
      <c r="D21" s="32"/>
      <c r="E21" s="43"/>
      <c r="F21" s="43"/>
      <c r="G21" s="43"/>
      <c r="H21" s="43"/>
      <c r="I21" s="43"/>
      <c r="J21" s="43"/>
      <c r="K21" s="43"/>
      <c r="L21" s="43"/>
      <c r="M21" s="36"/>
    </row>
    <row r="22" spans="1:13" ht="30" customHeight="1">
      <c r="A22" s="45"/>
      <c r="B22" s="34"/>
      <c r="C22" s="35"/>
      <c r="D22" s="32"/>
      <c r="E22" s="43"/>
      <c r="F22" s="43"/>
      <c r="G22" s="43"/>
      <c r="H22" s="43"/>
      <c r="I22" s="43"/>
      <c r="J22" s="43"/>
      <c r="K22" s="43"/>
      <c r="L22" s="43"/>
      <c r="M22" s="36"/>
    </row>
    <row r="23" spans="1:13" ht="30" customHeight="1">
      <c r="A23" s="45"/>
      <c r="B23" s="34"/>
      <c r="C23" s="35"/>
      <c r="D23" s="32"/>
      <c r="E23" s="43"/>
      <c r="F23" s="43">
        <f t="shared" ref="F23:F28" si="0">D23*E23</f>
        <v>0</v>
      </c>
      <c r="G23" s="43"/>
      <c r="H23" s="43">
        <f t="shared" ref="H23:H28" si="1">D23*G23</f>
        <v>0</v>
      </c>
      <c r="I23" s="43"/>
      <c r="J23" s="43">
        <f t="shared" ref="J23:J28" si="2">D23*I23</f>
        <v>0</v>
      </c>
      <c r="K23" s="43">
        <f t="shared" ref="K23:K28" si="3">E23+G23+I23</f>
        <v>0</v>
      </c>
      <c r="L23" s="43">
        <f t="shared" ref="L23:L28" si="4">F23+H23+J23</f>
        <v>0</v>
      </c>
      <c r="M23" s="36"/>
    </row>
    <row r="24" spans="1:13" ht="30" customHeight="1">
      <c r="A24" s="45"/>
      <c r="B24" s="34"/>
      <c r="C24" s="35"/>
      <c r="D24" s="32"/>
      <c r="E24" s="43"/>
      <c r="F24" s="43">
        <f t="shared" si="0"/>
        <v>0</v>
      </c>
      <c r="G24" s="43"/>
      <c r="H24" s="43">
        <f t="shared" si="1"/>
        <v>0</v>
      </c>
      <c r="I24" s="43"/>
      <c r="J24" s="43">
        <f t="shared" si="2"/>
        <v>0</v>
      </c>
      <c r="K24" s="43">
        <f t="shared" si="3"/>
        <v>0</v>
      </c>
      <c r="L24" s="43">
        <f t="shared" si="4"/>
        <v>0</v>
      </c>
      <c r="M24" s="36"/>
    </row>
    <row r="25" spans="1:13" ht="30" customHeight="1">
      <c r="A25" s="45"/>
      <c r="B25" s="34"/>
      <c r="C25" s="35"/>
      <c r="D25" s="32"/>
      <c r="E25" s="43"/>
      <c r="F25" s="43">
        <f t="shared" si="0"/>
        <v>0</v>
      </c>
      <c r="G25" s="43"/>
      <c r="H25" s="43">
        <f t="shared" si="1"/>
        <v>0</v>
      </c>
      <c r="I25" s="43"/>
      <c r="J25" s="43">
        <f t="shared" si="2"/>
        <v>0</v>
      </c>
      <c r="K25" s="43">
        <f t="shared" si="3"/>
        <v>0</v>
      </c>
      <c r="L25" s="43">
        <f t="shared" si="4"/>
        <v>0</v>
      </c>
      <c r="M25" s="36"/>
    </row>
    <row r="26" spans="1:13" ht="30" customHeight="1">
      <c r="A26" s="45"/>
      <c r="B26" s="34"/>
      <c r="C26" s="35"/>
      <c r="D26" s="32"/>
      <c r="E26" s="43"/>
      <c r="F26" s="43">
        <f t="shared" si="0"/>
        <v>0</v>
      </c>
      <c r="G26" s="43"/>
      <c r="H26" s="43">
        <f t="shared" si="1"/>
        <v>0</v>
      </c>
      <c r="I26" s="43"/>
      <c r="J26" s="43">
        <f t="shared" si="2"/>
        <v>0</v>
      </c>
      <c r="K26" s="43">
        <f t="shared" si="3"/>
        <v>0</v>
      </c>
      <c r="L26" s="43">
        <f t="shared" si="4"/>
        <v>0</v>
      </c>
      <c r="M26" s="36"/>
    </row>
    <row r="27" spans="1:13" ht="30" customHeight="1">
      <c r="A27" s="45"/>
      <c r="B27" s="34"/>
      <c r="C27" s="35"/>
      <c r="D27" s="32"/>
      <c r="E27" s="43"/>
      <c r="F27" s="43">
        <f t="shared" si="0"/>
        <v>0</v>
      </c>
      <c r="G27" s="43"/>
      <c r="H27" s="43">
        <f t="shared" si="1"/>
        <v>0</v>
      </c>
      <c r="I27" s="43"/>
      <c r="J27" s="43">
        <f t="shared" si="2"/>
        <v>0</v>
      </c>
      <c r="K27" s="43">
        <f t="shared" si="3"/>
        <v>0</v>
      </c>
      <c r="L27" s="43">
        <f t="shared" si="4"/>
        <v>0</v>
      </c>
      <c r="M27" s="36"/>
    </row>
    <row r="28" spans="1:13" ht="30" customHeight="1">
      <c r="A28" s="45"/>
      <c r="B28" s="34"/>
      <c r="C28" s="35"/>
      <c r="D28" s="32"/>
      <c r="E28" s="43"/>
      <c r="F28" s="43">
        <f t="shared" si="0"/>
        <v>0</v>
      </c>
      <c r="G28" s="43"/>
      <c r="H28" s="43">
        <f t="shared" si="1"/>
        <v>0</v>
      </c>
      <c r="I28" s="43"/>
      <c r="J28" s="43">
        <f t="shared" si="2"/>
        <v>0</v>
      </c>
      <c r="K28" s="43">
        <f t="shared" si="3"/>
        <v>0</v>
      </c>
      <c r="L28" s="43">
        <f t="shared" si="4"/>
        <v>0</v>
      </c>
      <c r="M28" s="36"/>
    </row>
    <row r="29" spans="1:13" ht="30" customHeight="1">
      <c r="A29" s="58" t="s">
        <v>22</v>
      </c>
      <c r="B29" s="57"/>
      <c r="C29" s="59"/>
      <c r="D29" s="60"/>
      <c r="E29" s="56"/>
      <c r="F29" s="56">
        <f>F5+F6+F7+F8</f>
        <v>0</v>
      </c>
      <c r="G29" s="56"/>
      <c r="H29" s="56">
        <f>H5+H6+H7+H8</f>
        <v>0</v>
      </c>
      <c r="I29" s="55"/>
      <c r="J29" s="56">
        <f>SUM(J8:J28)</f>
        <v>0</v>
      </c>
      <c r="K29" s="56"/>
      <c r="L29" s="56">
        <f>L5+L6+L7+L8</f>
        <v>0</v>
      </c>
      <c r="M29" s="61"/>
    </row>
    <row r="30" spans="1:13" s="97" customFormat="1" ht="30" customHeight="1">
      <c r="A30" s="90" t="str">
        <f>물량산출서!A30</f>
        <v>엘리베이터홀</v>
      </c>
      <c r="B30" s="91"/>
      <c r="C30" s="92"/>
      <c r="D30" s="93"/>
      <c r="E30" s="94"/>
      <c r="F30" s="94"/>
      <c r="G30" s="94"/>
      <c r="H30" s="94"/>
      <c r="I30" s="94"/>
      <c r="J30" s="94"/>
      <c r="K30" s="94"/>
      <c r="L30" s="95"/>
      <c r="M30" s="96"/>
    </row>
    <row r="31" spans="1:13" ht="30" customHeight="1">
      <c r="A31" s="45" t="str">
        <f>물량산출서!A31</f>
        <v>건축물현장정리</v>
      </c>
      <c r="B31" s="34" t="s">
        <v>156</v>
      </c>
      <c r="C31" s="35" t="s">
        <v>157</v>
      </c>
      <c r="D31" s="32">
        <v>47.29</v>
      </c>
      <c r="E31" s="43"/>
      <c r="F31" s="43"/>
      <c r="G31" s="43"/>
      <c r="H31" s="43"/>
      <c r="I31" s="43"/>
      <c r="J31" s="43"/>
      <c r="K31" s="43"/>
      <c r="L31" s="43"/>
      <c r="M31" s="31"/>
    </row>
    <row r="32" spans="1:13" ht="30" customHeight="1">
      <c r="A32" s="45" t="str">
        <f>물량산출서!A32</f>
        <v>메탈스터드틀</v>
      </c>
      <c r="B32" s="34" t="s">
        <v>158</v>
      </c>
      <c r="C32" s="35" t="s">
        <v>157</v>
      </c>
      <c r="D32" s="32">
        <v>43.67</v>
      </c>
      <c r="E32" s="43"/>
      <c r="F32" s="43"/>
      <c r="G32" s="43"/>
      <c r="H32" s="43"/>
      <c r="I32" s="43"/>
      <c r="J32" s="43"/>
      <c r="K32" s="43"/>
      <c r="L32" s="43"/>
      <c r="M32" s="36"/>
    </row>
    <row r="33" spans="1:14" ht="30" customHeight="1">
      <c r="A33" s="45" t="str">
        <f>물량산출서!A33</f>
        <v>벽체합판</v>
      </c>
      <c r="B33" s="34" t="s">
        <v>159</v>
      </c>
      <c r="C33" s="35" t="s">
        <v>157</v>
      </c>
      <c r="D33" s="32">
        <v>43.67</v>
      </c>
      <c r="E33" s="43"/>
      <c r="F33" s="43"/>
      <c r="G33" s="43"/>
      <c r="H33" s="43"/>
      <c r="I33" s="43"/>
      <c r="J33" s="43"/>
      <c r="K33" s="43"/>
      <c r="L33" s="43"/>
      <c r="M33" s="36"/>
      <c r="N33" s="109"/>
    </row>
    <row r="34" spans="1:14" ht="30" customHeight="1">
      <c r="A34" s="45" t="str">
        <f>물량산출서!A34</f>
        <v>벽체 MDF</v>
      </c>
      <c r="B34" s="34" t="s">
        <v>160</v>
      </c>
      <c r="C34" s="35" t="s">
        <v>157</v>
      </c>
      <c r="D34" s="32">
        <v>38.83</v>
      </c>
      <c r="E34" s="43"/>
      <c r="F34" s="43"/>
      <c r="G34" s="43"/>
      <c r="H34" s="43"/>
      <c r="I34" s="43"/>
      <c r="J34" s="43"/>
      <c r="K34" s="43"/>
      <c r="L34" s="43"/>
      <c r="M34" s="36"/>
    </row>
    <row r="35" spans="1:14" ht="30" customHeight="1">
      <c r="A35" s="45" t="str">
        <f>물량산출서!A35</f>
        <v>인테리어필름(무늬목)</v>
      </c>
      <c r="B35" s="34"/>
      <c r="C35" s="35" t="s">
        <v>157</v>
      </c>
      <c r="D35" s="32">
        <v>38.83</v>
      </c>
      <c r="E35" s="43"/>
      <c r="F35" s="43"/>
      <c r="G35" s="43"/>
      <c r="H35" s="43"/>
      <c r="I35" s="43"/>
      <c r="J35" s="43"/>
      <c r="K35" s="43"/>
      <c r="L35" s="43"/>
      <c r="M35" s="36"/>
    </row>
    <row r="36" spans="1:14" ht="30" customHeight="1">
      <c r="A36" s="45" t="str">
        <f>물량산출서!A36</f>
        <v>백페인트글라스</v>
      </c>
      <c r="B36" s="34" t="s">
        <v>161</v>
      </c>
      <c r="C36" s="35" t="s">
        <v>157</v>
      </c>
      <c r="D36" s="32">
        <v>4.84</v>
      </c>
      <c r="E36" s="43"/>
      <c r="F36" s="43"/>
      <c r="G36" s="43"/>
      <c r="H36" s="43"/>
      <c r="I36" s="43"/>
      <c r="J36" s="43"/>
      <c r="K36" s="43"/>
      <c r="L36" s="43"/>
      <c r="M36" s="36"/>
    </row>
    <row r="37" spans="1:14" ht="30" customHeight="1">
      <c r="A37" s="45">
        <f>물량산출서!A39</f>
        <v>0</v>
      </c>
      <c r="B37" s="34"/>
      <c r="C37" s="35">
        <f>물량산출서!D39</f>
        <v>0</v>
      </c>
      <c r="D37" s="32">
        <f>물량산출서!C39</f>
        <v>0</v>
      </c>
      <c r="E37" s="43"/>
      <c r="F37" s="43"/>
      <c r="G37" s="43"/>
      <c r="H37" s="43"/>
      <c r="I37" s="43"/>
      <c r="J37" s="43"/>
      <c r="K37" s="43"/>
      <c r="L37" s="43"/>
      <c r="M37" s="36"/>
    </row>
    <row r="38" spans="1:14" ht="30" customHeight="1">
      <c r="A38" s="45">
        <f>물량산출서!A40</f>
        <v>0</v>
      </c>
      <c r="B38" s="34"/>
      <c r="C38" s="35">
        <f>물량산출서!D40</f>
        <v>0</v>
      </c>
      <c r="D38" s="32">
        <f>물량산출서!C40</f>
        <v>0</v>
      </c>
      <c r="E38" s="43"/>
      <c r="F38" s="43"/>
      <c r="G38" s="43"/>
      <c r="H38" s="43"/>
      <c r="I38" s="43"/>
      <c r="J38" s="43"/>
      <c r="K38" s="43"/>
      <c r="L38" s="43"/>
      <c r="M38" s="36"/>
    </row>
    <row r="39" spans="1:14" ht="30" customHeight="1">
      <c r="A39" s="45">
        <f>물량산출서!A41</f>
        <v>0</v>
      </c>
      <c r="B39" s="34"/>
      <c r="C39" s="35">
        <f>물량산출서!D41</f>
        <v>0</v>
      </c>
      <c r="D39" s="32">
        <f>물량산출서!C41</f>
        <v>0</v>
      </c>
      <c r="E39" s="43"/>
      <c r="F39" s="43">
        <f t="shared" ref="F39:F55" si="5">D39*E39</f>
        <v>0</v>
      </c>
      <c r="G39" s="43"/>
      <c r="H39" s="43">
        <f>D39*G39</f>
        <v>0</v>
      </c>
      <c r="I39" s="43"/>
      <c r="J39" s="43">
        <f>D39*I39</f>
        <v>0</v>
      </c>
      <c r="K39" s="43">
        <f>E39+G39+I39</f>
        <v>0</v>
      </c>
      <c r="L39" s="43">
        <f>F39+H39+J39</f>
        <v>0</v>
      </c>
      <c r="M39" s="36"/>
    </row>
    <row r="40" spans="1:14" ht="30" customHeight="1">
      <c r="A40" s="45">
        <f>물량산출서!A42</f>
        <v>0</v>
      </c>
      <c r="B40" s="34"/>
      <c r="C40" s="35">
        <f>물량산출서!D42</f>
        <v>0</v>
      </c>
      <c r="D40" s="32">
        <f>물량산출서!C42</f>
        <v>0</v>
      </c>
      <c r="E40" s="43"/>
      <c r="F40" s="43">
        <f t="shared" si="5"/>
        <v>0</v>
      </c>
      <c r="G40" s="43"/>
      <c r="H40" s="43">
        <f>D40*G40</f>
        <v>0</v>
      </c>
      <c r="I40" s="43"/>
      <c r="J40" s="43">
        <f>D40*I40</f>
        <v>0</v>
      </c>
      <c r="K40" s="43">
        <f>E40+G40+I40</f>
        <v>0</v>
      </c>
      <c r="L40" s="43">
        <f>F40+H40+J40</f>
        <v>0</v>
      </c>
      <c r="M40" s="36"/>
    </row>
    <row r="41" spans="1:14" ht="30" customHeight="1">
      <c r="A41" s="45"/>
      <c r="B41" s="34"/>
      <c r="C41" s="35"/>
      <c r="D41" s="32"/>
      <c r="E41" s="43"/>
      <c r="F41" s="43"/>
      <c r="G41" s="43"/>
      <c r="H41" s="43"/>
      <c r="I41" s="43"/>
      <c r="J41" s="43"/>
      <c r="K41" s="43"/>
      <c r="L41" s="43"/>
      <c r="M41" s="36"/>
    </row>
    <row r="42" spans="1:14" ht="30" customHeight="1">
      <c r="A42" s="45"/>
      <c r="B42" s="34"/>
      <c r="C42" s="35"/>
      <c r="D42" s="32"/>
      <c r="E42" s="43"/>
      <c r="F42" s="43"/>
      <c r="G42" s="43"/>
      <c r="H42" s="43"/>
      <c r="I42" s="43"/>
      <c r="J42" s="43"/>
      <c r="K42" s="43"/>
      <c r="L42" s="43"/>
      <c r="M42" s="36"/>
    </row>
    <row r="43" spans="1:14" ht="30" customHeight="1">
      <c r="A43" s="45"/>
      <c r="B43" s="34"/>
      <c r="C43" s="35"/>
      <c r="D43" s="32"/>
      <c r="E43" s="43"/>
      <c r="F43" s="43"/>
      <c r="G43" s="43"/>
      <c r="H43" s="43"/>
      <c r="I43" s="43"/>
      <c r="J43" s="43"/>
      <c r="K43" s="43"/>
      <c r="L43" s="43"/>
      <c r="M43" s="36"/>
    </row>
    <row r="44" spans="1:14" ht="30" customHeight="1">
      <c r="A44" s="45"/>
      <c r="B44" s="34"/>
      <c r="C44" s="35"/>
      <c r="D44" s="32"/>
      <c r="E44" s="43"/>
      <c r="F44" s="43"/>
      <c r="G44" s="43"/>
      <c r="H44" s="43"/>
      <c r="I44" s="43"/>
      <c r="J44" s="43"/>
      <c r="K44" s="43"/>
      <c r="L44" s="43"/>
      <c r="M44" s="36"/>
    </row>
    <row r="45" spans="1:14" ht="30" customHeight="1">
      <c r="A45" s="45"/>
      <c r="B45" s="34"/>
      <c r="C45" s="35"/>
      <c r="D45" s="32"/>
      <c r="E45" s="43"/>
      <c r="F45" s="43"/>
      <c r="G45" s="43"/>
      <c r="H45" s="43"/>
      <c r="I45" s="43"/>
      <c r="J45" s="43"/>
      <c r="K45" s="43"/>
      <c r="L45" s="43"/>
      <c r="M45" s="36"/>
    </row>
    <row r="46" spans="1:14" ht="30" customHeight="1">
      <c r="A46" s="45"/>
      <c r="B46" s="34"/>
      <c r="C46" s="35"/>
      <c r="D46" s="32"/>
      <c r="E46" s="43"/>
      <c r="F46" s="43"/>
      <c r="G46" s="43"/>
      <c r="H46" s="43"/>
      <c r="I46" s="43"/>
      <c r="J46" s="43"/>
      <c r="K46" s="43"/>
      <c r="L46" s="43"/>
      <c r="M46" s="36"/>
    </row>
    <row r="47" spans="1:14" ht="30" customHeight="1">
      <c r="A47" s="45">
        <f>물량산출서!A43</f>
        <v>0</v>
      </c>
      <c r="B47" s="34"/>
      <c r="C47" s="35">
        <f>물량산출서!D43</f>
        <v>0</v>
      </c>
      <c r="D47" s="32">
        <f>물량산출서!C43</f>
        <v>0</v>
      </c>
      <c r="E47" s="43"/>
      <c r="F47" s="43">
        <f t="shared" si="5"/>
        <v>0</v>
      </c>
      <c r="G47" s="43"/>
      <c r="H47" s="43">
        <f t="shared" ref="H47:H55" si="6">D47*G47</f>
        <v>0</v>
      </c>
      <c r="I47" s="43"/>
      <c r="J47" s="43">
        <f t="shared" ref="J47:J55" si="7">D47*I47</f>
        <v>0</v>
      </c>
      <c r="K47" s="43">
        <f t="shared" ref="K47:K55" si="8">E47+G47+I47</f>
        <v>0</v>
      </c>
      <c r="L47" s="43">
        <f t="shared" ref="L47:L55" si="9">F47+H47+J47</f>
        <v>0</v>
      </c>
      <c r="M47" s="36"/>
    </row>
    <row r="48" spans="1:14" ht="30" customHeight="1">
      <c r="A48" s="45">
        <f>물량산출서!A44</f>
        <v>0</v>
      </c>
      <c r="B48" s="34"/>
      <c r="C48" s="35">
        <f>물량산출서!D44</f>
        <v>0</v>
      </c>
      <c r="D48" s="32">
        <f>물량산출서!C44</f>
        <v>0</v>
      </c>
      <c r="E48" s="43"/>
      <c r="F48" s="43">
        <f t="shared" si="5"/>
        <v>0</v>
      </c>
      <c r="G48" s="43"/>
      <c r="H48" s="43">
        <f t="shared" si="6"/>
        <v>0</v>
      </c>
      <c r="I48" s="43"/>
      <c r="J48" s="43">
        <f t="shared" si="7"/>
        <v>0</v>
      </c>
      <c r="K48" s="43">
        <f t="shared" si="8"/>
        <v>0</v>
      </c>
      <c r="L48" s="43">
        <f t="shared" si="9"/>
        <v>0</v>
      </c>
      <c r="M48" s="36"/>
    </row>
    <row r="49" spans="1:13" ht="30" customHeight="1">
      <c r="A49" s="45">
        <f>물량산출서!A45</f>
        <v>0</v>
      </c>
      <c r="B49" s="34"/>
      <c r="C49" s="35">
        <f>물량산출서!D45</f>
        <v>0</v>
      </c>
      <c r="D49" s="32">
        <f>물량산출서!C45</f>
        <v>0</v>
      </c>
      <c r="E49" s="43"/>
      <c r="F49" s="43">
        <f t="shared" si="5"/>
        <v>0</v>
      </c>
      <c r="G49" s="43"/>
      <c r="H49" s="43">
        <f t="shared" si="6"/>
        <v>0</v>
      </c>
      <c r="I49" s="43"/>
      <c r="J49" s="43">
        <f t="shared" si="7"/>
        <v>0</v>
      </c>
      <c r="K49" s="43">
        <f t="shared" si="8"/>
        <v>0</v>
      </c>
      <c r="L49" s="43">
        <f t="shared" si="9"/>
        <v>0</v>
      </c>
      <c r="M49" s="36"/>
    </row>
    <row r="50" spans="1:13" ht="30" customHeight="1">
      <c r="A50" s="45"/>
      <c r="B50" s="34"/>
      <c r="C50" s="35"/>
      <c r="D50" s="32"/>
      <c r="E50" s="43"/>
      <c r="F50" s="43"/>
      <c r="G50" s="43"/>
      <c r="H50" s="43"/>
      <c r="I50" s="43"/>
      <c r="J50" s="43"/>
      <c r="K50" s="43"/>
      <c r="L50" s="43"/>
      <c r="M50" s="36"/>
    </row>
    <row r="51" spans="1:13" ht="30" customHeight="1">
      <c r="A51" s="45">
        <f>물량산출서!A46</f>
        <v>0</v>
      </c>
      <c r="B51" s="34"/>
      <c r="C51" s="35">
        <f>물량산출서!D46</f>
        <v>0</v>
      </c>
      <c r="D51" s="32">
        <f>물량산출서!C46</f>
        <v>0</v>
      </c>
      <c r="E51" s="43"/>
      <c r="F51" s="43">
        <f t="shared" si="5"/>
        <v>0</v>
      </c>
      <c r="G51" s="43"/>
      <c r="H51" s="43">
        <f t="shared" si="6"/>
        <v>0</v>
      </c>
      <c r="I51" s="43"/>
      <c r="J51" s="43">
        <f t="shared" si="7"/>
        <v>0</v>
      </c>
      <c r="K51" s="43">
        <f t="shared" si="8"/>
        <v>0</v>
      </c>
      <c r="L51" s="43">
        <f t="shared" si="9"/>
        <v>0</v>
      </c>
      <c r="M51" s="36"/>
    </row>
    <row r="52" spans="1:13" ht="30" customHeight="1">
      <c r="A52" s="45"/>
      <c r="B52" s="34"/>
      <c r="C52" s="35"/>
      <c r="D52" s="32"/>
      <c r="E52" s="43"/>
      <c r="F52" s="43">
        <f t="shared" si="5"/>
        <v>0</v>
      </c>
      <c r="G52" s="43"/>
      <c r="H52" s="43">
        <f t="shared" si="6"/>
        <v>0</v>
      </c>
      <c r="I52" s="43"/>
      <c r="J52" s="43">
        <f t="shared" si="7"/>
        <v>0</v>
      </c>
      <c r="K52" s="43">
        <f t="shared" si="8"/>
        <v>0</v>
      </c>
      <c r="L52" s="43">
        <f t="shared" si="9"/>
        <v>0</v>
      </c>
      <c r="M52" s="36"/>
    </row>
    <row r="53" spans="1:13" ht="30" customHeight="1">
      <c r="A53" s="45"/>
      <c r="B53" s="34"/>
      <c r="C53" s="35"/>
      <c r="D53" s="32"/>
      <c r="E53" s="43"/>
      <c r="F53" s="43"/>
      <c r="G53" s="43"/>
      <c r="H53" s="43"/>
      <c r="I53" s="43"/>
      <c r="J53" s="43"/>
      <c r="K53" s="43"/>
      <c r="L53" s="43"/>
      <c r="M53" s="36"/>
    </row>
    <row r="54" spans="1:13" ht="30" customHeight="1">
      <c r="A54" s="45"/>
      <c r="B54" s="34"/>
      <c r="C54" s="35"/>
      <c r="D54" s="32"/>
      <c r="E54" s="43"/>
      <c r="F54" s="43">
        <f t="shared" si="5"/>
        <v>0</v>
      </c>
      <c r="G54" s="43"/>
      <c r="H54" s="43">
        <f t="shared" si="6"/>
        <v>0</v>
      </c>
      <c r="I54" s="43"/>
      <c r="J54" s="43">
        <f t="shared" si="7"/>
        <v>0</v>
      </c>
      <c r="K54" s="43">
        <f t="shared" si="8"/>
        <v>0</v>
      </c>
      <c r="L54" s="43">
        <f t="shared" si="9"/>
        <v>0</v>
      </c>
      <c r="M54" s="36"/>
    </row>
    <row r="55" spans="1:13" ht="30" customHeight="1">
      <c r="A55" s="45"/>
      <c r="B55" s="34"/>
      <c r="C55" s="35"/>
      <c r="D55" s="32"/>
      <c r="E55" s="43"/>
      <c r="F55" s="43">
        <f t="shared" si="5"/>
        <v>0</v>
      </c>
      <c r="G55" s="43"/>
      <c r="H55" s="43">
        <f t="shared" si="6"/>
        <v>0</v>
      </c>
      <c r="I55" s="43"/>
      <c r="J55" s="43">
        <f t="shared" si="7"/>
        <v>0</v>
      </c>
      <c r="K55" s="43">
        <f t="shared" si="8"/>
        <v>0</v>
      </c>
      <c r="L55" s="43">
        <f t="shared" si="9"/>
        <v>0</v>
      </c>
      <c r="M55" s="36"/>
    </row>
    <row r="56" spans="1:13" ht="30" customHeight="1">
      <c r="A56" s="58" t="s">
        <v>22</v>
      </c>
      <c r="B56" s="57"/>
      <c r="C56" s="59"/>
      <c r="D56" s="60"/>
      <c r="E56" s="56"/>
      <c r="F56" s="56">
        <f>F31+F32+F33+F34+F35+F36</f>
        <v>0</v>
      </c>
      <c r="G56" s="56"/>
      <c r="H56" s="56">
        <f>H31+H32+H33+H34+H35+H36</f>
        <v>0</v>
      </c>
      <c r="I56" s="55"/>
      <c r="J56" s="56">
        <f>SUM(J31:J55)</f>
        <v>0</v>
      </c>
      <c r="K56" s="56"/>
      <c r="L56" s="56">
        <f>L31+L32+L33+L34+L35+L36</f>
        <v>0</v>
      </c>
      <c r="M56" s="61"/>
    </row>
    <row r="57" spans="1:13" s="97" customFormat="1" ht="30" customHeight="1">
      <c r="A57" s="90" t="str">
        <f>물량산출서!A58</f>
        <v>회의실</v>
      </c>
      <c r="B57" s="91"/>
      <c r="C57" s="92"/>
      <c r="D57" s="93"/>
      <c r="E57" s="94"/>
      <c r="F57" s="94"/>
      <c r="G57" s="94"/>
      <c r="H57" s="94"/>
      <c r="I57" s="94"/>
      <c r="J57" s="94"/>
      <c r="K57" s="94"/>
      <c r="L57" s="95"/>
      <c r="M57" s="96"/>
    </row>
    <row r="58" spans="1:13" ht="30" customHeight="1">
      <c r="A58" s="45" t="str">
        <f>물량산출서!A59</f>
        <v>강관조립말비계(이동식)</v>
      </c>
      <c r="B58" s="34" t="s">
        <v>162</v>
      </c>
      <c r="C58" s="35" t="s">
        <v>163</v>
      </c>
      <c r="D58" s="32">
        <v>2</v>
      </c>
      <c r="E58" s="43"/>
      <c r="F58" s="43"/>
      <c r="G58" s="43"/>
      <c r="H58" s="43"/>
      <c r="I58" s="43"/>
      <c r="J58" s="43"/>
      <c r="K58" s="43"/>
      <c r="L58" s="43"/>
      <c r="M58" s="36"/>
    </row>
    <row r="59" spans="1:13" ht="30" customHeight="1">
      <c r="A59" s="45" t="str">
        <f>물량산출서!A60</f>
        <v>건축물현장정리</v>
      </c>
      <c r="B59" s="34" t="s">
        <v>156</v>
      </c>
      <c r="C59" s="35" t="s">
        <v>155</v>
      </c>
      <c r="D59" s="32">
        <v>133.47999999999999</v>
      </c>
      <c r="E59" s="43"/>
      <c r="F59" s="43"/>
      <c r="G59" s="43"/>
      <c r="H59" s="43"/>
      <c r="I59" s="43"/>
      <c r="J59" s="43"/>
      <c r="K59" s="43"/>
      <c r="L59" s="43"/>
      <c r="M59" s="36"/>
    </row>
    <row r="60" spans="1:13" ht="30" customHeight="1">
      <c r="A60" s="45" t="str">
        <f>물량산출서!A61</f>
        <v>메탈스터드틀</v>
      </c>
      <c r="B60" s="34" t="s">
        <v>158</v>
      </c>
      <c r="C60" s="35" t="s">
        <v>155</v>
      </c>
      <c r="D60" s="32">
        <v>62.01</v>
      </c>
      <c r="E60" s="43"/>
      <c r="F60" s="43"/>
      <c r="G60" s="43"/>
      <c r="H60" s="43"/>
      <c r="I60" s="43"/>
      <c r="J60" s="43"/>
      <c r="K60" s="43"/>
      <c r="L60" s="43"/>
      <c r="M60" s="36"/>
    </row>
    <row r="61" spans="1:13" ht="30" customHeight="1">
      <c r="A61" s="45" t="str">
        <f>물량산출서!A62</f>
        <v>석고 단면 1겹</v>
      </c>
      <c r="B61" s="34" t="s">
        <v>164</v>
      </c>
      <c r="C61" s="35" t="s">
        <v>110</v>
      </c>
      <c r="D61" s="32">
        <v>62.01</v>
      </c>
      <c r="E61" s="43"/>
      <c r="F61" s="43"/>
      <c r="G61" s="43"/>
      <c r="H61" s="43"/>
      <c r="I61" s="43"/>
      <c r="J61" s="43"/>
      <c r="K61" s="43"/>
      <c r="L61" s="43"/>
      <c r="M61" s="36"/>
    </row>
    <row r="62" spans="1:13" ht="30" customHeight="1">
      <c r="A62" s="45" t="str">
        <f>물량산출서!A63</f>
        <v>벽체틀 설치</v>
      </c>
      <c r="B62" s="34" t="s">
        <v>165</v>
      </c>
      <c r="C62" s="35" t="s">
        <v>110</v>
      </c>
      <c r="D62" s="32">
        <v>14.83</v>
      </c>
      <c r="E62" s="43"/>
      <c r="F62" s="43"/>
      <c r="G62" s="43"/>
      <c r="H62" s="43"/>
      <c r="I62" s="43"/>
      <c r="J62" s="43"/>
      <c r="K62" s="43"/>
      <c r="L62" s="43"/>
      <c r="M62" s="36"/>
    </row>
    <row r="63" spans="1:13" ht="30" customHeight="1">
      <c r="A63" s="45" t="str">
        <f>물량산출서!A64</f>
        <v>벽체합판</v>
      </c>
      <c r="B63" s="34" t="s">
        <v>159</v>
      </c>
      <c r="C63" s="35" t="s">
        <v>110</v>
      </c>
      <c r="D63" s="32">
        <v>41.62</v>
      </c>
      <c r="E63" s="43"/>
      <c r="F63" s="43"/>
      <c r="G63" s="43"/>
      <c r="H63" s="43"/>
      <c r="I63" s="43"/>
      <c r="J63" s="43"/>
      <c r="K63" s="43"/>
      <c r="L63" s="43"/>
      <c r="M63" s="36"/>
    </row>
    <row r="64" spans="1:13" ht="30" customHeight="1">
      <c r="A64" s="45" t="str">
        <f>물량산출서!A65</f>
        <v>벽체 MDF</v>
      </c>
      <c r="B64" s="34" t="s">
        <v>166</v>
      </c>
      <c r="C64" s="35" t="s">
        <v>110</v>
      </c>
      <c r="D64" s="32">
        <v>30.22</v>
      </c>
      <c r="E64" s="43"/>
      <c r="F64" s="43"/>
      <c r="G64" s="43"/>
      <c r="H64" s="43"/>
      <c r="I64" s="43"/>
      <c r="J64" s="43"/>
      <c r="K64" s="43"/>
      <c r="L64" s="43"/>
      <c r="M64" s="36"/>
    </row>
    <row r="65" spans="1:13" ht="30" customHeight="1">
      <c r="A65" s="45" t="str">
        <f>물량산출서!A66</f>
        <v>페브릭패널</v>
      </c>
      <c r="B65" s="34"/>
      <c r="C65" s="35" t="s">
        <v>110</v>
      </c>
      <c r="D65" s="32">
        <v>62.01</v>
      </c>
      <c r="E65" s="43"/>
      <c r="F65" s="43"/>
      <c r="G65" s="43"/>
      <c r="H65" s="43"/>
      <c r="I65" s="43"/>
      <c r="J65" s="43"/>
      <c r="K65" s="43"/>
      <c r="L65" s="43"/>
      <c r="M65" s="36"/>
    </row>
    <row r="66" spans="1:13" ht="30" customHeight="1">
      <c r="A66" s="45" t="str">
        <f>물량산출서!A67</f>
        <v>인테리어필름(무늬목)</v>
      </c>
      <c r="B66" s="34"/>
      <c r="C66" s="35" t="s">
        <v>110</v>
      </c>
      <c r="D66" s="32">
        <v>30.22</v>
      </c>
      <c r="E66" s="43"/>
      <c r="F66" s="43"/>
      <c r="G66" s="43"/>
      <c r="H66" s="43"/>
      <c r="I66" s="43"/>
      <c r="J66" s="43"/>
      <c r="K66" s="43"/>
      <c r="L66" s="43"/>
      <c r="M66" s="36"/>
    </row>
    <row r="67" spans="1:13" ht="30" customHeight="1">
      <c r="A67" s="45" t="str">
        <f>물량산출서!A68</f>
        <v>SST'L후레임 설치</v>
      </c>
      <c r="B67" s="34" t="s">
        <v>167</v>
      </c>
      <c r="C67" s="35" t="s">
        <v>110</v>
      </c>
      <c r="D67" s="32">
        <v>1.84</v>
      </c>
      <c r="E67" s="43"/>
      <c r="F67" s="43"/>
      <c r="G67" s="43"/>
      <c r="H67" s="43"/>
      <c r="I67" s="43"/>
      <c r="J67" s="43"/>
      <c r="K67" s="43"/>
      <c r="L67" s="43"/>
      <c r="M67" s="36"/>
    </row>
    <row r="68" spans="1:13" ht="30" customHeight="1">
      <c r="A68" s="45" t="str">
        <f>물량산출서!A69</f>
        <v>백페인트글라스(강화)</v>
      </c>
      <c r="B68" s="34" t="s">
        <v>168</v>
      </c>
      <c r="C68" s="35" t="s">
        <v>110</v>
      </c>
      <c r="D68" s="32">
        <v>9.36</v>
      </c>
      <c r="E68" s="43"/>
      <c r="F68" s="43"/>
      <c r="G68" s="43"/>
      <c r="H68" s="43"/>
      <c r="I68" s="43"/>
      <c r="J68" s="43"/>
      <c r="K68" s="43"/>
      <c r="L68" s="43"/>
      <c r="M68" s="36"/>
    </row>
    <row r="69" spans="1:13" ht="30" customHeight="1">
      <c r="A69" s="45" t="str">
        <f>물량산출서!A70</f>
        <v>카펫트 깔기</v>
      </c>
      <c r="B69" s="34" t="s">
        <v>169</v>
      </c>
      <c r="C69" s="35" t="s">
        <v>110</v>
      </c>
      <c r="D69" s="32">
        <v>133.47999999999999</v>
      </c>
      <c r="E69" s="43"/>
      <c r="F69" s="43"/>
      <c r="G69" s="43"/>
      <c r="H69" s="43"/>
      <c r="I69" s="43"/>
      <c r="J69" s="43"/>
      <c r="K69" s="43"/>
      <c r="L69" s="43"/>
      <c r="M69" s="36"/>
    </row>
    <row r="70" spans="1:13" ht="30" customHeight="1">
      <c r="A70" s="45" t="s">
        <v>76</v>
      </c>
      <c r="B70" s="34"/>
      <c r="C70" s="35" t="s">
        <v>73</v>
      </c>
      <c r="D70" s="32">
        <v>1</v>
      </c>
      <c r="E70" s="43"/>
      <c r="F70" s="43"/>
      <c r="G70" s="43"/>
      <c r="H70" s="43"/>
      <c r="I70" s="43"/>
      <c r="J70" s="43"/>
      <c r="K70" s="43"/>
      <c r="L70" s="43"/>
      <c r="M70" s="36"/>
    </row>
    <row r="71" spans="1:13" ht="30" customHeight="1">
      <c r="A71" s="45" t="str">
        <f>물량산출서!A71</f>
        <v>우드블라인드(방염)</v>
      </c>
      <c r="B71" s="34" t="s">
        <v>170</v>
      </c>
      <c r="C71" s="35" t="s">
        <v>110</v>
      </c>
      <c r="D71" s="32">
        <v>25.92</v>
      </c>
      <c r="E71" s="43"/>
      <c r="F71" s="43"/>
      <c r="G71" s="43"/>
      <c r="H71" s="43"/>
      <c r="I71" s="43"/>
      <c r="J71" s="43"/>
      <c r="K71" s="43"/>
      <c r="L71" s="43"/>
      <c r="M71" s="36"/>
    </row>
    <row r="72" spans="1:13" ht="30" customHeight="1">
      <c r="A72" s="45"/>
      <c r="B72" s="34"/>
      <c r="C72" s="35"/>
      <c r="D72" s="32"/>
      <c r="E72" s="43"/>
      <c r="F72" s="43"/>
      <c r="G72" s="43"/>
      <c r="H72" s="43"/>
      <c r="I72" s="43"/>
      <c r="J72" s="43"/>
      <c r="K72" s="43"/>
      <c r="L72" s="43"/>
      <c r="M72" s="36"/>
    </row>
    <row r="73" spans="1:13" ht="30" customHeight="1">
      <c r="A73" s="45"/>
      <c r="B73" s="34"/>
      <c r="C73" s="35"/>
      <c r="D73" s="32"/>
      <c r="E73" s="43"/>
      <c r="F73" s="43"/>
      <c r="G73" s="43"/>
      <c r="H73" s="43"/>
      <c r="I73" s="43"/>
      <c r="J73" s="43"/>
      <c r="K73" s="43"/>
      <c r="L73" s="43"/>
      <c r="M73" s="36"/>
    </row>
    <row r="74" spans="1:13" ht="30" customHeight="1">
      <c r="A74" s="45"/>
      <c r="B74" s="34"/>
      <c r="C74" s="35"/>
      <c r="D74" s="32"/>
      <c r="E74" s="43"/>
      <c r="F74" s="43"/>
      <c r="G74" s="43"/>
      <c r="H74" s="43"/>
      <c r="I74" s="43"/>
      <c r="J74" s="43"/>
      <c r="K74" s="43"/>
      <c r="L74" s="43"/>
      <c r="M74" s="36"/>
    </row>
    <row r="75" spans="1:13" ht="30" customHeight="1">
      <c r="A75" s="45"/>
      <c r="B75" s="34"/>
      <c r="C75" s="35"/>
      <c r="D75" s="32"/>
      <c r="E75" s="43"/>
      <c r="F75" s="43"/>
      <c r="G75" s="43"/>
      <c r="H75" s="43"/>
      <c r="I75" s="43"/>
      <c r="J75" s="43"/>
      <c r="K75" s="43"/>
      <c r="L75" s="43"/>
      <c r="M75" s="36"/>
    </row>
    <row r="76" spans="1:13" ht="30" customHeight="1">
      <c r="A76" s="45"/>
      <c r="B76" s="34"/>
      <c r="C76" s="35"/>
      <c r="D76" s="32"/>
      <c r="E76" s="43"/>
      <c r="F76" s="43"/>
      <c r="G76" s="43"/>
      <c r="H76" s="43"/>
      <c r="I76" s="43"/>
      <c r="J76" s="43"/>
      <c r="K76" s="43"/>
      <c r="L76" s="43"/>
      <c r="M76" s="36"/>
    </row>
    <row r="77" spans="1:13" ht="30" customHeight="1">
      <c r="A77" s="45"/>
      <c r="B77" s="34"/>
      <c r="C77" s="35"/>
      <c r="D77" s="32"/>
      <c r="E77" s="43"/>
      <c r="F77" s="43"/>
      <c r="G77" s="43"/>
      <c r="H77" s="43"/>
      <c r="I77" s="43"/>
      <c r="J77" s="43"/>
      <c r="K77" s="43"/>
      <c r="L77" s="43"/>
      <c r="M77" s="36"/>
    </row>
    <row r="78" spans="1:13" ht="30" customHeight="1">
      <c r="A78" s="45">
        <f>물량산출서!A74</f>
        <v>0</v>
      </c>
      <c r="B78" s="34"/>
      <c r="C78" s="35">
        <f>물량산출서!D74</f>
        <v>0</v>
      </c>
      <c r="D78" s="32">
        <f>물량산출서!C74</f>
        <v>0</v>
      </c>
      <c r="E78" s="43"/>
      <c r="F78" s="43">
        <f t="shared" ref="F78:F82" si="10">D78*E78</f>
        <v>0</v>
      </c>
      <c r="G78" s="43"/>
      <c r="H78" s="43">
        <f t="shared" ref="H78:H82" si="11">D78*G78</f>
        <v>0</v>
      </c>
      <c r="I78" s="43"/>
      <c r="J78" s="43">
        <f t="shared" ref="J78:J82" si="12">D78*I78</f>
        <v>0</v>
      </c>
      <c r="K78" s="43">
        <f t="shared" ref="K78:K82" si="13">E78+G78+I78</f>
        <v>0</v>
      </c>
      <c r="L78" s="43">
        <f t="shared" ref="L78:L82" si="14">F78+H78+J78</f>
        <v>0</v>
      </c>
      <c r="M78" s="36"/>
    </row>
    <row r="79" spans="1:13" ht="30" customHeight="1">
      <c r="A79" s="45">
        <f>물량산출서!A75</f>
        <v>0</v>
      </c>
      <c r="B79" s="34"/>
      <c r="C79" s="35">
        <f>물량산출서!D75</f>
        <v>0</v>
      </c>
      <c r="D79" s="32">
        <f>물량산출서!C75</f>
        <v>0</v>
      </c>
      <c r="E79" s="43"/>
      <c r="F79" s="43">
        <f t="shared" si="10"/>
        <v>0</v>
      </c>
      <c r="G79" s="43"/>
      <c r="H79" s="43">
        <f t="shared" si="11"/>
        <v>0</v>
      </c>
      <c r="I79" s="43"/>
      <c r="J79" s="43">
        <f t="shared" si="12"/>
        <v>0</v>
      </c>
      <c r="K79" s="43">
        <f t="shared" si="13"/>
        <v>0</v>
      </c>
      <c r="L79" s="43">
        <f t="shared" si="14"/>
        <v>0</v>
      </c>
      <c r="M79" s="36"/>
    </row>
    <row r="80" spans="1:13" ht="30" customHeight="1">
      <c r="A80" s="45">
        <f>물량산출서!A76</f>
        <v>0</v>
      </c>
      <c r="B80" s="34"/>
      <c r="C80" s="35">
        <f>물량산출서!D76</f>
        <v>0</v>
      </c>
      <c r="D80" s="32">
        <f>물량산출서!C76</f>
        <v>0</v>
      </c>
      <c r="E80" s="43"/>
      <c r="F80" s="43">
        <f t="shared" si="10"/>
        <v>0</v>
      </c>
      <c r="G80" s="43"/>
      <c r="H80" s="43">
        <f t="shared" si="11"/>
        <v>0</v>
      </c>
      <c r="I80" s="43"/>
      <c r="J80" s="43">
        <f t="shared" si="12"/>
        <v>0</v>
      </c>
      <c r="K80" s="43">
        <f t="shared" si="13"/>
        <v>0</v>
      </c>
      <c r="L80" s="43">
        <f t="shared" si="14"/>
        <v>0</v>
      </c>
      <c r="M80" s="36"/>
    </row>
    <row r="81" spans="1:13" ht="30" customHeight="1">
      <c r="A81" s="45">
        <f>물량산출서!A77</f>
        <v>0</v>
      </c>
      <c r="B81" s="34"/>
      <c r="C81" s="35">
        <f>물량산출서!D77</f>
        <v>0</v>
      </c>
      <c r="D81" s="32">
        <f>물량산출서!C77</f>
        <v>0</v>
      </c>
      <c r="E81" s="43"/>
      <c r="F81" s="43">
        <f t="shared" si="10"/>
        <v>0</v>
      </c>
      <c r="G81" s="43"/>
      <c r="H81" s="43">
        <f t="shared" si="11"/>
        <v>0</v>
      </c>
      <c r="I81" s="43"/>
      <c r="J81" s="43">
        <f t="shared" si="12"/>
        <v>0</v>
      </c>
      <c r="K81" s="43">
        <f t="shared" si="13"/>
        <v>0</v>
      </c>
      <c r="L81" s="43">
        <f t="shared" si="14"/>
        <v>0</v>
      </c>
      <c r="M81" s="36"/>
    </row>
    <row r="82" spans="1:13" ht="30" customHeight="1">
      <c r="A82" s="45">
        <f>물량산출서!A78</f>
        <v>0</v>
      </c>
      <c r="B82" s="34"/>
      <c r="C82" s="35">
        <f>물량산출서!D78</f>
        <v>0</v>
      </c>
      <c r="D82" s="32">
        <f>물량산출서!C78</f>
        <v>0</v>
      </c>
      <c r="E82" s="43"/>
      <c r="F82" s="43">
        <f t="shared" si="10"/>
        <v>0</v>
      </c>
      <c r="G82" s="43"/>
      <c r="H82" s="43">
        <f t="shared" si="11"/>
        <v>0</v>
      </c>
      <c r="I82" s="43"/>
      <c r="J82" s="43">
        <f t="shared" si="12"/>
        <v>0</v>
      </c>
      <c r="K82" s="43">
        <f t="shared" si="13"/>
        <v>0</v>
      </c>
      <c r="L82" s="43">
        <f t="shared" si="14"/>
        <v>0</v>
      </c>
      <c r="M82" s="36"/>
    </row>
    <row r="83" spans="1:13" ht="30" customHeight="1">
      <c r="A83" s="58" t="s">
        <v>22</v>
      </c>
      <c r="B83" s="57"/>
      <c r="C83" s="59"/>
      <c r="D83" s="60"/>
      <c r="E83" s="56"/>
      <c r="F83" s="56">
        <f>F58+F59+F60+F61+F62+F63+F64+F65+F66+F67+F68+F69+F70+F71</f>
        <v>0</v>
      </c>
      <c r="G83" s="56"/>
      <c r="H83" s="56">
        <f>H58+H59+H60+H61+H62+H63+H64+H65+H66+H67+H68+H69+H70+H71</f>
        <v>0</v>
      </c>
      <c r="I83" s="55"/>
      <c r="J83" s="56">
        <f>SUM(J58:J82)</f>
        <v>0</v>
      </c>
      <c r="K83" s="56"/>
      <c r="L83" s="56">
        <f>L58+L59+L60+L61+L62+L63+L64+L65+L66+L67+L68+L69+L70+L71</f>
        <v>0</v>
      </c>
      <c r="M83" s="61"/>
    </row>
    <row r="84" spans="1:13" s="97" customFormat="1" ht="34.5" customHeight="1">
      <c r="A84" s="90" t="str">
        <f>물량산출서!A86</f>
        <v>사무국장실/부속실</v>
      </c>
      <c r="B84" s="91"/>
      <c r="C84" s="92"/>
      <c r="D84" s="93"/>
      <c r="E84" s="94"/>
      <c r="F84" s="94"/>
      <c r="G84" s="94"/>
      <c r="H84" s="94"/>
      <c r="I84" s="94"/>
      <c r="J84" s="94"/>
      <c r="K84" s="94"/>
      <c r="L84" s="95"/>
      <c r="M84" s="96"/>
    </row>
    <row r="85" spans="1:13" ht="30" customHeight="1">
      <c r="A85" s="45" t="str">
        <f>물량산출서!A87</f>
        <v>건축물현장정리</v>
      </c>
      <c r="B85" s="34" t="s">
        <v>156</v>
      </c>
      <c r="C85" s="35" t="s">
        <v>185</v>
      </c>
      <c r="D85" s="32">
        <v>65.599999999999994</v>
      </c>
      <c r="E85" s="43"/>
      <c r="F85" s="43"/>
      <c r="G85" s="43"/>
      <c r="H85" s="43"/>
      <c r="I85" s="43"/>
      <c r="J85" s="43"/>
      <c r="K85" s="43"/>
      <c r="L85" s="43"/>
      <c r="M85" s="31"/>
    </row>
    <row r="86" spans="1:13" ht="30" customHeight="1">
      <c r="A86" s="45" t="str">
        <f>물량산출서!A88</f>
        <v>조적벽 철거</v>
      </c>
      <c r="B86" s="34"/>
      <c r="C86" s="35" t="s">
        <v>185</v>
      </c>
      <c r="D86" s="32">
        <v>1.68</v>
      </c>
      <c r="E86" s="43"/>
      <c r="F86" s="43"/>
      <c r="G86" s="43"/>
      <c r="H86" s="43"/>
      <c r="I86" s="43"/>
      <c r="J86" s="43"/>
      <c r="K86" s="43"/>
      <c r="L86" s="43"/>
      <c r="M86" s="36"/>
    </row>
    <row r="87" spans="1:13" ht="30" customHeight="1">
      <c r="A87" s="45" t="str">
        <f>물량산출서!A89</f>
        <v>싱크대철거</v>
      </c>
      <c r="B87" s="34"/>
      <c r="C87" s="35" t="s">
        <v>188</v>
      </c>
      <c r="D87" s="32">
        <v>0.9</v>
      </c>
      <c r="E87" s="43"/>
      <c r="F87" s="43"/>
      <c r="G87" s="43"/>
      <c r="H87" s="43"/>
      <c r="I87" s="43"/>
      <c r="J87" s="43"/>
      <c r="K87" s="43"/>
      <c r="L87" s="43"/>
      <c r="M87" s="36"/>
    </row>
    <row r="88" spans="1:13" ht="30" customHeight="1">
      <c r="A88" s="45" t="str">
        <f>물량산출서!A90</f>
        <v>메탈스터드틀</v>
      </c>
      <c r="B88" s="34" t="s">
        <v>171</v>
      </c>
      <c r="C88" s="35" t="s">
        <v>185</v>
      </c>
      <c r="D88" s="32">
        <v>46.06</v>
      </c>
      <c r="E88" s="43"/>
      <c r="F88" s="43"/>
      <c r="G88" s="43"/>
      <c r="H88" s="43"/>
      <c r="I88" s="43"/>
      <c r="J88" s="43"/>
      <c r="K88" s="43"/>
      <c r="L88" s="43"/>
      <c r="M88" s="36"/>
    </row>
    <row r="89" spans="1:13" ht="30" customHeight="1">
      <c r="A89" s="45" t="str">
        <f>물량산출서!A91</f>
        <v>석고 양면 2겹(단열재포함)</v>
      </c>
      <c r="B89" s="34" t="s">
        <v>172</v>
      </c>
      <c r="C89" s="35" t="s">
        <v>185</v>
      </c>
      <c r="D89" s="32">
        <v>46.06</v>
      </c>
      <c r="E89" s="43"/>
      <c r="F89" s="43"/>
      <c r="G89" s="43"/>
      <c r="H89" s="43"/>
      <c r="I89" s="43"/>
      <c r="J89" s="43"/>
      <c r="K89" s="43"/>
      <c r="L89" s="43"/>
      <c r="M89" s="36"/>
    </row>
    <row r="90" spans="1:13" ht="30" customHeight="1">
      <c r="A90" s="45" t="str">
        <f>물량산출서!A92</f>
        <v>벽체틀 설치</v>
      </c>
      <c r="B90" s="34" t="s">
        <v>173</v>
      </c>
      <c r="C90" s="35" t="s">
        <v>185</v>
      </c>
      <c r="D90" s="32">
        <v>18.87</v>
      </c>
      <c r="E90" s="43"/>
      <c r="F90" s="43"/>
      <c r="G90" s="43"/>
      <c r="H90" s="43"/>
      <c r="I90" s="43"/>
      <c r="J90" s="43"/>
      <c r="K90" s="43"/>
      <c r="L90" s="43"/>
      <c r="M90" s="36"/>
    </row>
    <row r="91" spans="1:13" ht="30" customHeight="1">
      <c r="A91" s="45" t="str">
        <f>물량산출서!A93</f>
        <v>벽체 MDF</v>
      </c>
      <c r="B91" s="34" t="s">
        <v>174</v>
      </c>
      <c r="C91" s="35" t="s">
        <v>185</v>
      </c>
      <c r="D91" s="32">
        <v>18.87</v>
      </c>
      <c r="E91" s="43"/>
      <c r="F91" s="43"/>
      <c r="G91" s="43"/>
      <c r="H91" s="43"/>
      <c r="I91" s="43"/>
      <c r="J91" s="43"/>
      <c r="K91" s="43"/>
      <c r="L91" s="43"/>
      <c r="M91" s="36"/>
    </row>
    <row r="92" spans="1:13" ht="30" customHeight="1">
      <c r="A92" s="45" t="str">
        <f>물량산출서!A94</f>
        <v>인테리어필름(무늬목)</v>
      </c>
      <c r="B92" s="34"/>
      <c r="C92" s="35" t="s">
        <v>185</v>
      </c>
      <c r="D92" s="32">
        <v>18.87</v>
      </c>
      <c r="E92" s="43"/>
      <c r="F92" s="43"/>
      <c r="G92" s="43"/>
      <c r="H92" s="43"/>
      <c r="I92" s="43"/>
      <c r="J92" s="43"/>
      <c r="K92" s="43"/>
      <c r="L92" s="43"/>
      <c r="M92" s="36"/>
    </row>
    <row r="93" spans="1:13" ht="30" customHeight="1">
      <c r="A93" s="45" t="str">
        <f>물량산출서!A95</f>
        <v>도배바름-벽(석고보드면)</v>
      </c>
      <c r="B93" s="34" t="s">
        <v>175</v>
      </c>
      <c r="C93" s="35" t="s">
        <v>185</v>
      </c>
      <c r="D93" s="32">
        <v>58.64</v>
      </c>
      <c r="E93" s="43"/>
      <c r="F93" s="43"/>
      <c r="G93" s="43"/>
      <c r="H93" s="43"/>
      <c r="I93" s="43"/>
      <c r="J93" s="43"/>
      <c r="K93" s="43"/>
      <c r="L93" s="43"/>
      <c r="M93" s="36"/>
    </row>
    <row r="94" spans="1:13" ht="30" customHeight="1">
      <c r="A94" s="45" t="str">
        <f>물량산출서!A96</f>
        <v>타일접착제붙이기</v>
      </c>
      <c r="B94" s="34"/>
      <c r="C94" s="35" t="s">
        <v>185</v>
      </c>
      <c r="D94" s="32">
        <v>1.44</v>
      </c>
      <c r="E94" s="43"/>
      <c r="F94" s="43"/>
      <c r="G94" s="43"/>
      <c r="H94" s="43"/>
      <c r="I94" s="43"/>
      <c r="J94" s="43"/>
      <c r="K94" s="43"/>
      <c r="L94" s="43"/>
      <c r="M94" s="36"/>
    </row>
    <row r="95" spans="1:13" ht="30" customHeight="1">
      <c r="A95" s="45" t="str">
        <f>물량산출서!A97</f>
        <v>석고보드면 줄퍼티</v>
      </c>
      <c r="B95" s="34"/>
      <c r="C95" s="35" t="s">
        <v>185</v>
      </c>
      <c r="D95" s="32">
        <v>23.67</v>
      </c>
      <c r="E95" s="43"/>
      <c r="F95" s="43"/>
      <c r="G95" s="43"/>
      <c r="H95" s="43"/>
      <c r="I95" s="43"/>
      <c r="J95" s="43"/>
      <c r="K95" s="43"/>
      <c r="L95" s="43"/>
      <c r="M95" s="36"/>
    </row>
    <row r="96" spans="1:13" ht="30" customHeight="1">
      <c r="A96" s="45" t="str">
        <f>물량산출서!A98</f>
        <v>수성 페인트칠 - 내벽</v>
      </c>
      <c r="B96" s="34"/>
      <c r="C96" s="35" t="s">
        <v>185</v>
      </c>
      <c r="D96" s="32">
        <v>52.17</v>
      </c>
      <c r="E96" s="43"/>
      <c r="F96" s="43"/>
      <c r="G96" s="43"/>
      <c r="H96" s="43"/>
      <c r="I96" s="43"/>
      <c r="J96" s="43"/>
      <c r="K96" s="43"/>
      <c r="L96" s="43"/>
      <c r="M96" s="36"/>
    </row>
    <row r="97" spans="1:13" ht="30" customHeight="1">
      <c r="A97" s="45" t="str">
        <f>물량산출서!A99</f>
        <v>PVC타일 깔기</v>
      </c>
      <c r="B97" s="34" t="s">
        <v>154</v>
      </c>
      <c r="C97" s="35" t="s">
        <v>185</v>
      </c>
      <c r="D97" s="32">
        <v>48.4</v>
      </c>
      <c r="E97" s="43"/>
      <c r="F97" s="43"/>
      <c r="G97" s="43"/>
      <c r="H97" s="43"/>
      <c r="I97" s="43"/>
      <c r="J97" s="43"/>
      <c r="K97" s="43"/>
      <c r="L97" s="43"/>
      <c r="M97" s="36"/>
    </row>
    <row r="98" spans="1:13" ht="30" customHeight="1">
      <c r="A98" s="45" t="str">
        <f>물량산출서!A100</f>
        <v>우드블라인드(방염)</v>
      </c>
      <c r="B98" s="34" t="s">
        <v>170</v>
      </c>
      <c r="C98" s="35" t="s">
        <v>185</v>
      </c>
      <c r="D98" s="32">
        <v>12.96</v>
      </c>
      <c r="E98" s="43"/>
      <c r="F98" s="43"/>
      <c r="G98" s="43"/>
      <c r="H98" s="43"/>
      <c r="I98" s="43"/>
      <c r="J98" s="43"/>
      <c r="K98" s="43"/>
      <c r="L98" s="43"/>
      <c r="M98" s="36"/>
    </row>
    <row r="99" spans="1:13" ht="30" customHeight="1">
      <c r="A99" s="45" t="str">
        <f>물량산출서!A101</f>
        <v>목재창호 설치</v>
      </c>
      <c r="B99" s="34" t="s">
        <v>176</v>
      </c>
      <c r="C99" s="35" t="s">
        <v>186</v>
      </c>
      <c r="D99" s="32">
        <v>1</v>
      </c>
      <c r="E99" s="43"/>
      <c r="F99" s="43"/>
      <c r="G99" s="43"/>
      <c r="H99" s="43"/>
      <c r="I99" s="43"/>
      <c r="J99" s="43"/>
      <c r="K99" s="43"/>
      <c r="L99" s="43"/>
      <c r="M99" s="36"/>
    </row>
    <row r="100" spans="1:13" ht="30" customHeight="1">
      <c r="A100" s="45" t="str">
        <f>물량산출서!A102</f>
        <v>슬라이딩도어 설치</v>
      </c>
      <c r="B100" s="34"/>
      <c r="C100" s="35" t="s">
        <v>187</v>
      </c>
      <c r="D100" s="32">
        <v>1</v>
      </c>
      <c r="E100" s="43"/>
      <c r="F100" s="43"/>
      <c r="G100" s="43"/>
      <c r="H100" s="43"/>
      <c r="I100" s="43"/>
      <c r="J100" s="43"/>
      <c r="K100" s="43"/>
      <c r="L100" s="43"/>
      <c r="M100" s="36"/>
    </row>
    <row r="101" spans="1:13" ht="30" customHeight="1">
      <c r="A101" s="45" t="str">
        <f>물량산출서!A103</f>
        <v>도어록 달기</v>
      </c>
      <c r="B101" s="34"/>
      <c r="C101" s="35" t="s">
        <v>187</v>
      </c>
      <c r="D101" s="32">
        <v>1</v>
      </c>
      <c r="E101" s="43"/>
      <c r="F101" s="43"/>
      <c r="G101" s="43"/>
      <c r="H101" s="43"/>
      <c r="I101" s="43"/>
      <c r="J101" s="43"/>
      <c r="K101" s="43"/>
      <c r="L101" s="43"/>
      <c r="M101" s="36"/>
    </row>
    <row r="102" spans="1:13" ht="30" customHeight="1">
      <c r="A102" s="45" t="str">
        <f>물량산출서!A104</f>
        <v>싱크대 상부장설치</v>
      </c>
      <c r="B102" s="34" t="s">
        <v>177</v>
      </c>
      <c r="C102" s="35" t="s">
        <v>183</v>
      </c>
      <c r="D102" s="32">
        <v>1.5</v>
      </c>
      <c r="E102" s="43"/>
      <c r="F102" s="43"/>
      <c r="G102" s="43"/>
      <c r="H102" s="43"/>
      <c r="I102" s="43"/>
      <c r="J102" s="43"/>
      <c r="K102" s="43"/>
      <c r="L102" s="43"/>
      <c r="M102" s="36"/>
    </row>
    <row r="103" spans="1:13" ht="30" customHeight="1">
      <c r="A103" s="45" t="str">
        <f>물량산출서!A105</f>
        <v>싱크대 하부장설치</v>
      </c>
      <c r="B103" s="34" t="s">
        <v>178</v>
      </c>
      <c r="C103" s="35" t="s">
        <v>155</v>
      </c>
      <c r="D103" s="32">
        <v>1.5</v>
      </c>
      <c r="E103" s="43"/>
      <c r="F103" s="43"/>
      <c r="G103" s="43"/>
      <c r="H103" s="43"/>
      <c r="I103" s="43"/>
      <c r="J103" s="43"/>
      <c r="K103" s="43"/>
      <c r="L103" s="43"/>
      <c r="M103" s="36"/>
    </row>
    <row r="104" spans="1:13" ht="30" customHeight="1">
      <c r="A104" s="45" t="str">
        <f>물량산출서!A106</f>
        <v>인조대리석</v>
      </c>
      <c r="B104" s="34" t="s">
        <v>179</v>
      </c>
      <c r="C104" s="35" t="s">
        <v>183</v>
      </c>
      <c r="D104" s="32">
        <v>1.5</v>
      </c>
      <c r="E104" s="43"/>
      <c r="F104" s="43"/>
      <c r="G104" s="43"/>
      <c r="H104" s="43"/>
      <c r="I104" s="43"/>
      <c r="J104" s="43"/>
      <c r="K104" s="43"/>
      <c r="L104" s="43"/>
      <c r="M104" s="36"/>
    </row>
    <row r="105" spans="1:13" ht="30" customHeight="1">
      <c r="A105" s="45" t="str">
        <f>물량산출서!A107</f>
        <v>씽크수전 설치</v>
      </c>
      <c r="B105" s="34"/>
      <c r="C105" s="35" t="s">
        <v>187</v>
      </c>
      <c r="D105" s="32">
        <v>1</v>
      </c>
      <c r="E105" s="43"/>
      <c r="F105" s="43"/>
      <c r="G105" s="43"/>
      <c r="H105" s="43"/>
      <c r="I105" s="43"/>
      <c r="J105" s="43"/>
      <c r="K105" s="43"/>
      <c r="L105" s="43"/>
      <c r="M105" s="33"/>
    </row>
    <row r="106" spans="1:13" ht="30" customHeight="1">
      <c r="A106" s="45" t="str">
        <f>물량산출서!A108</f>
        <v>위생배관연결 및 바닥타공(싱크대이전)</v>
      </c>
      <c r="B106" s="34" t="s">
        <v>180</v>
      </c>
      <c r="C106" s="35" t="s">
        <v>184</v>
      </c>
      <c r="D106" s="32">
        <v>1</v>
      </c>
      <c r="E106" s="43"/>
      <c r="F106" s="43"/>
      <c r="G106" s="43"/>
      <c r="H106" s="43"/>
      <c r="I106" s="43"/>
      <c r="J106" s="43"/>
      <c r="K106" s="43"/>
      <c r="L106" s="43"/>
      <c r="M106" s="33"/>
    </row>
    <row r="107" spans="1:13" ht="30" customHeight="1">
      <c r="A107" s="45" t="str">
        <f>물량산출서!A109</f>
        <v>천정마감재 철거</v>
      </c>
      <c r="B107" s="34" t="s">
        <v>181</v>
      </c>
      <c r="C107" s="35" t="s">
        <v>183</v>
      </c>
      <c r="D107" s="32">
        <v>10.5</v>
      </c>
      <c r="E107" s="43"/>
      <c r="F107" s="43"/>
      <c r="G107" s="43"/>
      <c r="H107" s="43"/>
      <c r="I107" s="43"/>
      <c r="J107" s="43"/>
      <c r="K107" s="43"/>
      <c r="L107" s="43"/>
      <c r="M107" s="36"/>
    </row>
    <row r="108" spans="1:13" ht="30" customHeight="1">
      <c r="A108" s="45" t="str">
        <f>물량산출서!A110</f>
        <v>석고보드 붙이기-1PLY (천장)</v>
      </c>
      <c r="B108" s="34" t="s">
        <v>164</v>
      </c>
      <c r="C108" s="35" t="s">
        <v>183</v>
      </c>
      <c r="D108" s="32">
        <v>10.5</v>
      </c>
      <c r="E108" s="43"/>
      <c r="F108" s="43"/>
      <c r="G108" s="43"/>
      <c r="H108" s="43"/>
      <c r="I108" s="43"/>
      <c r="J108" s="43"/>
      <c r="K108" s="43"/>
      <c r="L108" s="43"/>
      <c r="M108" s="36"/>
    </row>
    <row r="109" spans="1:13" ht="30" customHeight="1">
      <c r="A109" s="45" t="str">
        <f>물량산출서!A111</f>
        <v>마이톤</v>
      </c>
      <c r="B109" s="34" t="s">
        <v>182</v>
      </c>
      <c r="C109" s="35" t="s">
        <v>183</v>
      </c>
      <c r="D109" s="32">
        <v>10.5</v>
      </c>
      <c r="E109" s="43"/>
      <c r="F109" s="43"/>
      <c r="G109" s="43"/>
      <c r="H109" s="43"/>
      <c r="I109" s="43"/>
      <c r="J109" s="43"/>
      <c r="K109" s="43"/>
      <c r="L109" s="43"/>
      <c r="M109" s="36"/>
    </row>
    <row r="110" spans="1:13" ht="30" customHeight="1">
      <c r="A110" s="58" t="s">
        <v>22</v>
      </c>
      <c r="B110" s="57"/>
      <c r="C110" s="59"/>
      <c r="D110" s="60"/>
      <c r="E110" s="56"/>
      <c r="F110" s="102"/>
      <c r="G110" s="102"/>
      <c r="H110" s="102"/>
      <c r="I110" s="103"/>
      <c r="J110" s="102"/>
      <c r="K110" s="102"/>
      <c r="L110" s="102"/>
      <c r="M110" s="61"/>
    </row>
    <row r="111" spans="1:13" ht="20.100000000000001" customHeight="1"/>
    <row r="112" spans="1:13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  <row r="1257" ht="20.100000000000001" customHeight="1"/>
    <row r="1258" ht="20.100000000000001" customHeight="1"/>
    <row r="1259" ht="20.100000000000001" customHeight="1"/>
    <row r="1260" ht="20.100000000000001" customHeight="1"/>
    <row r="1261" ht="20.100000000000001" customHeight="1"/>
    <row r="1262" ht="20.100000000000001" customHeight="1"/>
    <row r="1263" ht="20.100000000000001" customHeight="1"/>
    <row r="1264" ht="20.100000000000001" customHeight="1"/>
    <row r="1265" ht="20.100000000000001" customHeight="1"/>
    <row r="1266" ht="20.100000000000001" customHeight="1"/>
    <row r="1267" ht="20.100000000000001" customHeight="1"/>
    <row r="1268" ht="20.100000000000001" customHeight="1"/>
    <row r="1269" ht="20.100000000000001" customHeight="1"/>
    <row r="1270" ht="20.100000000000001" customHeight="1"/>
    <row r="1271" ht="20.100000000000001" customHeight="1"/>
    <row r="1272" ht="20.100000000000001" customHeight="1"/>
    <row r="1273" ht="20.100000000000001" customHeight="1"/>
    <row r="1274" ht="20.100000000000001" customHeight="1"/>
    <row r="1275" ht="20.100000000000001" customHeight="1"/>
    <row r="1276" ht="20.100000000000001" customHeight="1"/>
    <row r="1277" ht="20.100000000000001" customHeight="1"/>
    <row r="1278" ht="20.100000000000001" customHeight="1"/>
    <row r="1279" ht="20.100000000000001" customHeight="1"/>
    <row r="1280" ht="20.100000000000001" customHeight="1"/>
    <row r="1281" ht="20.100000000000001" customHeight="1"/>
    <row r="1282" ht="20.100000000000001" customHeight="1"/>
    <row r="1283" ht="20.100000000000001" customHeight="1"/>
    <row r="1284" ht="20.100000000000001" customHeight="1"/>
    <row r="1285" ht="20.100000000000001" customHeight="1"/>
    <row r="1286" ht="20.100000000000001" customHeight="1"/>
    <row r="1287" ht="20.100000000000001" customHeight="1"/>
    <row r="1288" ht="20.100000000000001" customHeight="1"/>
    <row r="1289" ht="20.100000000000001" customHeight="1"/>
    <row r="1290" ht="20.100000000000001" customHeight="1"/>
    <row r="1291" ht="20.100000000000001" customHeight="1"/>
    <row r="1292" ht="20.100000000000001" customHeight="1"/>
    <row r="1293" ht="20.100000000000001" customHeight="1"/>
    <row r="1294" ht="20.100000000000001" customHeight="1"/>
    <row r="1295" ht="20.100000000000001" customHeight="1"/>
    <row r="1296" ht="20.100000000000001" customHeight="1"/>
    <row r="1297" ht="20.100000000000001" customHeight="1"/>
    <row r="1298" ht="20.100000000000001" customHeight="1"/>
    <row r="1299" ht="20.100000000000001" customHeight="1"/>
    <row r="1300" ht="20.100000000000001" customHeight="1"/>
    <row r="1301" ht="20.100000000000001" customHeight="1"/>
    <row r="1302" ht="20.100000000000001" customHeight="1"/>
    <row r="1303" ht="20.100000000000001" customHeight="1"/>
    <row r="1304" ht="20.100000000000001" customHeight="1"/>
    <row r="1305" ht="20.100000000000001" customHeight="1"/>
    <row r="1306" ht="20.100000000000001" customHeight="1"/>
    <row r="1307" ht="20.100000000000001" customHeight="1"/>
    <row r="1308" ht="20.100000000000001" customHeight="1"/>
    <row r="1309" ht="20.100000000000001" customHeight="1"/>
    <row r="1310" ht="20.100000000000001" customHeight="1"/>
    <row r="1311" ht="20.100000000000001" customHeight="1"/>
    <row r="1312" ht="20.100000000000001" customHeight="1"/>
    <row r="1313" ht="20.100000000000001" customHeight="1"/>
    <row r="1314" ht="20.100000000000001" customHeight="1"/>
    <row r="1315" ht="20.100000000000001" customHeight="1"/>
    <row r="1316" ht="20.100000000000001" customHeight="1"/>
    <row r="1317" ht="20.100000000000001" customHeight="1"/>
    <row r="1318" ht="20.100000000000001" customHeight="1"/>
    <row r="1319" ht="20.100000000000001" customHeight="1"/>
    <row r="1320" ht="20.100000000000001" customHeight="1"/>
    <row r="1321" ht="20.100000000000001" customHeight="1"/>
    <row r="1322" ht="20.100000000000001" customHeight="1"/>
    <row r="1323" ht="20.100000000000001" customHeight="1"/>
    <row r="1324" ht="20.100000000000001" customHeight="1"/>
    <row r="1325" ht="20.100000000000001" customHeight="1"/>
    <row r="1326" ht="20.100000000000001" customHeight="1"/>
    <row r="1327" ht="20.100000000000001" customHeight="1"/>
    <row r="1328" ht="20.100000000000001" customHeight="1"/>
    <row r="1329" ht="20.100000000000001" customHeight="1"/>
    <row r="1330" ht="20.100000000000001" customHeight="1"/>
    <row r="1331" ht="20.100000000000001" customHeight="1"/>
    <row r="1332" ht="20.100000000000001" customHeight="1"/>
    <row r="1333" ht="20.100000000000001" customHeight="1"/>
    <row r="1334" ht="20.100000000000001" customHeight="1"/>
    <row r="1335" ht="20.100000000000001" customHeight="1"/>
    <row r="1336" ht="20.100000000000001" customHeight="1"/>
    <row r="1337" ht="20.100000000000001" customHeight="1"/>
    <row r="1338" ht="20.100000000000001" customHeight="1"/>
    <row r="1339" ht="20.100000000000001" customHeight="1"/>
    <row r="1340" ht="20.100000000000001" customHeight="1"/>
    <row r="1341" ht="20.100000000000001" customHeight="1"/>
    <row r="1342" ht="20.100000000000001" customHeight="1"/>
    <row r="1343" ht="20.100000000000001" customHeight="1"/>
    <row r="1344" ht="20.100000000000001" customHeight="1"/>
    <row r="1345" ht="20.100000000000001" customHeight="1"/>
    <row r="1346" ht="20.100000000000001" customHeight="1"/>
    <row r="1347" ht="20.100000000000001" customHeight="1"/>
    <row r="1348" ht="20.100000000000001" customHeight="1"/>
    <row r="1349" ht="20.100000000000001" customHeight="1"/>
    <row r="1350" ht="20.100000000000001" customHeight="1"/>
    <row r="1351" ht="20.100000000000001" customHeight="1"/>
    <row r="1352" ht="20.100000000000001" customHeight="1"/>
    <row r="1353" ht="20.100000000000001" customHeight="1"/>
    <row r="1354" ht="20.100000000000001" customHeight="1"/>
    <row r="1355" ht="20.100000000000001" customHeight="1"/>
    <row r="1356" ht="20.100000000000001" customHeight="1"/>
    <row r="1357" ht="20.100000000000001" customHeight="1"/>
    <row r="1358" ht="20.100000000000001" customHeight="1"/>
    <row r="1359" ht="20.100000000000001" customHeight="1"/>
    <row r="1360" ht="20.100000000000001" customHeight="1"/>
    <row r="1361" ht="20.100000000000001" customHeight="1"/>
    <row r="1362" ht="20.100000000000001" customHeight="1"/>
    <row r="1363" ht="20.100000000000001" customHeight="1"/>
    <row r="1364" ht="20.100000000000001" customHeight="1"/>
    <row r="1365" ht="20.100000000000001" customHeight="1"/>
    <row r="1366" ht="20.100000000000001" customHeight="1"/>
    <row r="1367" ht="20.100000000000001" customHeight="1"/>
    <row r="1368" ht="20.100000000000001" customHeight="1"/>
    <row r="1369" ht="20.100000000000001" customHeight="1"/>
    <row r="1370" ht="20.100000000000001" customHeight="1"/>
    <row r="1371" ht="20.100000000000001" customHeight="1"/>
    <row r="1372" ht="20.100000000000001" customHeight="1"/>
    <row r="1373" ht="20.100000000000001" customHeight="1"/>
    <row r="1374" ht="20.100000000000001" customHeight="1"/>
    <row r="1375" ht="20.100000000000001" customHeight="1"/>
    <row r="1376" ht="20.100000000000001" customHeight="1"/>
    <row r="1377" ht="20.100000000000001" customHeight="1"/>
    <row r="1378" ht="20.100000000000001" customHeight="1"/>
    <row r="1379" ht="20.100000000000001" customHeight="1"/>
    <row r="1380" ht="20.100000000000001" customHeight="1"/>
    <row r="1381" ht="20.100000000000001" customHeight="1"/>
    <row r="1382" ht="20.100000000000001" customHeight="1"/>
    <row r="1383" ht="20.100000000000001" customHeight="1"/>
    <row r="1384" ht="20.100000000000001" customHeight="1"/>
    <row r="1385" ht="20.100000000000001" customHeight="1"/>
    <row r="1386" ht="20.100000000000001" customHeight="1"/>
    <row r="1387" ht="20.100000000000001" customHeight="1"/>
    <row r="1388" ht="20.100000000000001" customHeight="1"/>
    <row r="1389" ht="20.100000000000001" customHeight="1"/>
    <row r="1390" ht="20.100000000000001" customHeight="1"/>
    <row r="1391" ht="20.100000000000001" customHeight="1"/>
    <row r="1392" ht="20.100000000000001" customHeight="1"/>
    <row r="1393" ht="20.100000000000001" customHeight="1"/>
    <row r="1394" ht="20.100000000000001" customHeight="1"/>
    <row r="1395" ht="20.100000000000001" customHeight="1"/>
    <row r="1396" ht="20.100000000000001" customHeight="1"/>
    <row r="1397" ht="20.100000000000001" customHeight="1"/>
    <row r="1398" ht="20.100000000000001" customHeight="1"/>
    <row r="1399" ht="20.100000000000001" customHeight="1"/>
    <row r="1400" ht="20.100000000000001" customHeight="1"/>
    <row r="1401" ht="20.100000000000001" customHeight="1"/>
    <row r="1402" ht="20.100000000000001" customHeight="1"/>
    <row r="1403" ht="20.100000000000001" customHeight="1"/>
    <row r="1404" ht="20.100000000000001" customHeight="1"/>
    <row r="1405" ht="20.100000000000001" customHeight="1"/>
    <row r="1406" ht="20.100000000000001" customHeight="1"/>
    <row r="1407" ht="20.100000000000001" customHeight="1"/>
    <row r="1408" ht="20.100000000000001" customHeight="1"/>
    <row r="1409" ht="20.100000000000001" customHeight="1"/>
    <row r="1410" ht="20.100000000000001" customHeight="1"/>
    <row r="1411" ht="20.100000000000001" customHeight="1"/>
    <row r="1412" ht="20.100000000000001" customHeight="1"/>
    <row r="1413" ht="20.100000000000001" customHeight="1"/>
    <row r="1414" ht="20.100000000000001" customHeight="1"/>
    <row r="1415" ht="20.100000000000001" customHeight="1"/>
    <row r="1416" ht="20.100000000000001" customHeight="1"/>
    <row r="1417" ht="20.100000000000001" customHeight="1"/>
    <row r="1418" ht="20.100000000000001" customHeight="1"/>
    <row r="1419" ht="20.100000000000001" customHeight="1"/>
    <row r="1420" ht="20.100000000000001" customHeight="1"/>
    <row r="1421" ht="20.100000000000001" customHeight="1"/>
    <row r="1422" ht="20.100000000000001" customHeight="1"/>
    <row r="1423" ht="20.100000000000001" customHeight="1"/>
    <row r="1424" ht="20.100000000000001" customHeight="1"/>
    <row r="1425" ht="20.100000000000001" customHeight="1"/>
    <row r="1426" ht="20.100000000000001" customHeight="1"/>
    <row r="1427" ht="20.100000000000001" customHeight="1"/>
    <row r="1428" ht="20.100000000000001" customHeight="1"/>
    <row r="1429" ht="20.100000000000001" customHeight="1"/>
    <row r="1430" ht="20.100000000000001" customHeight="1"/>
    <row r="1431" ht="20.100000000000001" customHeight="1"/>
    <row r="1432" ht="20.100000000000001" customHeight="1"/>
    <row r="1433" ht="20.100000000000001" customHeight="1"/>
    <row r="1434" ht="20.100000000000001" customHeight="1"/>
    <row r="1435" ht="20.100000000000001" customHeight="1"/>
    <row r="1436" ht="20.100000000000001" customHeight="1"/>
    <row r="1437" ht="20.100000000000001" customHeight="1"/>
    <row r="1438" ht="20.100000000000001" customHeight="1"/>
    <row r="1439" ht="20.100000000000001" customHeight="1"/>
    <row r="1440" ht="20.100000000000001" customHeight="1"/>
    <row r="1441" ht="20.100000000000001" customHeight="1"/>
    <row r="1442" ht="20.100000000000001" customHeight="1"/>
    <row r="1443" ht="20.100000000000001" customHeight="1"/>
    <row r="1444" ht="20.100000000000001" customHeight="1"/>
    <row r="1445" ht="20.100000000000001" customHeight="1"/>
    <row r="1446" ht="20.100000000000001" customHeight="1"/>
    <row r="1447" ht="20.100000000000001" customHeight="1"/>
    <row r="1448" ht="20.100000000000001" customHeight="1"/>
    <row r="1449" ht="20.100000000000001" customHeight="1"/>
    <row r="1450" ht="20.100000000000001" customHeight="1"/>
    <row r="1451" ht="20.100000000000001" customHeight="1"/>
    <row r="1452" ht="20.100000000000001" customHeight="1"/>
    <row r="1453" ht="20.100000000000001" customHeight="1"/>
    <row r="1454" ht="20.100000000000001" customHeight="1"/>
    <row r="1455" ht="20.100000000000001" customHeight="1"/>
    <row r="1456" ht="20.100000000000001" customHeight="1"/>
    <row r="1457" ht="20.100000000000001" customHeight="1"/>
    <row r="1458" ht="20.100000000000001" customHeight="1"/>
    <row r="1459" ht="20.100000000000001" customHeight="1"/>
    <row r="1460" ht="20.100000000000001" customHeight="1"/>
    <row r="1461" ht="20.100000000000001" customHeight="1"/>
    <row r="1462" ht="20.100000000000001" customHeight="1"/>
    <row r="1463" ht="20.100000000000001" customHeight="1"/>
    <row r="1464" ht="20.100000000000001" customHeight="1"/>
    <row r="1465" ht="20.100000000000001" customHeight="1"/>
    <row r="1466" ht="20.100000000000001" customHeight="1"/>
    <row r="1467" ht="20.100000000000001" customHeight="1"/>
    <row r="1468" ht="20.100000000000001" customHeight="1"/>
    <row r="1469" ht="20.100000000000001" customHeight="1"/>
    <row r="1470" ht="20.100000000000001" customHeight="1"/>
    <row r="1471" ht="20.100000000000001" customHeight="1"/>
    <row r="1472" ht="20.100000000000001" customHeight="1"/>
    <row r="1473" ht="20.100000000000001" customHeight="1"/>
    <row r="1474" ht="20.100000000000001" customHeight="1"/>
    <row r="1475" ht="20.100000000000001" customHeight="1"/>
    <row r="1476" ht="20.100000000000001" customHeight="1"/>
    <row r="1477" ht="20.100000000000001" customHeight="1"/>
    <row r="1478" ht="20.100000000000001" customHeight="1"/>
    <row r="1479" ht="20.100000000000001" customHeight="1"/>
    <row r="1480" ht="20.100000000000001" customHeight="1"/>
    <row r="1481" ht="20.100000000000001" customHeight="1"/>
    <row r="1482" ht="20.100000000000001" customHeight="1"/>
    <row r="1483" ht="20.100000000000001" customHeight="1"/>
    <row r="1484" ht="20.100000000000001" customHeight="1"/>
    <row r="1485" ht="20.100000000000001" customHeight="1"/>
    <row r="1486" ht="20.100000000000001" customHeight="1"/>
    <row r="1487" ht="20.100000000000001" customHeight="1"/>
    <row r="1488" ht="20.100000000000001" customHeight="1"/>
    <row r="1489" ht="20.100000000000001" customHeight="1"/>
    <row r="1490" ht="20.100000000000001" customHeight="1"/>
    <row r="1491" ht="20.100000000000001" customHeight="1"/>
    <row r="1492" ht="20.100000000000001" customHeight="1"/>
    <row r="1493" ht="20.100000000000001" customHeight="1"/>
    <row r="1494" ht="20.100000000000001" customHeight="1"/>
    <row r="1495" ht="20.100000000000001" customHeight="1"/>
    <row r="1496" ht="20.100000000000001" customHeight="1"/>
    <row r="1497" ht="20.100000000000001" customHeight="1"/>
    <row r="1498" ht="20.100000000000001" customHeight="1"/>
    <row r="1499" ht="20.100000000000001" customHeight="1"/>
    <row r="1500" ht="20.100000000000001" customHeight="1"/>
    <row r="1501" ht="20.100000000000001" customHeight="1"/>
    <row r="1502" ht="20.100000000000001" customHeight="1"/>
    <row r="1503" ht="20.100000000000001" customHeight="1"/>
    <row r="1504" ht="20.100000000000001" customHeight="1"/>
    <row r="1505" ht="20.100000000000001" customHeight="1"/>
    <row r="1506" ht="20.100000000000001" customHeight="1"/>
    <row r="1507" ht="20.100000000000001" customHeight="1"/>
    <row r="1508" ht="20.100000000000001" customHeight="1"/>
    <row r="1509" ht="20.100000000000001" customHeight="1"/>
    <row r="1510" ht="20.100000000000001" customHeight="1"/>
    <row r="1511" ht="20.100000000000001" customHeight="1"/>
    <row r="1512" ht="20.100000000000001" customHeight="1"/>
    <row r="1513" ht="20.100000000000001" customHeight="1"/>
    <row r="1514" ht="20.100000000000001" customHeight="1"/>
    <row r="1515" ht="20.100000000000001" customHeight="1"/>
    <row r="1516" ht="20.100000000000001" customHeight="1"/>
    <row r="1517" ht="20.100000000000001" customHeight="1"/>
    <row r="1518" ht="20.100000000000001" customHeight="1"/>
    <row r="1519" ht="20.100000000000001" customHeight="1"/>
    <row r="1520" ht="20.100000000000001" customHeight="1"/>
    <row r="1521" ht="20.100000000000001" customHeight="1"/>
    <row r="1522" ht="20.100000000000001" customHeight="1"/>
    <row r="1523" ht="20.100000000000001" customHeight="1"/>
    <row r="1524" ht="20.100000000000001" customHeight="1"/>
    <row r="1525" ht="20.100000000000001" customHeight="1"/>
    <row r="1526" ht="20.100000000000001" customHeight="1"/>
    <row r="1527" ht="20.100000000000001" customHeight="1"/>
    <row r="1528" ht="20.100000000000001" customHeight="1"/>
    <row r="1529" ht="20.100000000000001" customHeight="1"/>
    <row r="1530" ht="20.100000000000001" customHeight="1"/>
    <row r="1531" ht="20.100000000000001" customHeight="1"/>
    <row r="1532" ht="20.100000000000001" customHeight="1"/>
    <row r="1533" ht="20.100000000000001" customHeight="1"/>
    <row r="1534" ht="20.100000000000001" customHeight="1"/>
    <row r="1535" ht="20.100000000000001" customHeight="1"/>
    <row r="1536" ht="20.100000000000001" customHeight="1"/>
    <row r="1537" ht="20.100000000000001" customHeight="1"/>
    <row r="1538" ht="20.100000000000001" customHeight="1"/>
    <row r="1539" ht="20.100000000000001" customHeight="1"/>
    <row r="1540" ht="20.100000000000001" customHeight="1"/>
    <row r="1541" ht="20.100000000000001" customHeight="1"/>
    <row r="1542" ht="20.100000000000001" customHeight="1"/>
    <row r="1543" ht="20.100000000000001" customHeight="1"/>
    <row r="1544" ht="20.100000000000001" customHeight="1"/>
    <row r="1545" ht="20.100000000000001" customHeight="1"/>
    <row r="1546" ht="20.100000000000001" customHeight="1"/>
    <row r="1547" ht="20.100000000000001" customHeight="1"/>
    <row r="1548" ht="20.100000000000001" customHeight="1"/>
    <row r="1549" ht="20.100000000000001" customHeight="1"/>
    <row r="1550" ht="20.100000000000001" customHeight="1"/>
    <row r="1551" ht="20.100000000000001" customHeight="1"/>
    <row r="1552" ht="20.100000000000001" customHeight="1"/>
    <row r="1553" ht="20.100000000000001" customHeight="1"/>
    <row r="1554" ht="20.100000000000001" customHeight="1"/>
    <row r="1555" ht="20.100000000000001" customHeight="1"/>
    <row r="1556" ht="20.100000000000001" customHeight="1"/>
    <row r="1557" ht="20.100000000000001" customHeight="1"/>
    <row r="1558" ht="20.100000000000001" customHeight="1"/>
    <row r="1559" ht="20.100000000000001" customHeight="1"/>
    <row r="1560" ht="20.100000000000001" customHeight="1"/>
    <row r="1561" ht="20.100000000000001" customHeight="1"/>
    <row r="1562" ht="20.100000000000001" customHeight="1"/>
    <row r="1563" ht="20.100000000000001" customHeight="1"/>
    <row r="1564" ht="20.100000000000001" customHeight="1"/>
    <row r="1565" ht="20.100000000000001" customHeight="1"/>
    <row r="1566" ht="20.100000000000001" customHeight="1"/>
    <row r="1567" ht="20.100000000000001" customHeight="1"/>
    <row r="1568" ht="20.100000000000001" customHeight="1"/>
    <row r="1569" ht="20.100000000000001" customHeight="1"/>
    <row r="1570" ht="20.100000000000001" customHeight="1"/>
    <row r="1571" ht="20.100000000000001" customHeight="1"/>
    <row r="1572" ht="20.100000000000001" customHeight="1"/>
    <row r="1573" ht="20.100000000000001" customHeight="1"/>
    <row r="1574" ht="20.100000000000001" customHeight="1"/>
    <row r="1575" ht="20.100000000000001" customHeight="1"/>
    <row r="1576" ht="20.100000000000001" customHeight="1"/>
    <row r="1577" ht="20.100000000000001" customHeight="1"/>
    <row r="1578" ht="20.100000000000001" customHeight="1"/>
    <row r="1579" ht="20.100000000000001" customHeight="1"/>
    <row r="1580" ht="20.100000000000001" customHeight="1"/>
    <row r="1581" ht="20.100000000000001" customHeight="1"/>
    <row r="1582" ht="20.100000000000001" customHeight="1"/>
    <row r="1583" ht="20.100000000000001" customHeight="1"/>
    <row r="1584" ht="20.100000000000001" customHeight="1"/>
    <row r="1585" ht="20.100000000000001" customHeight="1"/>
    <row r="1586" ht="20.100000000000001" customHeight="1"/>
    <row r="1587" ht="20.100000000000001" customHeight="1"/>
    <row r="1588" ht="20.100000000000001" customHeight="1"/>
    <row r="1589" ht="20.100000000000001" customHeight="1"/>
    <row r="1590" ht="20.100000000000001" customHeight="1"/>
    <row r="1591" ht="20.100000000000001" customHeight="1"/>
    <row r="1592" ht="20.100000000000001" customHeight="1"/>
    <row r="1593" ht="20.100000000000001" customHeight="1"/>
    <row r="1594" ht="20.100000000000001" customHeight="1"/>
    <row r="1595" ht="20.100000000000001" customHeight="1"/>
    <row r="1596" ht="20.100000000000001" customHeight="1"/>
    <row r="1597" ht="20.100000000000001" customHeight="1"/>
    <row r="1598" ht="20.100000000000001" customHeight="1"/>
    <row r="1599" ht="20.100000000000001" customHeight="1"/>
    <row r="1600" ht="20.100000000000001" customHeight="1"/>
    <row r="1601" ht="20.100000000000001" customHeight="1"/>
    <row r="1602" ht="20.100000000000001" customHeight="1"/>
    <row r="1603" ht="20.100000000000001" customHeight="1"/>
    <row r="1604" ht="20.100000000000001" customHeight="1"/>
    <row r="1605" ht="20.100000000000001" customHeight="1"/>
    <row r="1606" ht="20.100000000000001" customHeight="1"/>
    <row r="1607" ht="20.100000000000001" customHeight="1"/>
    <row r="1608" ht="20.100000000000001" customHeight="1"/>
    <row r="1609" ht="20.100000000000001" customHeight="1"/>
    <row r="1610" ht="20.100000000000001" customHeight="1"/>
    <row r="1611" ht="20.100000000000001" customHeight="1"/>
    <row r="1612" ht="20.100000000000001" customHeight="1"/>
    <row r="1613" ht="20.100000000000001" customHeight="1"/>
    <row r="1614" ht="20.100000000000001" customHeight="1"/>
    <row r="1615" ht="20.100000000000001" customHeight="1"/>
    <row r="1616" ht="20.100000000000001" customHeight="1"/>
    <row r="1617" ht="20.100000000000001" customHeight="1"/>
    <row r="1618" ht="20.100000000000001" customHeight="1"/>
    <row r="1619" ht="20.100000000000001" customHeight="1"/>
    <row r="1620" ht="20.100000000000001" customHeight="1"/>
    <row r="1621" ht="20.100000000000001" customHeight="1"/>
    <row r="1622" ht="20.100000000000001" customHeight="1"/>
    <row r="1623" ht="20.100000000000001" customHeight="1"/>
    <row r="1624" ht="20.100000000000001" customHeight="1"/>
    <row r="1625" ht="20.100000000000001" customHeight="1"/>
    <row r="1626" ht="20.100000000000001" customHeight="1"/>
    <row r="1627" ht="20.100000000000001" customHeight="1"/>
    <row r="1628" ht="20.100000000000001" customHeight="1"/>
    <row r="1629" ht="20.100000000000001" customHeight="1"/>
    <row r="1630" ht="20.100000000000001" customHeight="1"/>
    <row r="1631" ht="20.100000000000001" customHeight="1"/>
    <row r="1632" ht="20.100000000000001" customHeight="1"/>
    <row r="1633" ht="20.100000000000001" customHeight="1"/>
    <row r="1634" ht="20.100000000000001" customHeight="1"/>
    <row r="1635" ht="20.100000000000001" customHeight="1"/>
    <row r="1636" ht="20.100000000000001" customHeight="1"/>
    <row r="1637" ht="20.100000000000001" customHeight="1"/>
    <row r="1638" ht="20.100000000000001" customHeight="1"/>
    <row r="1639" ht="20.100000000000001" customHeight="1"/>
    <row r="1640" ht="20.100000000000001" customHeight="1"/>
    <row r="1641" ht="20.100000000000001" customHeight="1"/>
    <row r="1642" ht="20.100000000000001" customHeight="1"/>
    <row r="1643" ht="20.100000000000001" customHeight="1"/>
    <row r="1644" ht="20.100000000000001" customHeight="1"/>
    <row r="1645" ht="20.100000000000001" customHeight="1"/>
    <row r="1646" ht="20.100000000000001" customHeight="1"/>
    <row r="1647" ht="20.100000000000001" customHeight="1"/>
    <row r="1648" ht="20.100000000000001" customHeight="1"/>
    <row r="1649" ht="20.100000000000001" customHeight="1"/>
    <row r="1650" ht="20.100000000000001" customHeight="1"/>
    <row r="1651" ht="20.100000000000001" customHeight="1"/>
    <row r="1652" ht="20.100000000000001" customHeight="1"/>
    <row r="1653" ht="20.100000000000001" customHeight="1"/>
    <row r="1654" ht="20.100000000000001" customHeight="1"/>
    <row r="1655" ht="20.100000000000001" customHeight="1"/>
    <row r="1656" ht="20.100000000000001" customHeight="1"/>
    <row r="1657" ht="20.100000000000001" customHeight="1"/>
    <row r="1658" ht="20.100000000000001" customHeight="1"/>
    <row r="1659" ht="20.100000000000001" customHeight="1"/>
    <row r="1660" ht="20.100000000000001" customHeight="1"/>
    <row r="1661" ht="20.100000000000001" customHeight="1"/>
    <row r="1662" ht="20.100000000000001" customHeight="1"/>
    <row r="1663" ht="20.100000000000001" customHeight="1"/>
    <row r="1664" ht="20.100000000000001" customHeight="1"/>
    <row r="1665" ht="20.100000000000001" customHeight="1"/>
    <row r="1666" ht="20.100000000000001" customHeight="1"/>
    <row r="1667" ht="20.100000000000001" customHeight="1"/>
    <row r="1668" ht="20.100000000000001" customHeight="1"/>
    <row r="1669" ht="20.100000000000001" customHeight="1"/>
    <row r="1670" ht="20.100000000000001" customHeight="1"/>
    <row r="1671" ht="20.100000000000001" customHeight="1"/>
    <row r="1672" ht="20.100000000000001" customHeight="1"/>
    <row r="1673" ht="20.100000000000001" customHeight="1"/>
    <row r="1674" ht="20.100000000000001" customHeight="1"/>
    <row r="1675" ht="20.100000000000001" customHeight="1"/>
    <row r="1676" ht="20.100000000000001" customHeight="1"/>
    <row r="1677" ht="20.100000000000001" customHeight="1"/>
    <row r="1678" ht="20.100000000000001" customHeight="1"/>
    <row r="1679" ht="20.100000000000001" customHeight="1"/>
    <row r="1680" ht="20.100000000000001" customHeight="1"/>
    <row r="1681" ht="20.100000000000001" customHeight="1"/>
    <row r="1682" ht="20.100000000000001" customHeight="1"/>
    <row r="1683" ht="20.100000000000001" customHeight="1"/>
    <row r="1684" ht="20.100000000000001" customHeight="1"/>
    <row r="1685" ht="20.100000000000001" customHeight="1"/>
    <row r="1686" ht="20.100000000000001" customHeight="1"/>
    <row r="1687" ht="20.100000000000001" customHeight="1"/>
    <row r="1688" ht="20.100000000000001" customHeight="1"/>
    <row r="1689" ht="20.100000000000001" customHeight="1"/>
    <row r="1690" ht="20.100000000000001" customHeight="1"/>
    <row r="1691" ht="20.100000000000001" customHeight="1"/>
    <row r="1692" ht="20.100000000000001" customHeight="1"/>
    <row r="1693" ht="20.100000000000001" customHeight="1"/>
    <row r="1694" ht="20.100000000000001" customHeight="1"/>
    <row r="1695" ht="20.100000000000001" customHeight="1"/>
    <row r="1696" ht="20.100000000000001" customHeight="1"/>
    <row r="1697" ht="20.100000000000001" customHeight="1"/>
    <row r="1698" ht="20.100000000000001" customHeight="1"/>
    <row r="1699" ht="20.100000000000001" customHeight="1"/>
    <row r="1700" ht="20.100000000000001" customHeight="1"/>
    <row r="1701" ht="20.100000000000001" customHeight="1"/>
    <row r="1702" ht="20.100000000000001" customHeight="1"/>
    <row r="1703" ht="20.100000000000001" customHeight="1"/>
    <row r="1704" ht="20.100000000000001" customHeight="1"/>
    <row r="1705" ht="20.100000000000001" customHeight="1"/>
    <row r="1706" ht="20.100000000000001" customHeight="1"/>
    <row r="1707" ht="20.100000000000001" customHeight="1"/>
    <row r="1708" ht="20.100000000000001" customHeight="1"/>
    <row r="1709" ht="20.100000000000001" customHeight="1"/>
    <row r="1710" ht="20.100000000000001" customHeight="1"/>
    <row r="1711" ht="20.100000000000001" customHeight="1"/>
    <row r="1712" ht="20.100000000000001" customHeight="1"/>
    <row r="1713" ht="20.100000000000001" customHeight="1"/>
    <row r="1714" ht="20.100000000000001" customHeight="1"/>
    <row r="1715" ht="20.100000000000001" customHeight="1"/>
    <row r="1716" ht="20.100000000000001" customHeight="1"/>
    <row r="1717" ht="20.100000000000001" customHeight="1"/>
    <row r="1718" ht="20.100000000000001" customHeight="1"/>
    <row r="1719" ht="20.100000000000001" customHeight="1"/>
    <row r="1720" ht="20.100000000000001" customHeight="1"/>
    <row r="1721" ht="20.100000000000001" customHeight="1"/>
    <row r="1722" ht="20.100000000000001" customHeight="1"/>
    <row r="1723" ht="20.100000000000001" customHeight="1"/>
    <row r="1724" ht="20.100000000000001" customHeight="1"/>
    <row r="1725" ht="20.100000000000001" customHeight="1"/>
    <row r="1726" ht="20.100000000000001" customHeight="1"/>
    <row r="1727" ht="20.100000000000001" customHeight="1"/>
    <row r="1728" ht="20.100000000000001" customHeight="1"/>
    <row r="1729" ht="20.100000000000001" customHeight="1"/>
    <row r="1730" ht="20.100000000000001" customHeight="1"/>
    <row r="1731" ht="20.100000000000001" customHeight="1"/>
    <row r="1732" ht="20.100000000000001" customHeight="1"/>
    <row r="1733" ht="20.100000000000001" customHeight="1"/>
    <row r="1734" ht="20.100000000000001" customHeight="1"/>
    <row r="1735" ht="20.100000000000001" customHeight="1"/>
    <row r="1736" ht="20.100000000000001" customHeight="1"/>
    <row r="1737" ht="20.100000000000001" customHeight="1"/>
    <row r="1738" ht="20.100000000000001" customHeight="1"/>
    <row r="1739" ht="20.100000000000001" customHeight="1"/>
    <row r="1740" ht="20.100000000000001" customHeight="1"/>
    <row r="1741" ht="20.100000000000001" customHeight="1"/>
    <row r="1742" ht="20.100000000000001" customHeight="1"/>
    <row r="1743" ht="20.100000000000001" customHeight="1"/>
    <row r="1744" ht="20.100000000000001" customHeight="1"/>
    <row r="1745" ht="20.100000000000001" customHeight="1"/>
    <row r="1746" ht="20.100000000000001" customHeight="1"/>
    <row r="1747" ht="20.100000000000001" customHeight="1"/>
    <row r="1748" ht="20.100000000000001" customHeight="1"/>
    <row r="1749" ht="20.100000000000001" customHeight="1"/>
    <row r="1750" ht="20.100000000000001" customHeight="1"/>
    <row r="1751" ht="20.100000000000001" customHeight="1"/>
    <row r="1752" ht="20.100000000000001" customHeight="1"/>
    <row r="1753" ht="20.100000000000001" customHeight="1"/>
    <row r="1754" ht="20.100000000000001" customHeight="1"/>
    <row r="1755" ht="20.100000000000001" customHeight="1"/>
    <row r="1756" ht="20.100000000000001" customHeight="1"/>
    <row r="1757" ht="20.100000000000001" customHeight="1"/>
    <row r="1758" ht="20.100000000000001" customHeight="1"/>
    <row r="1759" ht="20.100000000000001" customHeight="1"/>
    <row r="1760" ht="20.100000000000001" customHeight="1"/>
    <row r="1761" ht="20.100000000000001" customHeight="1"/>
    <row r="1762" ht="20.100000000000001" customHeight="1"/>
    <row r="1763" ht="20.100000000000001" customHeight="1"/>
    <row r="1764" ht="20.100000000000001" customHeight="1"/>
    <row r="1765" ht="20.100000000000001" customHeight="1"/>
    <row r="1766" ht="20.100000000000001" customHeight="1"/>
    <row r="1767" ht="20.100000000000001" customHeight="1"/>
    <row r="1768" ht="20.100000000000001" customHeight="1"/>
    <row r="1769" ht="20.100000000000001" customHeight="1"/>
    <row r="1770" ht="20.100000000000001" customHeight="1"/>
    <row r="1771" ht="20.100000000000001" customHeight="1"/>
    <row r="1772" ht="20.100000000000001" customHeight="1"/>
    <row r="1773" ht="20.100000000000001" customHeight="1"/>
    <row r="1774" ht="20.100000000000001" customHeight="1"/>
    <row r="1775" ht="20.100000000000001" customHeight="1"/>
    <row r="1776" ht="20.100000000000001" customHeight="1"/>
    <row r="1777" ht="20.100000000000001" customHeight="1"/>
    <row r="1778" ht="20.100000000000001" customHeight="1"/>
    <row r="1779" ht="20.100000000000001" customHeight="1"/>
    <row r="1780" ht="20.100000000000001" customHeight="1"/>
    <row r="1781" ht="20.100000000000001" customHeight="1"/>
    <row r="1782" ht="20.100000000000001" customHeight="1"/>
    <row r="1783" ht="20.100000000000001" customHeight="1"/>
    <row r="1784" ht="20.100000000000001" customHeight="1"/>
    <row r="1785" ht="20.100000000000001" customHeight="1"/>
    <row r="1786" ht="20.100000000000001" customHeight="1"/>
    <row r="1787" ht="20.100000000000001" customHeight="1"/>
    <row r="1788" ht="20.100000000000001" customHeight="1"/>
    <row r="1789" ht="20.100000000000001" customHeight="1"/>
    <row r="1790" ht="20.100000000000001" customHeight="1"/>
    <row r="1791" ht="20.100000000000001" customHeight="1"/>
    <row r="1792" ht="20.100000000000001" customHeight="1"/>
    <row r="1793" ht="20.100000000000001" customHeight="1"/>
    <row r="1794" ht="20.100000000000001" customHeight="1"/>
    <row r="1795" ht="20.100000000000001" customHeight="1"/>
    <row r="1796" ht="20.100000000000001" customHeight="1"/>
    <row r="1797" ht="20.100000000000001" customHeight="1"/>
    <row r="1798" ht="20.100000000000001" customHeight="1"/>
    <row r="1799" ht="20.100000000000001" customHeight="1"/>
    <row r="1800" ht="20.100000000000001" customHeight="1"/>
    <row r="1801" ht="20.100000000000001" customHeight="1"/>
    <row r="1802" ht="20.100000000000001" customHeight="1"/>
    <row r="1803" ht="20.100000000000001" customHeight="1"/>
    <row r="1804" ht="20.100000000000001" customHeight="1"/>
    <row r="1805" ht="20.100000000000001" customHeight="1"/>
    <row r="1806" ht="20.100000000000001" customHeight="1"/>
    <row r="1807" ht="20.100000000000001" customHeight="1"/>
    <row r="1808" ht="20.100000000000001" customHeight="1"/>
    <row r="1809" ht="20.100000000000001" customHeight="1"/>
    <row r="1810" ht="20.100000000000001" customHeight="1"/>
    <row r="1811" ht="20.100000000000001" customHeight="1"/>
    <row r="1812" ht="20.100000000000001" customHeight="1"/>
    <row r="1813" ht="20.100000000000001" customHeight="1"/>
    <row r="1814" ht="20.100000000000001" customHeight="1"/>
    <row r="1815" ht="20.100000000000001" customHeight="1"/>
    <row r="1816" ht="20.100000000000001" customHeight="1"/>
    <row r="1817" ht="20.100000000000001" customHeight="1"/>
    <row r="1818" ht="20.100000000000001" customHeight="1"/>
    <row r="1819" ht="20.100000000000001" customHeight="1"/>
    <row r="1820" ht="20.100000000000001" customHeight="1"/>
    <row r="1821" ht="20.100000000000001" customHeight="1"/>
    <row r="1822" ht="20.100000000000001" customHeight="1"/>
    <row r="1823" ht="20.100000000000001" customHeight="1"/>
    <row r="1824" ht="20.100000000000001" customHeight="1"/>
    <row r="1825" ht="20.100000000000001" customHeight="1"/>
    <row r="1826" ht="20.100000000000001" customHeight="1"/>
    <row r="1827" ht="20.100000000000001" customHeight="1"/>
    <row r="1828" ht="20.100000000000001" customHeight="1"/>
    <row r="1829" ht="20.100000000000001" customHeight="1"/>
    <row r="1830" ht="20.100000000000001" customHeight="1"/>
    <row r="1831" ht="20.100000000000001" customHeight="1"/>
    <row r="1832" ht="20.100000000000001" customHeight="1"/>
    <row r="1833" ht="20.100000000000001" customHeight="1"/>
    <row r="1834" ht="20.100000000000001" customHeight="1"/>
    <row r="1835" ht="20.100000000000001" customHeight="1"/>
    <row r="1836" ht="20.100000000000001" customHeight="1"/>
    <row r="1837" ht="20.100000000000001" customHeight="1"/>
    <row r="1838" ht="20.100000000000001" customHeight="1"/>
    <row r="1839" ht="20.100000000000001" customHeight="1"/>
    <row r="1840" ht="20.100000000000001" customHeight="1"/>
    <row r="1841" ht="20.100000000000001" customHeight="1"/>
    <row r="1842" ht="20.100000000000001" customHeight="1"/>
    <row r="1843" ht="20.100000000000001" customHeight="1"/>
    <row r="1844" ht="20.100000000000001" customHeight="1"/>
    <row r="1845" ht="20.100000000000001" customHeight="1"/>
    <row r="1846" ht="20.100000000000001" customHeight="1"/>
    <row r="1847" ht="20.100000000000001" customHeight="1"/>
    <row r="1848" ht="20.100000000000001" customHeight="1"/>
    <row r="1849" ht="20.100000000000001" customHeight="1"/>
    <row r="1850" ht="20.100000000000001" customHeight="1"/>
    <row r="1851" ht="20.100000000000001" customHeight="1"/>
    <row r="1852" ht="20.100000000000001" customHeight="1"/>
    <row r="1853" ht="20.100000000000001" customHeight="1"/>
    <row r="1854" ht="20.100000000000001" customHeight="1"/>
    <row r="1855" ht="20.100000000000001" customHeight="1"/>
    <row r="1856" ht="20.100000000000001" customHeight="1"/>
    <row r="1857" ht="20.100000000000001" customHeight="1"/>
    <row r="1858" ht="20.100000000000001" customHeight="1"/>
    <row r="1859" ht="20.100000000000001" customHeight="1"/>
    <row r="1860" ht="20.100000000000001" customHeight="1"/>
    <row r="1861" ht="20.100000000000001" customHeight="1"/>
    <row r="1862" ht="20.100000000000001" customHeight="1"/>
    <row r="1863" ht="20.100000000000001" customHeight="1"/>
    <row r="1864" ht="20.100000000000001" customHeight="1"/>
    <row r="1865" ht="20.100000000000001" customHeight="1"/>
    <row r="1866" ht="20.100000000000001" customHeight="1"/>
    <row r="1867" ht="20.100000000000001" customHeight="1"/>
    <row r="1868" ht="20.100000000000001" customHeight="1"/>
    <row r="1869" ht="20.100000000000001" customHeight="1"/>
    <row r="1870" ht="20.100000000000001" customHeight="1"/>
    <row r="1871" ht="20.100000000000001" customHeight="1"/>
    <row r="1872" ht="20.100000000000001" customHeight="1"/>
    <row r="1873" ht="20.100000000000001" customHeight="1"/>
    <row r="1874" ht="20.100000000000001" customHeight="1"/>
    <row r="1875" ht="20.100000000000001" customHeight="1"/>
    <row r="1876" ht="20.100000000000001" customHeight="1"/>
    <row r="1877" ht="20.100000000000001" customHeight="1"/>
    <row r="1878" ht="20.100000000000001" customHeight="1"/>
    <row r="1879" ht="20.100000000000001" customHeight="1"/>
    <row r="1880" ht="20.100000000000001" customHeight="1"/>
    <row r="1881" ht="20.100000000000001" customHeight="1"/>
    <row r="1882" ht="20.100000000000001" customHeight="1"/>
    <row r="1883" ht="20.100000000000001" customHeight="1"/>
    <row r="1884" ht="20.100000000000001" customHeight="1"/>
    <row r="1885" ht="20.100000000000001" customHeight="1"/>
    <row r="1886" ht="20.100000000000001" customHeight="1"/>
    <row r="1887" ht="20.100000000000001" customHeight="1"/>
    <row r="1888" ht="20.100000000000001" customHeight="1"/>
    <row r="1889" ht="20.100000000000001" customHeight="1"/>
    <row r="1890" ht="20.100000000000001" customHeight="1"/>
    <row r="1891" ht="20.100000000000001" customHeight="1"/>
    <row r="1892" ht="20.100000000000001" customHeight="1"/>
    <row r="1893" ht="20.100000000000001" customHeight="1"/>
    <row r="1894" ht="20.100000000000001" customHeight="1"/>
    <row r="1895" ht="20.100000000000001" customHeight="1"/>
    <row r="1896" ht="20.100000000000001" customHeight="1"/>
    <row r="1897" ht="20.100000000000001" customHeight="1"/>
    <row r="1898" ht="20.100000000000001" customHeight="1"/>
    <row r="1899" ht="20.100000000000001" customHeight="1"/>
    <row r="1900" ht="20.100000000000001" customHeight="1"/>
    <row r="1901" ht="20.100000000000001" customHeight="1"/>
    <row r="1902" ht="20.100000000000001" customHeight="1"/>
    <row r="1903" ht="20.100000000000001" customHeight="1"/>
    <row r="1904" ht="20.100000000000001" customHeight="1"/>
    <row r="1905" ht="20.100000000000001" customHeight="1"/>
    <row r="1906" ht="20.100000000000001" customHeight="1"/>
    <row r="1907" ht="20.100000000000001" customHeight="1"/>
    <row r="1908" ht="20.100000000000001" customHeight="1"/>
    <row r="1909" ht="20.100000000000001" customHeight="1"/>
    <row r="1910" ht="20.100000000000001" customHeight="1"/>
    <row r="1911" ht="20.100000000000001" customHeight="1"/>
    <row r="1912" ht="20.100000000000001" customHeight="1"/>
    <row r="1913" ht="20.100000000000001" customHeight="1"/>
    <row r="1914" ht="20.100000000000001" customHeight="1"/>
    <row r="1915" ht="20.100000000000001" customHeight="1"/>
    <row r="1916" ht="20.100000000000001" customHeight="1"/>
    <row r="1917" ht="20.100000000000001" customHeight="1"/>
    <row r="1918" ht="20.100000000000001" customHeight="1"/>
    <row r="1919" ht="20.100000000000001" customHeight="1"/>
    <row r="1920" ht="20.100000000000001" customHeight="1"/>
    <row r="1921" ht="20.100000000000001" customHeight="1"/>
    <row r="1922" ht="20.100000000000001" customHeight="1"/>
    <row r="1923" ht="20.100000000000001" customHeight="1"/>
    <row r="1924" ht="20.100000000000001" customHeight="1"/>
    <row r="1925" ht="20.100000000000001" customHeight="1"/>
    <row r="1926" ht="20.100000000000001" customHeight="1"/>
    <row r="1927" ht="20.100000000000001" customHeight="1"/>
    <row r="1928" ht="20.100000000000001" customHeight="1"/>
    <row r="1929" ht="20.100000000000001" customHeight="1"/>
    <row r="1930" ht="20.100000000000001" customHeight="1"/>
    <row r="1931" ht="20.100000000000001" customHeight="1"/>
    <row r="1932" ht="20.100000000000001" customHeight="1"/>
    <row r="1933" ht="20.100000000000001" customHeight="1"/>
    <row r="1934" ht="20.100000000000001" customHeight="1"/>
    <row r="1935" ht="20.100000000000001" customHeight="1"/>
    <row r="1936" ht="20.100000000000001" customHeight="1"/>
    <row r="1937" ht="20.100000000000001" customHeight="1"/>
    <row r="1938" ht="20.100000000000001" customHeight="1"/>
    <row r="1939" ht="20.100000000000001" customHeight="1"/>
    <row r="1940" ht="20.100000000000001" customHeight="1"/>
    <row r="1941" ht="20.100000000000001" customHeight="1"/>
    <row r="1942" ht="20.100000000000001" customHeight="1"/>
    <row r="1943" ht="20.100000000000001" customHeight="1"/>
    <row r="1944" ht="20.100000000000001" customHeight="1"/>
    <row r="1945" ht="20.100000000000001" customHeight="1"/>
    <row r="1946" ht="20.100000000000001" customHeight="1"/>
    <row r="1947" ht="20.100000000000001" customHeight="1"/>
    <row r="1948" ht="20.100000000000001" customHeight="1"/>
    <row r="1949" ht="20.100000000000001" customHeight="1"/>
    <row r="1950" ht="20.100000000000001" customHeight="1"/>
    <row r="1951" ht="20.100000000000001" customHeight="1"/>
    <row r="1952" ht="20.100000000000001" customHeight="1"/>
    <row r="1953" ht="20.100000000000001" customHeight="1"/>
    <row r="1954" ht="20.100000000000001" customHeight="1"/>
    <row r="1955" ht="20.100000000000001" customHeight="1"/>
    <row r="1956" ht="20.100000000000001" customHeight="1"/>
    <row r="1957" ht="20.100000000000001" customHeight="1"/>
    <row r="1958" ht="20.100000000000001" customHeight="1"/>
    <row r="1959" ht="20.100000000000001" customHeight="1"/>
    <row r="1960" ht="20.100000000000001" customHeight="1"/>
    <row r="1961" ht="20.100000000000001" customHeight="1"/>
    <row r="1962" ht="20.100000000000001" customHeight="1"/>
    <row r="1963" ht="20.100000000000001" customHeight="1"/>
    <row r="1964" ht="20.100000000000001" customHeight="1"/>
    <row r="1965" ht="20.100000000000001" customHeight="1"/>
    <row r="1966" ht="20.100000000000001" customHeight="1"/>
    <row r="1967" ht="20.100000000000001" customHeight="1"/>
    <row r="1968" ht="20.100000000000001" customHeight="1"/>
    <row r="1969" ht="20.100000000000001" customHeight="1"/>
    <row r="1970" ht="20.100000000000001" customHeight="1"/>
    <row r="1971" ht="20.100000000000001" customHeight="1"/>
    <row r="1972" ht="20.100000000000001" customHeight="1"/>
    <row r="1973" ht="20.100000000000001" customHeight="1"/>
    <row r="1974" ht="20.100000000000001" customHeight="1"/>
    <row r="1975" ht="20.100000000000001" customHeight="1"/>
    <row r="1976" ht="20.100000000000001" customHeight="1"/>
    <row r="1977" ht="20.100000000000001" customHeight="1"/>
    <row r="1978" ht="20.100000000000001" customHeight="1"/>
    <row r="1979" ht="20.100000000000001" customHeight="1"/>
    <row r="1980" ht="20.100000000000001" customHeight="1"/>
    <row r="1981" ht="20.100000000000001" customHeight="1"/>
    <row r="1982" ht="20.100000000000001" customHeight="1"/>
    <row r="1983" ht="20.100000000000001" customHeight="1"/>
    <row r="1984" ht="20.100000000000001" customHeight="1"/>
    <row r="1985" ht="20.100000000000001" customHeight="1"/>
    <row r="1986" ht="20.100000000000001" customHeight="1"/>
    <row r="1987" ht="20.100000000000001" customHeight="1"/>
    <row r="1988" ht="20.100000000000001" customHeight="1"/>
    <row r="1989" ht="20.100000000000001" customHeight="1"/>
    <row r="1990" ht="20.100000000000001" customHeight="1"/>
    <row r="1991" ht="20.100000000000001" customHeight="1"/>
    <row r="1992" ht="20.100000000000001" customHeight="1"/>
    <row r="1993" ht="20.100000000000001" customHeight="1"/>
    <row r="1994" ht="20.100000000000001" customHeight="1"/>
    <row r="1995" ht="20.100000000000001" customHeight="1"/>
    <row r="1996" ht="20.100000000000001" customHeight="1"/>
    <row r="1997" ht="20.100000000000001" customHeight="1"/>
    <row r="1998" ht="20.100000000000001" customHeight="1"/>
    <row r="1999" ht="20.100000000000001" customHeight="1"/>
    <row r="2000" ht="20.100000000000001" customHeight="1"/>
    <row r="2001" ht="20.100000000000001" customHeight="1"/>
    <row r="2002" ht="20.100000000000001" customHeight="1"/>
    <row r="2003" ht="20.100000000000001" customHeight="1"/>
    <row r="2004" ht="20.100000000000001" customHeight="1"/>
    <row r="2005" ht="20.100000000000001" customHeight="1"/>
    <row r="2006" ht="20.100000000000001" customHeight="1"/>
    <row r="2007" ht="20.100000000000001" customHeight="1"/>
    <row r="2008" ht="20.100000000000001" customHeight="1"/>
    <row r="2009" ht="20.100000000000001" customHeight="1"/>
    <row r="2010" ht="20.100000000000001" customHeight="1"/>
    <row r="2011" ht="20.100000000000001" customHeight="1"/>
    <row r="2012" ht="20.100000000000001" customHeight="1"/>
    <row r="2013" ht="20.100000000000001" customHeight="1"/>
    <row r="2014" ht="20.100000000000001" customHeight="1"/>
    <row r="2015" ht="20.100000000000001" customHeight="1"/>
    <row r="2016" ht="20.100000000000001" customHeight="1"/>
    <row r="2017" ht="20.100000000000001" customHeight="1"/>
    <row r="2018" ht="20.100000000000001" customHeight="1"/>
    <row r="2019" ht="20.100000000000001" customHeight="1"/>
    <row r="2020" ht="20.100000000000001" customHeight="1"/>
    <row r="2021" ht="20.100000000000001" customHeight="1"/>
    <row r="2022" ht="20.100000000000001" customHeight="1"/>
    <row r="2023" ht="20.100000000000001" customHeight="1"/>
    <row r="2024" ht="20.100000000000001" customHeight="1"/>
    <row r="2025" ht="20.100000000000001" customHeight="1"/>
    <row r="2026" ht="20.100000000000001" customHeight="1"/>
    <row r="2027" ht="20.100000000000001" customHeight="1"/>
    <row r="2028" ht="20.100000000000001" customHeight="1"/>
    <row r="2029" ht="20.100000000000001" customHeight="1"/>
    <row r="2030" ht="20.100000000000001" customHeight="1"/>
    <row r="2031" ht="20.100000000000001" customHeight="1"/>
    <row r="2032" ht="20.100000000000001" customHeight="1"/>
    <row r="2033" ht="20.100000000000001" customHeight="1"/>
    <row r="2034" ht="20.100000000000001" customHeight="1"/>
    <row r="2035" ht="20.100000000000001" customHeight="1"/>
    <row r="2036" ht="20.100000000000001" customHeight="1"/>
    <row r="2037" ht="20.100000000000001" customHeight="1"/>
    <row r="2038" ht="20.100000000000001" customHeight="1"/>
    <row r="2039" ht="20.100000000000001" customHeight="1"/>
    <row r="2040" ht="20.100000000000001" customHeight="1"/>
    <row r="2041" ht="20.100000000000001" customHeight="1"/>
    <row r="2042" ht="20.100000000000001" customHeight="1"/>
    <row r="2043" ht="20.100000000000001" customHeight="1"/>
    <row r="2044" ht="20.100000000000001" customHeight="1"/>
    <row r="2045" ht="20.100000000000001" customHeight="1"/>
    <row r="2046" ht="20.100000000000001" customHeight="1"/>
    <row r="2047" ht="20.100000000000001" customHeight="1"/>
    <row r="2048" ht="20.100000000000001" customHeight="1"/>
    <row r="2049" ht="20.100000000000001" customHeight="1"/>
    <row r="2050" ht="20.100000000000001" customHeight="1"/>
    <row r="2051" ht="20.100000000000001" customHeight="1"/>
    <row r="2052" ht="20.100000000000001" customHeight="1"/>
    <row r="2053" ht="20.100000000000001" customHeight="1"/>
    <row r="2054" ht="20.100000000000001" customHeight="1"/>
    <row r="2055" ht="20.100000000000001" customHeight="1"/>
    <row r="2056" ht="20.100000000000001" customHeight="1"/>
    <row r="2057" ht="20.100000000000001" customHeight="1"/>
    <row r="2058" ht="20.100000000000001" customHeight="1"/>
    <row r="2059" ht="20.100000000000001" customHeight="1"/>
    <row r="2060" ht="20.100000000000001" customHeight="1"/>
    <row r="2061" ht="20.100000000000001" customHeight="1"/>
    <row r="2062" ht="20.100000000000001" customHeight="1"/>
    <row r="2063" ht="20.100000000000001" customHeight="1"/>
    <row r="2064" ht="20.100000000000001" customHeight="1"/>
    <row r="2065" ht="20.100000000000001" customHeight="1"/>
    <row r="2066" ht="20.100000000000001" customHeight="1"/>
    <row r="2067" ht="20.100000000000001" customHeight="1"/>
    <row r="2068" ht="20.100000000000001" customHeight="1"/>
    <row r="2069" ht="20.100000000000001" customHeight="1"/>
    <row r="2070" ht="20.100000000000001" customHeight="1"/>
    <row r="2071" ht="20.100000000000001" customHeight="1"/>
    <row r="2072" ht="20.100000000000001" customHeight="1"/>
    <row r="2073" ht="20.100000000000001" customHeight="1"/>
    <row r="2074" ht="20.100000000000001" customHeight="1"/>
    <row r="2075" ht="20.100000000000001" customHeight="1"/>
    <row r="2076" ht="20.100000000000001" customHeight="1"/>
    <row r="2077" ht="20.100000000000001" customHeight="1"/>
    <row r="2078" ht="20.100000000000001" customHeight="1"/>
    <row r="2079" ht="20.100000000000001" customHeight="1"/>
    <row r="2080" ht="20.100000000000001" customHeight="1"/>
    <row r="2081" ht="20.100000000000001" customHeight="1"/>
    <row r="2082" ht="20.100000000000001" customHeight="1"/>
    <row r="2083" ht="20.100000000000001" customHeight="1"/>
    <row r="2084" ht="20.100000000000001" customHeight="1"/>
    <row r="2085" ht="20.100000000000001" customHeight="1"/>
    <row r="2086" ht="20.100000000000001" customHeight="1"/>
    <row r="2087" ht="20.100000000000001" customHeight="1"/>
    <row r="2088" ht="20.100000000000001" customHeight="1"/>
    <row r="2089" ht="20.100000000000001" customHeight="1"/>
    <row r="2090" ht="20.100000000000001" customHeight="1"/>
    <row r="2091" ht="20.100000000000001" customHeight="1"/>
    <row r="2092" ht="20.100000000000001" customHeight="1"/>
    <row r="2093" ht="20.100000000000001" customHeight="1"/>
    <row r="2094" ht="20.100000000000001" customHeight="1"/>
    <row r="2095" ht="20.100000000000001" customHeight="1"/>
    <row r="2096" ht="20.100000000000001" customHeight="1"/>
    <row r="2097" ht="20.100000000000001" customHeight="1"/>
    <row r="2098" ht="20.100000000000001" customHeight="1"/>
    <row r="2099" ht="20.100000000000001" customHeight="1"/>
    <row r="2100" ht="20.100000000000001" customHeight="1"/>
    <row r="2101" ht="20.100000000000001" customHeight="1"/>
    <row r="2102" ht="20.100000000000001" customHeight="1"/>
    <row r="2103" ht="20.100000000000001" customHeight="1"/>
    <row r="2104" ht="20.100000000000001" customHeight="1"/>
    <row r="2105" ht="20.100000000000001" customHeight="1"/>
    <row r="2106" ht="20.100000000000001" customHeight="1"/>
    <row r="2107" ht="20.100000000000001" customHeight="1"/>
    <row r="2108" ht="20.100000000000001" customHeight="1"/>
    <row r="2109" ht="20.100000000000001" customHeight="1"/>
    <row r="2110" ht="20.100000000000001" customHeight="1"/>
    <row r="2111" ht="20.100000000000001" customHeight="1"/>
    <row r="2112" ht="20.100000000000001" customHeight="1"/>
    <row r="2113" ht="20.100000000000001" customHeight="1"/>
    <row r="2114" ht="20.100000000000001" customHeight="1"/>
    <row r="2115" ht="20.100000000000001" customHeight="1"/>
    <row r="2116" ht="20.100000000000001" customHeight="1"/>
    <row r="2117" ht="20.100000000000001" customHeight="1"/>
    <row r="2118" ht="20.100000000000001" customHeight="1"/>
    <row r="2119" ht="20.100000000000001" customHeight="1"/>
    <row r="2120" ht="20.100000000000001" customHeight="1"/>
    <row r="2121" ht="20.100000000000001" customHeight="1"/>
    <row r="2122" ht="20.100000000000001" customHeight="1"/>
    <row r="2123" ht="20.100000000000001" customHeight="1"/>
    <row r="2124" ht="20.100000000000001" customHeight="1"/>
    <row r="2125" ht="20.100000000000001" customHeight="1"/>
    <row r="2126" ht="20.100000000000001" customHeight="1"/>
    <row r="2127" ht="20.100000000000001" customHeight="1"/>
    <row r="2128" ht="20.100000000000001" customHeight="1"/>
    <row r="2129" ht="20.100000000000001" customHeight="1"/>
    <row r="2130" ht="20.100000000000001" customHeight="1"/>
    <row r="2131" ht="20.100000000000001" customHeight="1"/>
    <row r="2132" ht="20.100000000000001" customHeight="1"/>
    <row r="2133" ht="20.100000000000001" customHeight="1"/>
    <row r="2134" ht="20.100000000000001" customHeight="1"/>
    <row r="2135" ht="20.100000000000001" customHeight="1"/>
    <row r="2136" ht="20.100000000000001" customHeight="1"/>
    <row r="2137" ht="20.100000000000001" customHeight="1"/>
    <row r="2138" ht="20.100000000000001" customHeight="1"/>
    <row r="2139" ht="20.100000000000001" customHeight="1"/>
    <row r="2140" ht="20.100000000000001" customHeight="1"/>
    <row r="2141" ht="20.100000000000001" customHeight="1"/>
    <row r="2142" ht="20.100000000000001" customHeight="1"/>
    <row r="2143" ht="20.100000000000001" customHeight="1"/>
    <row r="2144" ht="20.100000000000001" customHeight="1"/>
    <row r="2145" ht="20.100000000000001" customHeight="1"/>
    <row r="2146" ht="20.100000000000001" customHeight="1"/>
    <row r="2147" ht="20.100000000000001" customHeight="1"/>
    <row r="2148" ht="20.100000000000001" customHeight="1"/>
    <row r="2149" ht="20.100000000000001" customHeight="1"/>
    <row r="2150" ht="20.100000000000001" customHeight="1"/>
    <row r="2151" ht="20.100000000000001" customHeight="1"/>
    <row r="2152" ht="20.100000000000001" customHeight="1"/>
    <row r="2153" ht="20.100000000000001" customHeight="1"/>
    <row r="2154" ht="20.100000000000001" customHeight="1"/>
    <row r="2155" ht="20.100000000000001" customHeight="1"/>
    <row r="2156" ht="20.100000000000001" customHeight="1"/>
    <row r="2157" ht="20.100000000000001" customHeight="1"/>
    <row r="2158" ht="20.100000000000001" customHeight="1"/>
    <row r="2159" ht="20.100000000000001" customHeight="1"/>
    <row r="2160" ht="20.100000000000001" customHeight="1"/>
    <row r="2161" ht="20.100000000000001" customHeight="1"/>
    <row r="2162" ht="20.100000000000001" customHeight="1"/>
    <row r="2163" ht="20.100000000000001" customHeight="1"/>
    <row r="2164" ht="20.100000000000001" customHeight="1"/>
    <row r="2165" ht="20.100000000000001" customHeight="1"/>
    <row r="2166" ht="20.100000000000001" customHeight="1"/>
    <row r="2167" ht="20.100000000000001" customHeight="1"/>
    <row r="2168" ht="20.100000000000001" customHeight="1"/>
    <row r="2169" ht="20.100000000000001" customHeight="1"/>
    <row r="2170" ht="20.100000000000001" customHeight="1"/>
    <row r="2171" ht="20.100000000000001" customHeight="1"/>
    <row r="2172" ht="20.100000000000001" customHeight="1"/>
    <row r="2173" ht="20.100000000000001" customHeight="1"/>
    <row r="2174" ht="20.100000000000001" customHeight="1"/>
    <row r="2175" ht="20.100000000000001" customHeight="1"/>
    <row r="2176" ht="20.100000000000001" customHeight="1"/>
    <row r="2177" ht="20.100000000000001" customHeight="1"/>
    <row r="2178" ht="20.100000000000001" customHeight="1"/>
    <row r="2179" ht="20.100000000000001" customHeight="1"/>
    <row r="2180" ht="20.100000000000001" customHeight="1"/>
    <row r="2181" ht="20.100000000000001" customHeight="1"/>
    <row r="2182" ht="20.100000000000001" customHeight="1"/>
    <row r="2183" ht="20.100000000000001" customHeight="1"/>
    <row r="2184" ht="20.100000000000001" customHeight="1"/>
    <row r="2185" ht="20.100000000000001" customHeight="1"/>
    <row r="2186" ht="20.100000000000001" customHeight="1"/>
    <row r="2187" ht="20.100000000000001" customHeight="1"/>
    <row r="2188" ht="20.100000000000001" customHeight="1"/>
    <row r="2189" ht="20.100000000000001" customHeight="1"/>
    <row r="2190" ht="20.100000000000001" customHeight="1"/>
    <row r="2191" ht="20.100000000000001" customHeight="1"/>
    <row r="2192" ht="20.100000000000001" customHeight="1"/>
    <row r="2193" ht="20.100000000000001" customHeight="1"/>
    <row r="2194" ht="20.100000000000001" customHeight="1"/>
    <row r="2195" ht="20.100000000000001" customHeight="1"/>
    <row r="2196" ht="20.100000000000001" customHeight="1"/>
    <row r="2197" ht="20.100000000000001" customHeight="1"/>
    <row r="2198" ht="20.100000000000001" customHeight="1"/>
    <row r="2199" ht="20.100000000000001" customHeight="1"/>
    <row r="2200" ht="20.100000000000001" customHeight="1"/>
    <row r="2201" ht="20.100000000000001" customHeight="1"/>
    <row r="2202" ht="20.100000000000001" customHeight="1"/>
    <row r="2203" ht="20.100000000000001" customHeight="1"/>
    <row r="2204" ht="20.100000000000001" customHeight="1"/>
    <row r="2205" ht="20.100000000000001" customHeight="1"/>
    <row r="2206" ht="20.100000000000001" customHeight="1"/>
    <row r="2207" ht="20.100000000000001" customHeight="1"/>
    <row r="2208" ht="20.100000000000001" customHeight="1"/>
    <row r="2209" ht="20.100000000000001" customHeight="1"/>
    <row r="2210" ht="20.100000000000001" customHeight="1"/>
    <row r="2211" ht="20.100000000000001" customHeight="1"/>
    <row r="2212" ht="20.100000000000001" customHeight="1"/>
    <row r="2213" ht="20.100000000000001" customHeight="1"/>
    <row r="2214" ht="20.100000000000001" customHeight="1"/>
    <row r="2215" ht="20.100000000000001" customHeight="1"/>
    <row r="2216" ht="20.100000000000001" customHeight="1"/>
    <row r="2217" ht="20.100000000000001" customHeight="1"/>
    <row r="2218" ht="20.100000000000001" customHeight="1"/>
    <row r="2219" ht="20.100000000000001" customHeight="1"/>
    <row r="2220" ht="20.100000000000001" customHeight="1"/>
    <row r="2221" ht="20.100000000000001" customHeight="1"/>
    <row r="2222" ht="20.100000000000001" customHeight="1"/>
    <row r="2223" ht="20.100000000000001" customHeight="1"/>
    <row r="2224" ht="20.100000000000001" customHeight="1"/>
    <row r="2225" ht="20.100000000000001" customHeight="1"/>
    <row r="2226" ht="20.100000000000001" customHeight="1"/>
    <row r="2227" ht="20.100000000000001" customHeight="1"/>
    <row r="2228" ht="20.100000000000001" customHeight="1"/>
    <row r="2229" ht="20.100000000000001" customHeight="1"/>
    <row r="2230" ht="20.100000000000001" customHeight="1"/>
    <row r="2231" ht="20.100000000000001" customHeight="1"/>
    <row r="2232" ht="20.100000000000001" customHeight="1"/>
    <row r="2233" ht="20.100000000000001" customHeight="1"/>
    <row r="2234" ht="20.100000000000001" customHeight="1"/>
    <row r="2235" ht="20.100000000000001" customHeight="1"/>
    <row r="2236" ht="20.100000000000001" customHeight="1"/>
    <row r="2237" ht="20.100000000000001" customHeight="1"/>
    <row r="2238" ht="20.100000000000001" customHeight="1"/>
    <row r="2239" ht="20.100000000000001" customHeight="1"/>
    <row r="2240" ht="20.100000000000001" customHeight="1"/>
    <row r="2241" ht="20.100000000000001" customHeight="1"/>
    <row r="2242" ht="20.100000000000001" customHeight="1"/>
    <row r="2243" ht="20.100000000000001" customHeight="1"/>
    <row r="2244" ht="20.100000000000001" customHeight="1"/>
    <row r="2245" ht="20.100000000000001" customHeight="1"/>
    <row r="2246" ht="20.100000000000001" customHeight="1"/>
    <row r="2247" ht="20.100000000000001" customHeight="1"/>
    <row r="2248" ht="20.100000000000001" customHeight="1"/>
    <row r="2249" ht="20.100000000000001" customHeight="1"/>
    <row r="2250" ht="20.100000000000001" customHeight="1"/>
    <row r="2251" ht="20.100000000000001" customHeight="1"/>
    <row r="2252" ht="20.100000000000001" customHeight="1"/>
    <row r="2253" ht="20.100000000000001" customHeight="1"/>
    <row r="2254" ht="20.100000000000001" customHeight="1"/>
    <row r="2255" ht="20.100000000000001" customHeight="1"/>
    <row r="2256" ht="20.100000000000001" customHeight="1"/>
    <row r="2257" ht="20.100000000000001" customHeight="1"/>
    <row r="2258" ht="20.100000000000001" customHeight="1"/>
    <row r="2259" ht="20.100000000000001" customHeight="1"/>
    <row r="2260" ht="20.100000000000001" customHeight="1"/>
    <row r="2261" ht="20.100000000000001" customHeight="1"/>
    <row r="2262" ht="20.100000000000001" customHeight="1"/>
    <row r="2263" ht="20.100000000000001" customHeight="1"/>
    <row r="2264" ht="20.100000000000001" customHeight="1"/>
    <row r="2265" ht="20.100000000000001" customHeight="1"/>
    <row r="2266" ht="20.100000000000001" customHeight="1"/>
    <row r="2267" ht="20.100000000000001" customHeight="1"/>
    <row r="2268" ht="20.100000000000001" customHeight="1"/>
    <row r="2269" ht="20.100000000000001" customHeight="1"/>
    <row r="2270" ht="20.100000000000001" customHeight="1"/>
    <row r="2271" ht="20.100000000000001" customHeight="1"/>
    <row r="2272" ht="20.100000000000001" customHeight="1"/>
    <row r="2273" ht="20.100000000000001" customHeight="1"/>
    <row r="2274" ht="20.100000000000001" customHeight="1"/>
    <row r="2275" ht="20.100000000000001" customHeight="1"/>
    <row r="2276" ht="20.100000000000001" customHeight="1"/>
    <row r="2277" ht="20.100000000000001" customHeight="1"/>
    <row r="2278" ht="20.100000000000001" customHeight="1"/>
    <row r="2279" ht="20.100000000000001" customHeight="1"/>
    <row r="2280" ht="20.100000000000001" customHeight="1"/>
    <row r="2281" ht="20.100000000000001" customHeight="1"/>
    <row r="2282" ht="20.100000000000001" customHeight="1"/>
    <row r="2283" ht="20.100000000000001" customHeight="1"/>
    <row r="2284" ht="20.100000000000001" customHeight="1"/>
    <row r="2285" ht="20.100000000000001" customHeight="1"/>
    <row r="2286" ht="20.100000000000001" customHeight="1"/>
    <row r="2287" ht="20.100000000000001" customHeight="1"/>
    <row r="2288" ht="20.100000000000001" customHeight="1"/>
    <row r="2289" ht="20.100000000000001" customHeight="1"/>
    <row r="2290" ht="20.100000000000001" customHeight="1"/>
    <row r="2291" ht="20.100000000000001" customHeight="1"/>
    <row r="2292" ht="20.100000000000001" customHeight="1"/>
    <row r="2293" ht="20.100000000000001" customHeight="1"/>
    <row r="2294" ht="20.100000000000001" customHeight="1"/>
    <row r="2295" ht="20.100000000000001" customHeight="1"/>
    <row r="2296" ht="20.100000000000001" customHeight="1"/>
    <row r="2297" ht="20.100000000000001" customHeight="1"/>
    <row r="2298" ht="20.100000000000001" customHeight="1"/>
    <row r="2299" ht="20.100000000000001" customHeight="1"/>
    <row r="2300" ht="20.100000000000001" customHeight="1"/>
    <row r="2301" ht="20.100000000000001" customHeight="1"/>
    <row r="2302" ht="20.100000000000001" customHeight="1"/>
    <row r="2303" ht="20.100000000000001" customHeight="1"/>
    <row r="2304" ht="20.100000000000001" customHeight="1"/>
    <row r="2305" ht="20.100000000000001" customHeight="1"/>
    <row r="2306" ht="20.100000000000001" customHeight="1"/>
    <row r="2307" ht="20.100000000000001" customHeight="1"/>
    <row r="2308" ht="20.100000000000001" customHeight="1"/>
    <row r="2309" ht="20.100000000000001" customHeight="1"/>
    <row r="2310" ht="20.100000000000001" customHeight="1"/>
    <row r="2311" ht="20.100000000000001" customHeight="1"/>
    <row r="2312" ht="20.100000000000001" customHeight="1"/>
    <row r="2313" ht="20.100000000000001" customHeight="1"/>
    <row r="2314" ht="20.100000000000001" customHeight="1"/>
    <row r="2315" ht="20.100000000000001" customHeight="1"/>
    <row r="2316" ht="20.100000000000001" customHeight="1"/>
    <row r="2317" ht="20.100000000000001" customHeight="1"/>
    <row r="2318" ht="20.100000000000001" customHeight="1"/>
    <row r="2319" ht="20.100000000000001" customHeight="1"/>
    <row r="2320" ht="20.100000000000001" customHeight="1"/>
    <row r="2321" ht="20.100000000000001" customHeight="1"/>
    <row r="2322" ht="20.100000000000001" customHeight="1"/>
    <row r="2323" ht="20.100000000000001" customHeight="1"/>
    <row r="2324" ht="20.100000000000001" customHeight="1"/>
    <row r="2325" ht="20.100000000000001" customHeight="1"/>
    <row r="2326" ht="20.100000000000001" customHeight="1"/>
    <row r="2327" ht="20.100000000000001" customHeight="1"/>
    <row r="2328" ht="20.100000000000001" customHeight="1"/>
    <row r="2329" ht="20.100000000000001" customHeight="1"/>
    <row r="2330" ht="20.100000000000001" customHeight="1"/>
    <row r="2331" ht="20.100000000000001" customHeight="1"/>
    <row r="2332" ht="20.100000000000001" customHeight="1"/>
    <row r="2333" ht="20.100000000000001" customHeight="1"/>
    <row r="2334" ht="20.100000000000001" customHeight="1"/>
    <row r="2335" ht="20.100000000000001" customHeight="1"/>
    <row r="2336" ht="20.100000000000001" customHeight="1"/>
    <row r="2337" ht="20.100000000000001" customHeight="1"/>
    <row r="2338" ht="20.100000000000001" customHeight="1"/>
    <row r="2339" ht="20.100000000000001" customHeight="1"/>
    <row r="2340" ht="20.100000000000001" customHeight="1"/>
    <row r="2341" ht="20.100000000000001" customHeight="1"/>
    <row r="2342" ht="20.100000000000001" customHeight="1"/>
    <row r="2343" ht="20.100000000000001" customHeight="1"/>
    <row r="2344" ht="20.100000000000001" customHeight="1"/>
    <row r="2345" ht="20.100000000000001" customHeight="1"/>
    <row r="2346" ht="20.100000000000001" customHeight="1"/>
    <row r="2347" ht="20.100000000000001" customHeight="1"/>
    <row r="2348" ht="20.100000000000001" customHeight="1"/>
    <row r="2349" ht="20.100000000000001" customHeight="1"/>
    <row r="2350" ht="20.100000000000001" customHeight="1"/>
    <row r="2351" ht="20.100000000000001" customHeight="1"/>
    <row r="2352" ht="20.100000000000001" customHeight="1"/>
    <row r="2353" ht="20.100000000000001" customHeight="1"/>
    <row r="2354" ht="20.100000000000001" customHeight="1"/>
    <row r="2355" ht="20.100000000000001" customHeight="1"/>
    <row r="2356" ht="20.100000000000001" customHeight="1"/>
    <row r="2357" ht="20.100000000000001" customHeight="1"/>
    <row r="2358" ht="20.100000000000001" customHeight="1"/>
    <row r="2359" ht="20.100000000000001" customHeight="1"/>
    <row r="2360" ht="20.100000000000001" customHeight="1"/>
    <row r="2361" ht="20.100000000000001" customHeight="1"/>
    <row r="2362" ht="20.100000000000001" customHeight="1"/>
    <row r="2363" ht="20.100000000000001" customHeight="1"/>
    <row r="2364" ht="20.100000000000001" customHeight="1"/>
    <row r="2365" ht="20.100000000000001" customHeight="1"/>
    <row r="2366" ht="20.100000000000001" customHeight="1"/>
    <row r="2367" ht="20.100000000000001" customHeight="1"/>
    <row r="2368" ht="20.100000000000001" customHeight="1"/>
    <row r="2369" ht="20.100000000000001" customHeight="1"/>
    <row r="2370" ht="20.100000000000001" customHeight="1"/>
    <row r="2371" ht="20.100000000000001" customHeight="1"/>
    <row r="2372" ht="20.100000000000001" customHeight="1"/>
    <row r="2373" ht="20.100000000000001" customHeight="1"/>
    <row r="2374" ht="20.100000000000001" customHeight="1"/>
    <row r="2375" ht="20.100000000000001" customHeight="1"/>
    <row r="2376" ht="20.100000000000001" customHeight="1"/>
    <row r="2377" ht="20.100000000000001" customHeight="1"/>
    <row r="2378" ht="20.100000000000001" customHeight="1"/>
    <row r="2379" ht="20.100000000000001" customHeight="1"/>
    <row r="2380" ht="20.100000000000001" customHeight="1"/>
    <row r="2381" ht="20.100000000000001" customHeight="1"/>
    <row r="2382" ht="20.100000000000001" customHeight="1"/>
    <row r="2383" ht="20.100000000000001" customHeight="1"/>
    <row r="2384" ht="20.100000000000001" customHeight="1"/>
    <row r="2385" ht="20.100000000000001" customHeight="1"/>
    <row r="2386" ht="20.100000000000001" customHeight="1"/>
    <row r="2387" ht="20.100000000000001" customHeight="1"/>
    <row r="2388" ht="20.100000000000001" customHeight="1"/>
    <row r="2389" ht="20.100000000000001" customHeight="1"/>
    <row r="2390" ht="20.100000000000001" customHeight="1"/>
    <row r="2391" ht="20.100000000000001" customHeight="1"/>
    <row r="2392" ht="20.100000000000001" customHeight="1"/>
    <row r="2393" ht="20.100000000000001" customHeight="1"/>
    <row r="2394" ht="20.100000000000001" customHeight="1"/>
    <row r="2395" ht="20.100000000000001" customHeight="1"/>
    <row r="2396" ht="20.100000000000001" customHeight="1"/>
    <row r="2397" ht="20.100000000000001" customHeight="1"/>
    <row r="2398" ht="20.100000000000001" customHeight="1"/>
    <row r="2399" ht="20.100000000000001" customHeight="1"/>
    <row r="2400" ht="20.100000000000001" customHeight="1"/>
    <row r="2401" ht="20.100000000000001" customHeight="1"/>
    <row r="2402" ht="20.100000000000001" customHeight="1"/>
    <row r="2403" ht="20.100000000000001" customHeight="1"/>
    <row r="2404" ht="20.100000000000001" customHeight="1"/>
    <row r="2405" ht="20.100000000000001" customHeight="1"/>
    <row r="2406" ht="20.100000000000001" customHeight="1"/>
    <row r="2407" ht="20.100000000000001" customHeight="1"/>
    <row r="2408" ht="20.100000000000001" customHeight="1"/>
    <row r="2409" ht="20.100000000000001" customHeight="1"/>
    <row r="2410" ht="20.100000000000001" customHeight="1"/>
    <row r="2411" ht="20.100000000000001" customHeight="1"/>
    <row r="2412" ht="20.100000000000001" customHeight="1"/>
    <row r="2413" ht="20.100000000000001" customHeight="1"/>
    <row r="2414" ht="20.100000000000001" customHeight="1"/>
    <row r="2415" ht="20.100000000000001" customHeight="1"/>
    <row r="2416" ht="20.100000000000001" customHeight="1"/>
    <row r="2417" ht="20.100000000000001" customHeight="1"/>
    <row r="2418" ht="20.100000000000001" customHeight="1"/>
    <row r="2419" ht="20.100000000000001" customHeight="1"/>
    <row r="2420" ht="20.100000000000001" customHeight="1"/>
    <row r="2421" ht="20.100000000000001" customHeight="1"/>
    <row r="2422" ht="20.100000000000001" customHeight="1"/>
    <row r="2423" ht="20.100000000000001" customHeight="1"/>
    <row r="2424" ht="20.100000000000001" customHeight="1"/>
    <row r="2425" ht="20.100000000000001" customHeight="1"/>
    <row r="2426" ht="20.100000000000001" customHeight="1"/>
    <row r="2427" ht="20.100000000000001" customHeight="1"/>
    <row r="2428" ht="20.100000000000001" customHeight="1"/>
    <row r="2429" ht="20.100000000000001" customHeight="1"/>
    <row r="2430" ht="20.100000000000001" customHeight="1"/>
    <row r="2431" ht="20.100000000000001" customHeight="1"/>
    <row r="2432" ht="20.100000000000001" customHeight="1"/>
    <row r="2433" ht="20.100000000000001" customHeight="1"/>
    <row r="2434" ht="20.100000000000001" customHeight="1"/>
    <row r="2435" ht="20.100000000000001" customHeight="1"/>
    <row r="2436" ht="20.100000000000001" customHeight="1"/>
    <row r="2437" ht="20.100000000000001" customHeight="1"/>
    <row r="2438" ht="20.100000000000001" customHeight="1"/>
    <row r="2439" ht="20.100000000000001" customHeight="1"/>
    <row r="2440" ht="20.100000000000001" customHeight="1"/>
    <row r="2441" ht="20.100000000000001" customHeight="1"/>
    <row r="2442" ht="20.100000000000001" customHeight="1"/>
    <row r="2443" ht="20.100000000000001" customHeight="1"/>
    <row r="2444" ht="20.100000000000001" customHeight="1"/>
    <row r="2445" ht="20.100000000000001" customHeight="1"/>
    <row r="2446" ht="20.100000000000001" customHeight="1"/>
    <row r="2447" ht="20.100000000000001" customHeight="1"/>
    <row r="2448" ht="20.100000000000001" customHeight="1"/>
    <row r="2449" ht="20.100000000000001" customHeight="1"/>
    <row r="2450" ht="20.100000000000001" customHeight="1"/>
    <row r="2451" ht="20.100000000000001" customHeight="1"/>
    <row r="2452" ht="20.100000000000001" customHeight="1"/>
    <row r="2453" ht="20.100000000000001" customHeight="1"/>
    <row r="2454" ht="20.100000000000001" customHeight="1"/>
    <row r="2455" ht="20.100000000000001" customHeight="1"/>
    <row r="2456" ht="20.100000000000001" customHeight="1"/>
    <row r="2457" ht="20.100000000000001" customHeight="1"/>
    <row r="2458" ht="20.100000000000001" customHeight="1"/>
    <row r="2459" ht="20.100000000000001" customHeight="1"/>
    <row r="2460" ht="20.100000000000001" customHeight="1"/>
    <row r="2461" ht="20.100000000000001" customHeight="1"/>
    <row r="2462" ht="20.100000000000001" customHeight="1"/>
    <row r="2463" ht="20.100000000000001" customHeight="1"/>
    <row r="2464" ht="20.100000000000001" customHeight="1"/>
    <row r="2465" ht="20.100000000000001" customHeight="1"/>
    <row r="2466" ht="20.100000000000001" customHeight="1"/>
    <row r="2467" ht="20.100000000000001" customHeight="1"/>
    <row r="2468" ht="20.100000000000001" customHeight="1"/>
    <row r="2469" ht="20.100000000000001" customHeight="1"/>
    <row r="2470" ht="20.100000000000001" customHeight="1"/>
    <row r="2471" ht="20.100000000000001" customHeight="1"/>
    <row r="2472" ht="20.100000000000001" customHeight="1"/>
    <row r="2473" ht="20.100000000000001" customHeight="1"/>
    <row r="2474" ht="20.100000000000001" customHeight="1"/>
    <row r="2475" ht="20.100000000000001" customHeight="1"/>
    <row r="2476" ht="20.100000000000001" customHeight="1"/>
    <row r="2477" ht="20.100000000000001" customHeight="1"/>
    <row r="2478" ht="20.100000000000001" customHeight="1"/>
    <row r="2479" ht="20.100000000000001" customHeight="1"/>
    <row r="2480" ht="20.100000000000001" customHeight="1"/>
    <row r="2481" ht="20.100000000000001" customHeight="1"/>
    <row r="2482" ht="20.100000000000001" customHeight="1"/>
    <row r="2483" ht="20.100000000000001" customHeight="1"/>
    <row r="2484" ht="20.100000000000001" customHeight="1"/>
    <row r="2485" ht="20.100000000000001" customHeight="1"/>
    <row r="2486" ht="20.100000000000001" customHeight="1"/>
    <row r="2487" ht="20.100000000000001" customHeight="1"/>
    <row r="2488" ht="20.100000000000001" customHeight="1"/>
    <row r="2489" ht="20.100000000000001" customHeight="1"/>
    <row r="2490" ht="20.100000000000001" customHeight="1"/>
    <row r="2491" ht="20.100000000000001" customHeight="1"/>
    <row r="2492" ht="20.100000000000001" customHeight="1"/>
    <row r="2493" ht="20.100000000000001" customHeight="1"/>
    <row r="2494" ht="20.100000000000001" customHeight="1"/>
    <row r="2495" ht="20.100000000000001" customHeight="1"/>
    <row r="2496" ht="20.100000000000001" customHeight="1"/>
    <row r="2497" ht="20.100000000000001" customHeight="1"/>
    <row r="2498" ht="20.100000000000001" customHeight="1"/>
    <row r="2499" ht="20.100000000000001" customHeight="1"/>
    <row r="2500" ht="20.100000000000001" customHeight="1"/>
    <row r="2501" ht="20.100000000000001" customHeight="1"/>
    <row r="2502" ht="20.100000000000001" customHeight="1"/>
    <row r="2503" ht="20.100000000000001" customHeight="1"/>
    <row r="2504" ht="20.100000000000001" customHeight="1"/>
    <row r="2505" ht="20.100000000000001" customHeight="1"/>
    <row r="2506" ht="20.100000000000001" customHeight="1"/>
    <row r="2507" ht="20.100000000000001" customHeight="1"/>
    <row r="2508" ht="20.100000000000001" customHeight="1"/>
    <row r="2509" ht="20.100000000000001" customHeight="1"/>
    <row r="2510" ht="20.100000000000001" customHeight="1"/>
    <row r="2511" ht="20.100000000000001" customHeight="1"/>
    <row r="2512" ht="20.100000000000001" customHeight="1"/>
    <row r="2513" ht="20.100000000000001" customHeight="1"/>
    <row r="2514" ht="20.100000000000001" customHeight="1"/>
    <row r="2515" ht="20.100000000000001" customHeight="1"/>
    <row r="2516" ht="20.100000000000001" customHeight="1"/>
    <row r="2517" ht="20.100000000000001" customHeight="1"/>
    <row r="2518" ht="20.100000000000001" customHeight="1"/>
    <row r="2519" ht="20.100000000000001" customHeight="1"/>
    <row r="2520" ht="20.100000000000001" customHeight="1"/>
    <row r="2521" ht="20.100000000000001" customHeight="1"/>
    <row r="2522" ht="20.100000000000001" customHeight="1"/>
    <row r="2523" ht="20.100000000000001" customHeight="1"/>
    <row r="2524" ht="20.100000000000001" customHeight="1"/>
    <row r="2525" ht="20.100000000000001" customHeight="1"/>
    <row r="2526" ht="20.100000000000001" customHeight="1"/>
    <row r="2527" ht="20.100000000000001" customHeight="1"/>
    <row r="2528" ht="20.100000000000001" customHeight="1"/>
    <row r="2529" ht="20.100000000000001" customHeight="1"/>
    <row r="2530" ht="20.100000000000001" customHeight="1"/>
    <row r="2531" ht="20.100000000000001" customHeight="1"/>
    <row r="2532" ht="20.100000000000001" customHeight="1"/>
    <row r="2533" ht="20.100000000000001" customHeight="1"/>
    <row r="2534" ht="20.100000000000001" customHeight="1"/>
    <row r="2535" ht="20.100000000000001" customHeight="1"/>
    <row r="2536" ht="20.100000000000001" customHeight="1"/>
    <row r="2537" ht="20.100000000000001" customHeight="1"/>
    <row r="2538" ht="20.100000000000001" customHeight="1"/>
    <row r="2539" ht="20.100000000000001" customHeight="1"/>
    <row r="2540" ht="20.100000000000001" customHeight="1"/>
    <row r="2541" ht="20.100000000000001" customHeight="1"/>
    <row r="2542" ht="20.100000000000001" customHeight="1"/>
    <row r="2543" ht="20.100000000000001" customHeight="1"/>
    <row r="2544" ht="20.100000000000001" customHeight="1"/>
    <row r="2545" ht="20.100000000000001" customHeight="1"/>
    <row r="2546" ht="20.100000000000001" customHeight="1"/>
    <row r="2547" ht="20.100000000000001" customHeight="1"/>
    <row r="2548" ht="20.100000000000001" customHeight="1"/>
    <row r="2549" ht="20.100000000000001" customHeight="1"/>
    <row r="2550" ht="20.100000000000001" customHeight="1"/>
    <row r="2551" ht="20.100000000000001" customHeight="1"/>
    <row r="2552" ht="20.100000000000001" customHeight="1"/>
    <row r="2553" ht="20.100000000000001" customHeight="1"/>
    <row r="2554" ht="20.100000000000001" customHeight="1"/>
    <row r="2555" ht="20.100000000000001" customHeight="1"/>
    <row r="2556" ht="20.100000000000001" customHeight="1"/>
    <row r="2557" ht="20.100000000000001" customHeight="1"/>
    <row r="2558" ht="20.100000000000001" customHeight="1"/>
    <row r="2559" ht="20.100000000000001" customHeight="1"/>
    <row r="2560" ht="20.100000000000001" customHeight="1"/>
    <row r="2561" ht="20.100000000000001" customHeight="1"/>
    <row r="2562" ht="20.100000000000001" customHeight="1"/>
    <row r="2563" ht="20.100000000000001" customHeight="1"/>
    <row r="2564" ht="20.100000000000001" customHeight="1"/>
    <row r="2565" ht="20.100000000000001" customHeight="1"/>
    <row r="2566" ht="20.100000000000001" customHeight="1"/>
    <row r="2567" ht="20.100000000000001" customHeight="1"/>
    <row r="2568" ht="20.100000000000001" customHeight="1"/>
    <row r="2569" ht="20.100000000000001" customHeight="1"/>
    <row r="2570" ht="20.100000000000001" customHeight="1"/>
    <row r="2571" ht="20.100000000000001" customHeight="1"/>
    <row r="2572" ht="20.100000000000001" customHeight="1"/>
    <row r="2573" ht="20.100000000000001" customHeight="1"/>
    <row r="2574" ht="20.100000000000001" customHeight="1"/>
    <row r="2575" ht="20.100000000000001" customHeight="1"/>
    <row r="2576" ht="20.100000000000001" customHeight="1"/>
    <row r="2577" ht="20.100000000000001" customHeight="1"/>
    <row r="2578" ht="20.100000000000001" customHeight="1"/>
    <row r="2579" ht="20.100000000000001" customHeight="1"/>
    <row r="2580" ht="20.100000000000001" customHeight="1"/>
    <row r="2581" ht="20.100000000000001" customHeight="1"/>
    <row r="2582" ht="20.100000000000001" customHeight="1"/>
    <row r="2583" ht="20.100000000000001" customHeight="1"/>
    <row r="2584" ht="20.100000000000001" customHeight="1"/>
    <row r="2585" ht="20.100000000000001" customHeight="1"/>
    <row r="2586" ht="20.100000000000001" customHeight="1"/>
    <row r="2587" ht="20.100000000000001" customHeight="1"/>
    <row r="2588" ht="20.100000000000001" customHeight="1"/>
    <row r="2589" ht="20.100000000000001" customHeight="1"/>
    <row r="2590" ht="20.100000000000001" customHeight="1"/>
    <row r="2591" ht="20.100000000000001" customHeight="1"/>
    <row r="2592" ht="20.100000000000001" customHeight="1"/>
    <row r="2593" ht="20.100000000000001" customHeight="1"/>
    <row r="2594" ht="20.100000000000001" customHeight="1"/>
    <row r="2595" ht="20.100000000000001" customHeight="1"/>
    <row r="2596" ht="20.100000000000001" customHeight="1"/>
    <row r="2597" ht="20.100000000000001" customHeight="1"/>
    <row r="2598" ht="20.100000000000001" customHeight="1"/>
    <row r="2599" ht="20.100000000000001" customHeight="1"/>
    <row r="2600" ht="20.100000000000001" customHeight="1"/>
    <row r="2601" ht="20.100000000000001" customHeight="1"/>
    <row r="2602" ht="20.100000000000001" customHeight="1"/>
    <row r="2603" ht="20.100000000000001" customHeight="1"/>
    <row r="2604" ht="20.100000000000001" customHeight="1"/>
    <row r="2605" ht="20.100000000000001" customHeight="1"/>
    <row r="2606" ht="20.100000000000001" customHeight="1"/>
    <row r="2607" ht="20.100000000000001" customHeight="1"/>
    <row r="2608" ht="20.100000000000001" customHeight="1"/>
    <row r="2609" ht="20.100000000000001" customHeight="1"/>
    <row r="2610" ht="20.100000000000001" customHeight="1"/>
    <row r="2611" ht="20.100000000000001" customHeight="1"/>
    <row r="2612" ht="20.100000000000001" customHeight="1"/>
    <row r="2613" ht="20.100000000000001" customHeight="1"/>
    <row r="2614" ht="20.100000000000001" customHeight="1"/>
    <row r="2615" ht="20.100000000000001" customHeight="1"/>
    <row r="2616" ht="20.100000000000001" customHeight="1"/>
    <row r="2617" ht="20.100000000000001" customHeight="1"/>
    <row r="2618" ht="20.100000000000001" customHeight="1"/>
    <row r="2619" ht="20.100000000000001" customHeight="1"/>
    <row r="2620" ht="20.100000000000001" customHeight="1"/>
    <row r="2621" ht="20.100000000000001" customHeight="1"/>
    <row r="2622" ht="20.100000000000001" customHeight="1"/>
    <row r="2623" ht="20.100000000000001" customHeight="1"/>
    <row r="2624" ht="20.100000000000001" customHeight="1"/>
    <row r="2625" ht="20.100000000000001" customHeight="1"/>
    <row r="2626" ht="20.100000000000001" customHeight="1"/>
    <row r="2627" ht="20.100000000000001" customHeight="1"/>
    <row r="2628" ht="20.100000000000001" customHeight="1"/>
    <row r="2629" ht="20.100000000000001" customHeight="1"/>
    <row r="2630" ht="20.100000000000001" customHeight="1"/>
    <row r="2631" ht="20.100000000000001" customHeight="1"/>
    <row r="2632" ht="20.100000000000001" customHeight="1"/>
    <row r="2633" ht="20.100000000000001" customHeight="1"/>
    <row r="2634" ht="20.100000000000001" customHeight="1"/>
    <row r="2635" ht="20.100000000000001" customHeight="1"/>
    <row r="2636" ht="20.100000000000001" customHeight="1"/>
    <row r="2637" ht="20.100000000000001" customHeight="1"/>
    <row r="2638" ht="20.100000000000001" customHeight="1"/>
    <row r="2639" ht="20.100000000000001" customHeight="1"/>
    <row r="2640" ht="20.100000000000001" customHeight="1"/>
    <row r="2641" ht="20.100000000000001" customHeight="1"/>
    <row r="2642" ht="20.100000000000001" customHeight="1"/>
    <row r="2643" ht="20.100000000000001" customHeight="1"/>
    <row r="2644" ht="20.100000000000001" customHeight="1"/>
    <row r="2645" ht="20.100000000000001" customHeight="1"/>
    <row r="2646" ht="20.100000000000001" customHeight="1"/>
    <row r="2647" ht="20.100000000000001" customHeight="1"/>
    <row r="2648" ht="20.100000000000001" customHeight="1"/>
    <row r="2649" ht="20.100000000000001" customHeight="1"/>
    <row r="2650" ht="20.100000000000001" customHeight="1"/>
    <row r="2651" ht="20.100000000000001" customHeight="1"/>
    <row r="2652" ht="20.100000000000001" customHeight="1"/>
    <row r="2653" ht="20.100000000000001" customHeight="1"/>
    <row r="2654" ht="20.100000000000001" customHeight="1"/>
    <row r="2655" ht="20.100000000000001" customHeight="1"/>
    <row r="2656" ht="20.100000000000001" customHeight="1"/>
    <row r="2657" ht="20.100000000000001" customHeight="1"/>
    <row r="2658" ht="20.100000000000001" customHeight="1"/>
    <row r="2659" ht="20.100000000000001" customHeight="1"/>
    <row r="2660" ht="20.100000000000001" customHeight="1"/>
    <row r="2661" ht="20.100000000000001" customHeight="1"/>
    <row r="2662" ht="20.100000000000001" customHeight="1"/>
    <row r="2663" ht="20.100000000000001" customHeight="1"/>
    <row r="2664" ht="20.100000000000001" customHeight="1"/>
    <row r="2665" ht="20.100000000000001" customHeight="1"/>
    <row r="2666" ht="20.100000000000001" customHeight="1"/>
    <row r="2667" ht="20.100000000000001" customHeight="1"/>
    <row r="2668" ht="20.100000000000001" customHeight="1"/>
    <row r="2669" ht="20.100000000000001" customHeight="1"/>
    <row r="2670" ht="20.100000000000001" customHeight="1"/>
    <row r="2671" ht="20.100000000000001" customHeight="1"/>
    <row r="2672" ht="20.100000000000001" customHeight="1"/>
    <row r="2673" ht="20.100000000000001" customHeight="1"/>
    <row r="2674" ht="20.100000000000001" customHeight="1"/>
    <row r="2675" ht="20.100000000000001" customHeight="1"/>
    <row r="2676" ht="20.100000000000001" customHeight="1"/>
    <row r="2677" ht="20.100000000000001" customHeight="1"/>
    <row r="2678" ht="20.100000000000001" customHeight="1"/>
    <row r="2679" ht="20.100000000000001" customHeight="1"/>
    <row r="2680" ht="20.100000000000001" customHeight="1"/>
    <row r="2681" ht="20.100000000000001" customHeight="1"/>
    <row r="2682" ht="20.100000000000001" customHeight="1"/>
    <row r="2683" ht="20.100000000000001" customHeight="1"/>
    <row r="2684" ht="20.100000000000001" customHeight="1"/>
    <row r="2685" ht="20.100000000000001" customHeight="1"/>
    <row r="2686" ht="20.100000000000001" customHeight="1"/>
    <row r="2687" ht="20.100000000000001" customHeight="1"/>
    <row r="2688" ht="20.100000000000001" customHeight="1"/>
    <row r="2689" ht="20.100000000000001" customHeight="1"/>
    <row r="2690" ht="20.100000000000001" customHeight="1"/>
    <row r="2691" ht="20.100000000000001" customHeight="1"/>
    <row r="2692" ht="20.100000000000001" customHeight="1"/>
    <row r="2693" ht="20.100000000000001" customHeight="1"/>
    <row r="2694" ht="20.100000000000001" customHeight="1"/>
    <row r="2695" ht="20.100000000000001" customHeight="1"/>
    <row r="2696" ht="20.100000000000001" customHeight="1"/>
    <row r="2697" ht="20.100000000000001" customHeight="1"/>
    <row r="2698" ht="20.100000000000001" customHeight="1"/>
    <row r="2699" ht="20.100000000000001" customHeight="1"/>
    <row r="2700" ht="20.100000000000001" customHeight="1"/>
    <row r="2701" ht="20.100000000000001" customHeight="1"/>
    <row r="2702" ht="20.100000000000001" customHeight="1"/>
    <row r="2703" ht="20.100000000000001" customHeight="1"/>
    <row r="2704" ht="20.100000000000001" customHeight="1"/>
    <row r="2705" ht="20.100000000000001" customHeight="1"/>
    <row r="2706" ht="20.100000000000001" customHeight="1"/>
    <row r="2707" ht="20.100000000000001" customHeight="1"/>
    <row r="2708" ht="20.100000000000001" customHeight="1"/>
    <row r="2709" ht="20.100000000000001" customHeight="1"/>
    <row r="2710" ht="20.100000000000001" customHeight="1"/>
    <row r="2711" ht="20.100000000000001" customHeight="1"/>
    <row r="2712" ht="20.100000000000001" customHeight="1"/>
    <row r="2713" ht="20.100000000000001" customHeight="1"/>
    <row r="2714" ht="20.100000000000001" customHeight="1"/>
    <row r="2715" ht="20.100000000000001" customHeight="1"/>
    <row r="2716" ht="20.100000000000001" customHeight="1"/>
    <row r="2717" ht="20.100000000000001" customHeight="1"/>
    <row r="2718" ht="20.100000000000001" customHeight="1"/>
    <row r="2719" ht="20.100000000000001" customHeight="1"/>
    <row r="2720" ht="20.100000000000001" customHeight="1"/>
    <row r="2721" ht="20.100000000000001" customHeight="1"/>
    <row r="2722" ht="20.100000000000001" customHeight="1"/>
    <row r="2723" ht="20.100000000000001" customHeight="1"/>
    <row r="2724" ht="20.100000000000001" customHeight="1"/>
    <row r="2725" ht="20.100000000000001" customHeight="1"/>
    <row r="2726" ht="20.100000000000001" customHeight="1"/>
    <row r="2727" ht="20.100000000000001" customHeight="1"/>
    <row r="2728" ht="20.100000000000001" customHeight="1"/>
    <row r="2729" ht="20.100000000000001" customHeight="1"/>
    <row r="2730" ht="20.100000000000001" customHeight="1"/>
    <row r="2731" ht="20.100000000000001" customHeight="1"/>
    <row r="2732" ht="20.100000000000001" customHeight="1"/>
    <row r="2733" ht="20.100000000000001" customHeight="1"/>
    <row r="2734" ht="20.100000000000001" customHeight="1"/>
    <row r="2735" ht="20.100000000000001" customHeight="1"/>
    <row r="2736" ht="20.100000000000001" customHeight="1"/>
    <row r="2737" ht="20.100000000000001" customHeight="1"/>
    <row r="2738" ht="20.100000000000001" customHeight="1"/>
    <row r="2739" ht="20.100000000000001" customHeight="1"/>
    <row r="2740" ht="20.100000000000001" customHeight="1"/>
    <row r="2741" ht="20.100000000000001" customHeight="1"/>
    <row r="2742" ht="20.100000000000001" customHeight="1"/>
    <row r="2743" ht="20.100000000000001" customHeight="1"/>
    <row r="2744" ht="20.100000000000001" customHeight="1"/>
    <row r="2745" ht="20.100000000000001" customHeight="1"/>
    <row r="2746" ht="20.100000000000001" customHeight="1"/>
    <row r="2747" ht="20.100000000000001" customHeight="1"/>
    <row r="2748" ht="20.100000000000001" customHeight="1"/>
    <row r="2749" ht="20.100000000000001" customHeight="1"/>
    <row r="2750" ht="20.100000000000001" customHeight="1"/>
    <row r="2751" ht="20.100000000000001" customHeight="1"/>
    <row r="2752" ht="20.100000000000001" customHeight="1"/>
    <row r="2753" ht="20.100000000000001" customHeight="1"/>
    <row r="2754" ht="20.100000000000001" customHeight="1"/>
    <row r="2755" ht="20.100000000000001" customHeight="1"/>
    <row r="2756" ht="20.100000000000001" customHeight="1"/>
    <row r="2757" ht="20.100000000000001" customHeight="1"/>
    <row r="2758" ht="20.100000000000001" customHeight="1"/>
    <row r="2759" ht="20.100000000000001" customHeight="1"/>
    <row r="2760" ht="20.100000000000001" customHeight="1"/>
    <row r="2761" ht="20.100000000000001" customHeight="1"/>
    <row r="2762" ht="20.100000000000001" customHeight="1"/>
    <row r="2763" ht="20.100000000000001" customHeight="1"/>
    <row r="2764" ht="20.100000000000001" customHeight="1"/>
    <row r="2765" ht="20.100000000000001" customHeight="1"/>
    <row r="2766" ht="20.100000000000001" customHeight="1"/>
    <row r="2767" ht="20.100000000000001" customHeight="1"/>
    <row r="2768" ht="20.100000000000001" customHeight="1"/>
    <row r="2769" ht="20.100000000000001" customHeight="1"/>
    <row r="2770" ht="20.100000000000001" customHeight="1"/>
    <row r="2771" ht="20.100000000000001" customHeight="1"/>
    <row r="2772" ht="20.100000000000001" customHeight="1"/>
    <row r="2773" ht="20.100000000000001" customHeight="1"/>
    <row r="2774" ht="20.100000000000001" customHeight="1"/>
    <row r="2775" ht="20.100000000000001" customHeight="1"/>
    <row r="2776" ht="20.100000000000001" customHeight="1"/>
    <row r="2777" ht="20.100000000000001" customHeight="1"/>
    <row r="2778" ht="20.100000000000001" customHeight="1"/>
    <row r="2779" ht="20.100000000000001" customHeight="1"/>
    <row r="2780" ht="20.100000000000001" customHeight="1"/>
    <row r="2781" ht="20.100000000000001" customHeight="1"/>
    <row r="2782" ht="20.100000000000001" customHeight="1"/>
    <row r="2783" ht="20.100000000000001" customHeight="1"/>
    <row r="2784" ht="20.100000000000001" customHeight="1"/>
    <row r="2785" ht="20.100000000000001" customHeight="1"/>
    <row r="2786" ht="20.100000000000001" customHeight="1"/>
    <row r="2787" ht="20.100000000000001" customHeight="1"/>
    <row r="2788" ht="20.100000000000001" customHeight="1"/>
    <row r="2789" ht="20.100000000000001" customHeight="1"/>
    <row r="2790" ht="20.100000000000001" customHeight="1"/>
    <row r="2791" ht="20.100000000000001" customHeight="1"/>
    <row r="2792" ht="20.100000000000001" customHeight="1"/>
    <row r="2793" ht="20.100000000000001" customHeight="1"/>
    <row r="2794" ht="20.100000000000001" customHeight="1"/>
    <row r="2795" ht="20.100000000000001" customHeight="1"/>
    <row r="2796" ht="20.100000000000001" customHeight="1"/>
    <row r="2797" ht="20.100000000000001" customHeight="1"/>
    <row r="2798" ht="20.100000000000001" customHeight="1"/>
    <row r="2799" ht="20.100000000000001" customHeight="1"/>
    <row r="2800" ht="20.100000000000001" customHeight="1"/>
    <row r="2801" ht="20.100000000000001" customHeight="1"/>
    <row r="2802" ht="20.100000000000001" customHeight="1"/>
    <row r="2803" ht="20.100000000000001" customHeight="1"/>
    <row r="2804" ht="20.100000000000001" customHeight="1"/>
    <row r="2805" ht="20.100000000000001" customHeight="1"/>
    <row r="2806" ht="20.100000000000001" customHeight="1"/>
    <row r="2807" ht="20.100000000000001" customHeight="1"/>
    <row r="2808" ht="20.100000000000001" customHeight="1"/>
    <row r="2809" ht="20.100000000000001" customHeight="1"/>
    <row r="2810" ht="20.100000000000001" customHeight="1"/>
    <row r="2811" ht="20.100000000000001" customHeight="1"/>
    <row r="2812" ht="20.100000000000001" customHeight="1"/>
    <row r="2813" ht="20.100000000000001" customHeight="1"/>
    <row r="2814" ht="20.100000000000001" customHeight="1"/>
    <row r="2815" ht="20.100000000000001" customHeight="1"/>
    <row r="2816" ht="20.100000000000001" customHeight="1"/>
    <row r="2817" ht="20.100000000000001" customHeight="1"/>
    <row r="2818" ht="20.100000000000001" customHeight="1"/>
    <row r="2819" ht="20.100000000000001" customHeight="1"/>
    <row r="2820" ht="20.100000000000001" customHeight="1"/>
    <row r="2821" ht="20.100000000000001" customHeight="1"/>
    <row r="2822" ht="20.100000000000001" customHeight="1"/>
    <row r="2823" ht="20.100000000000001" customHeight="1"/>
    <row r="2824" ht="20.100000000000001" customHeight="1"/>
    <row r="2825" ht="20.100000000000001" customHeight="1"/>
    <row r="2826" ht="20.100000000000001" customHeight="1"/>
    <row r="2827" ht="20.100000000000001" customHeight="1"/>
    <row r="2828" ht="20.100000000000001" customHeight="1"/>
    <row r="2829" ht="20.100000000000001" customHeight="1"/>
    <row r="2830" ht="20.100000000000001" customHeight="1"/>
    <row r="2831" ht="20.100000000000001" customHeight="1"/>
    <row r="2832" ht="20.100000000000001" customHeight="1"/>
    <row r="2833" ht="20.100000000000001" customHeight="1"/>
    <row r="2834" ht="20.100000000000001" customHeight="1"/>
    <row r="2835" ht="20.100000000000001" customHeight="1"/>
    <row r="2836" ht="20.100000000000001" customHeight="1"/>
    <row r="2837" ht="20.100000000000001" customHeight="1"/>
    <row r="2838" ht="20.100000000000001" customHeight="1"/>
    <row r="2839" ht="20.100000000000001" customHeight="1"/>
    <row r="2840" ht="20.100000000000001" customHeight="1"/>
    <row r="2841" ht="20.100000000000001" customHeight="1"/>
    <row r="2842" ht="20.100000000000001" customHeight="1"/>
    <row r="2843" ht="20.100000000000001" customHeight="1"/>
    <row r="2844" ht="20.100000000000001" customHeight="1"/>
    <row r="2845" ht="20.100000000000001" customHeight="1"/>
    <row r="2846" ht="20.100000000000001" customHeight="1"/>
    <row r="2847" ht="20.100000000000001" customHeight="1"/>
    <row r="2848" ht="20.100000000000001" customHeight="1"/>
    <row r="2849" ht="20.100000000000001" customHeight="1"/>
    <row r="2850" ht="20.100000000000001" customHeight="1"/>
    <row r="2851" ht="20.100000000000001" customHeight="1"/>
    <row r="2852" ht="20.100000000000001" customHeight="1"/>
    <row r="2853" ht="20.100000000000001" customHeight="1"/>
    <row r="2854" ht="20.100000000000001" customHeight="1"/>
    <row r="2855" ht="20.100000000000001" customHeight="1"/>
    <row r="2856" ht="20.100000000000001" customHeight="1"/>
    <row r="2857" ht="20.100000000000001" customHeight="1"/>
    <row r="2858" ht="20.100000000000001" customHeight="1"/>
    <row r="2859" ht="20.100000000000001" customHeight="1"/>
    <row r="2860" ht="20.100000000000001" customHeight="1"/>
    <row r="2861" ht="20.100000000000001" customHeight="1"/>
    <row r="2862" ht="20.100000000000001" customHeight="1"/>
    <row r="2863" ht="20.100000000000001" customHeight="1"/>
    <row r="2864" ht="20.100000000000001" customHeight="1"/>
    <row r="2865" ht="20.100000000000001" customHeight="1"/>
    <row r="2866" ht="20.100000000000001" customHeight="1"/>
    <row r="2867" ht="20.100000000000001" customHeight="1"/>
    <row r="2868" ht="20.100000000000001" customHeight="1"/>
    <row r="2869" ht="20.100000000000001" customHeight="1"/>
    <row r="2870" ht="20.100000000000001" customHeight="1"/>
    <row r="2871" ht="20.100000000000001" customHeight="1"/>
    <row r="2872" ht="20.100000000000001" customHeight="1"/>
    <row r="2873" ht="20.100000000000001" customHeight="1"/>
    <row r="2874" ht="20.100000000000001" customHeight="1"/>
    <row r="2875" ht="20.100000000000001" customHeight="1"/>
    <row r="2876" ht="20.100000000000001" customHeight="1"/>
    <row r="2877" ht="20.100000000000001" customHeight="1"/>
    <row r="2878" ht="20.100000000000001" customHeight="1"/>
    <row r="2879" ht="20.100000000000001" customHeight="1"/>
    <row r="2880" ht="20.100000000000001" customHeight="1"/>
    <row r="2881" ht="20.100000000000001" customHeight="1"/>
    <row r="2882" ht="20.100000000000001" customHeight="1"/>
    <row r="2883" ht="20.100000000000001" customHeight="1"/>
    <row r="2884" ht="20.100000000000001" customHeight="1"/>
    <row r="2885" ht="20.100000000000001" customHeight="1"/>
    <row r="2886" ht="20.100000000000001" customHeight="1"/>
    <row r="2887" ht="20.100000000000001" customHeight="1"/>
    <row r="2888" ht="20.100000000000001" customHeight="1"/>
    <row r="2889" ht="20.100000000000001" customHeight="1"/>
    <row r="2890" ht="20.100000000000001" customHeight="1"/>
    <row r="2891" ht="20.100000000000001" customHeight="1"/>
    <row r="2892" ht="20.100000000000001" customHeight="1"/>
    <row r="2893" ht="20.100000000000001" customHeight="1"/>
    <row r="2894" ht="20.100000000000001" customHeight="1"/>
    <row r="2895" ht="20.100000000000001" customHeight="1"/>
    <row r="2896" ht="20.100000000000001" customHeight="1"/>
    <row r="2897" ht="20.100000000000001" customHeight="1"/>
    <row r="2898" ht="20.100000000000001" customHeight="1"/>
    <row r="2899" ht="20.100000000000001" customHeight="1"/>
    <row r="2900" ht="20.100000000000001" customHeight="1"/>
    <row r="2901" ht="20.100000000000001" customHeight="1"/>
    <row r="2902" ht="20.100000000000001" customHeight="1"/>
    <row r="2903" ht="20.100000000000001" customHeight="1"/>
    <row r="2904" ht="20.100000000000001" customHeight="1"/>
    <row r="2905" ht="20.100000000000001" customHeight="1"/>
    <row r="2906" ht="20.100000000000001" customHeight="1"/>
    <row r="2907" ht="20.100000000000001" customHeight="1"/>
    <row r="2908" ht="20.100000000000001" customHeight="1"/>
    <row r="2909" ht="20.100000000000001" customHeight="1"/>
    <row r="2910" ht="20.100000000000001" customHeight="1"/>
    <row r="2911" ht="20.100000000000001" customHeight="1"/>
    <row r="2912" ht="20.100000000000001" customHeight="1"/>
    <row r="2913" ht="20.100000000000001" customHeight="1"/>
    <row r="2914" ht="20.100000000000001" customHeight="1"/>
    <row r="2915" ht="20.100000000000001" customHeight="1"/>
    <row r="2916" ht="20.100000000000001" customHeight="1"/>
    <row r="2917" ht="20.100000000000001" customHeight="1"/>
    <row r="2918" ht="20.100000000000001" customHeight="1"/>
    <row r="2919" ht="20.100000000000001" customHeight="1"/>
    <row r="2920" ht="20.100000000000001" customHeight="1"/>
    <row r="2921" ht="20.100000000000001" customHeight="1"/>
    <row r="2922" ht="20.100000000000001" customHeight="1"/>
    <row r="2923" ht="20.100000000000001" customHeight="1"/>
    <row r="2924" ht="20.100000000000001" customHeight="1"/>
    <row r="2925" ht="20.100000000000001" customHeight="1"/>
    <row r="2926" ht="20.100000000000001" customHeight="1"/>
    <row r="2927" ht="20.100000000000001" customHeight="1"/>
    <row r="2928" ht="20.100000000000001" customHeight="1"/>
    <row r="2929" ht="20.100000000000001" customHeight="1"/>
    <row r="2930" ht="20.100000000000001" customHeight="1"/>
    <row r="2931" ht="20.100000000000001" customHeight="1"/>
    <row r="2932" ht="20.100000000000001" customHeight="1"/>
    <row r="2933" ht="20.100000000000001" customHeight="1"/>
    <row r="2934" ht="20.100000000000001" customHeight="1"/>
    <row r="2935" ht="20.100000000000001" customHeight="1"/>
    <row r="2936" ht="20.100000000000001" customHeight="1"/>
    <row r="2937" ht="20.100000000000001" customHeight="1"/>
    <row r="2938" ht="20.100000000000001" customHeight="1"/>
    <row r="2939" ht="20.100000000000001" customHeight="1"/>
    <row r="2940" ht="20.100000000000001" customHeight="1"/>
    <row r="2941" ht="20.100000000000001" customHeight="1"/>
    <row r="2942" ht="20.100000000000001" customHeight="1"/>
    <row r="2943" ht="20.100000000000001" customHeight="1"/>
    <row r="2944" ht="20.100000000000001" customHeight="1"/>
    <row r="2945" ht="20.100000000000001" customHeight="1"/>
    <row r="2946" ht="20.100000000000001" customHeight="1"/>
    <row r="2947" ht="20.100000000000001" customHeight="1"/>
    <row r="2948" ht="20.100000000000001" customHeight="1"/>
    <row r="2949" ht="20.100000000000001" customHeight="1"/>
    <row r="2950" ht="20.100000000000001" customHeight="1"/>
    <row r="2951" ht="20.100000000000001" customHeight="1"/>
    <row r="2952" ht="20.100000000000001" customHeight="1"/>
    <row r="2953" ht="20.100000000000001" customHeight="1"/>
    <row r="2954" ht="20.100000000000001" customHeight="1"/>
    <row r="2955" ht="20.100000000000001" customHeight="1"/>
    <row r="2956" ht="20.100000000000001" customHeight="1"/>
    <row r="2957" ht="20.100000000000001" customHeight="1"/>
    <row r="2958" ht="20.100000000000001" customHeight="1"/>
    <row r="2959" ht="20.100000000000001" customHeight="1"/>
    <row r="2960" ht="20.100000000000001" customHeight="1"/>
    <row r="2961" ht="20.100000000000001" customHeight="1"/>
    <row r="2962" ht="20.100000000000001" customHeight="1"/>
    <row r="2963" ht="20.100000000000001" customHeight="1"/>
    <row r="2964" ht="20.100000000000001" customHeight="1"/>
    <row r="2965" ht="20.100000000000001" customHeight="1"/>
    <row r="2966" ht="20.100000000000001" customHeight="1"/>
    <row r="2967" ht="20.100000000000001" customHeight="1"/>
    <row r="2968" ht="20.100000000000001" customHeight="1"/>
    <row r="2969" ht="20.100000000000001" customHeight="1"/>
    <row r="2970" ht="20.100000000000001" customHeight="1"/>
    <row r="2971" ht="20.100000000000001" customHeight="1"/>
    <row r="2972" ht="20.100000000000001" customHeight="1"/>
    <row r="2973" ht="20.100000000000001" customHeight="1"/>
    <row r="2974" ht="20.100000000000001" customHeight="1"/>
    <row r="2975" ht="20.100000000000001" customHeight="1"/>
    <row r="2976" ht="20.100000000000001" customHeight="1"/>
    <row r="2977" ht="20.100000000000001" customHeight="1"/>
    <row r="2978" ht="20.100000000000001" customHeight="1"/>
    <row r="2979" ht="20.100000000000001" customHeight="1"/>
    <row r="2980" ht="20.100000000000001" customHeight="1"/>
    <row r="2981" ht="20.100000000000001" customHeight="1"/>
    <row r="2982" ht="20.100000000000001" customHeight="1"/>
    <row r="2983" ht="20.100000000000001" customHeight="1"/>
    <row r="2984" ht="20.100000000000001" customHeight="1"/>
    <row r="2985" ht="20.100000000000001" customHeight="1"/>
    <row r="2986" ht="20.100000000000001" customHeight="1"/>
    <row r="2987" ht="20.100000000000001" customHeight="1"/>
    <row r="2988" ht="20.100000000000001" customHeight="1"/>
    <row r="2989" ht="20.100000000000001" customHeight="1"/>
    <row r="2990" ht="20.100000000000001" customHeight="1"/>
    <row r="2991" ht="20.100000000000001" customHeight="1"/>
    <row r="2992" ht="20.100000000000001" customHeight="1"/>
    <row r="2993" ht="20.100000000000001" customHeight="1"/>
    <row r="2994" ht="20.100000000000001" customHeight="1"/>
    <row r="2995" ht="20.100000000000001" customHeight="1"/>
    <row r="2996" ht="20.100000000000001" customHeight="1"/>
    <row r="2997" ht="20.100000000000001" customHeight="1"/>
    <row r="2998" ht="20.100000000000001" customHeight="1"/>
    <row r="2999" ht="20.100000000000001" customHeight="1"/>
    <row r="3000" ht="20.100000000000001" customHeight="1"/>
    <row r="3001" ht="20.100000000000001" customHeight="1"/>
    <row r="3002" ht="20.100000000000001" customHeight="1"/>
    <row r="3003" ht="20.100000000000001" customHeight="1"/>
    <row r="3004" ht="20.100000000000001" customHeight="1"/>
    <row r="3005" ht="20.100000000000001" customHeight="1"/>
    <row r="3006" ht="20.100000000000001" customHeight="1"/>
    <row r="3007" ht="20.100000000000001" customHeight="1"/>
    <row r="3008" ht="20.100000000000001" customHeight="1"/>
    <row r="3009" ht="20.100000000000001" customHeight="1"/>
    <row r="3010" ht="20.100000000000001" customHeight="1"/>
    <row r="3011" ht="20.100000000000001" customHeight="1"/>
    <row r="3012" ht="20.100000000000001" customHeight="1"/>
    <row r="3013" ht="20.100000000000001" customHeight="1"/>
    <row r="3014" ht="20.100000000000001" customHeight="1"/>
    <row r="3015" ht="20.100000000000001" customHeight="1"/>
    <row r="3016" ht="20.100000000000001" customHeight="1"/>
    <row r="3017" ht="20.100000000000001" customHeight="1"/>
    <row r="3018" ht="20.100000000000001" customHeight="1"/>
    <row r="3019" ht="20.100000000000001" customHeight="1"/>
    <row r="3020" ht="20.100000000000001" customHeight="1"/>
    <row r="3021" ht="20.100000000000001" customHeight="1"/>
    <row r="3022" ht="20.100000000000001" customHeight="1"/>
    <row r="3023" ht="20.100000000000001" customHeight="1"/>
    <row r="3024" ht="20.100000000000001" customHeight="1"/>
    <row r="3025" ht="20.100000000000001" customHeight="1"/>
    <row r="3026" ht="20.100000000000001" customHeight="1"/>
    <row r="3027" ht="20.100000000000001" customHeight="1"/>
    <row r="3028" ht="20.100000000000001" customHeight="1"/>
    <row r="3029" ht="20.100000000000001" customHeight="1"/>
    <row r="3030" ht="20.100000000000001" customHeight="1"/>
    <row r="3031" ht="20.100000000000001" customHeight="1"/>
    <row r="3032" ht="20.100000000000001" customHeight="1"/>
    <row r="3033" ht="20.100000000000001" customHeight="1"/>
    <row r="3034" ht="20.100000000000001" customHeight="1"/>
    <row r="3035" ht="20.100000000000001" customHeight="1"/>
    <row r="3036" ht="20.100000000000001" customHeight="1"/>
    <row r="3037" ht="20.100000000000001" customHeight="1"/>
    <row r="3038" ht="20.100000000000001" customHeight="1"/>
    <row r="3039" ht="20.100000000000001" customHeight="1"/>
    <row r="3040" ht="20.100000000000001" customHeight="1"/>
    <row r="3041" ht="20.100000000000001" customHeight="1"/>
    <row r="3042" ht="20.100000000000001" customHeight="1"/>
    <row r="3043" ht="20.100000000000001" customHeight="1"/>
    <row r="3044" ht="20.100000000000001" customHeight="1"/>
    <row r="3045" ht="20.100000000000001" customHeight="1"/>
    <row r="3046" ht="20.100000000000001" customHeight="1"/>
    <row r="3047" ht="20.100000000000001" customHeight="1"/>
    <row r="3048" ht="20.100000000000001" customHeight="1"/>
    <row r="3049" ht="20.100000000000001" customHeight="1"/>
    <row r="3050" ht="20.100000000000001" customHeight="1"/>
    <row r="3051" ht="20.100000000000001" customHeight="1"/>
    <row r="3052" ht="20.100000000000001" customHeight="1"/>
    <row r="3053" ht="20.100000000000001" customHeight="1"/>
    <row r="3054" ht="20.100000000000001" customHeight="1"/>
    <row r="3055" ht="20.100000000000001" customHeight="1"/>
    <row r="3056" ht="20.100000000000001" customHeight="1"/>
    <row r="3057" ht="20.100000000000001" customHeight="1"/>
    <row r="3058" ht="20.100000000000001" customHeight="1"/>
    <row r="3059" ht="20.100000000000001" customHeight="1"/>
    <row r="3060" ht="20.100000000000001" customHeight="1"/>
    <row r="3061" ht="20.100000000000001" customHeight="1"/>
    <row r="3062" ht="20.100000000000001" customHeight="1"/>
    <row r="3063" ht="20.100000000000001" customHeight="1"/>
    <row r="3064" ht="20.100000000000001" customHeight="1"/>
    <row r="3065" ht="20.100000000000001" customHeight="1"/>
    <row r="3066" ht="20.100000000000001" customHeight="1"/>
    <row r="3067" ht="20.100000000000001" customHeight="1"/>
    <row r="3068" ht="20.100000000000001" customHeight="1"/>
    <row r="3069" ht="20.100000000000001" customHeight="1"/>
    <row r="3070" ht="20.100000000000001" customHeight="1"/>
    <row r="3071" ht="20.100000000000001" customHeight="1"/>
    <row r="3072" ht="20.100000000000001" customHeight="1"/>
    <row r="3073" ht="20.100000000000001" customHeight="1"/>
    <row r="3074" ht="20.100000000000001" customHeight="1"/>
    <row r="3075" ht="20.100000000000001" customHeight="1"/>
    <row r="3076" ht="20.100000000000001" customHeight="1"/>
    <row r="3077" ht="20.100000000000001" customHeight="1"/>
    <row r="3078" ht="20.100000000000001" customHeight="1"/>
    <row r="3079" ht="20.100000000000001" customHeight="1"/>
    <row r="3080" ht="20.100000000000001" customHeight="1"/>
    <row r="3081" ht="20.100000000000001" customHeight="1"/>
    <row r="3082" ht="20.100000000000001" customHeight="1"/>
    <row r="3083" ht="20.100000000000001" customHeight="1"/>
    <row r="3084" ht="20.100000000000001" customHeight="1"/>
    <row r="3085" ht="20.100000000000001" customHeight="1"/>
    <row r="3086" ht="20.100000000000001" customHeight="1"/>
    <row r="3087" ht="20.100000000000001" customHeight="1"/>
    <row r="3088" ht="20.100000000000001" customHeight="1"/>
    <row r="3089" ht="20.100000000000001" customHeight="1"/>
    <row r="3090" ht="20.100000000000001" customHeight="1"/>
    <row r="3091" ht="20.100000000000001" customHeight="1"/>
    <row r="3092" ht="20.100000000000001" customHeight="1"/>
    <row r="3093" ht="20.100000000000001" customHeight="1"/>
    <row r="3094" ht="20.100000000000001" customHeight="1"/>
    <row r="3095" ht="20.100000000000001" customHeight="1"/>
    <row r="3096" ht="20.100000000000001" customHeight="1"/>
    <row r="3097" ht="20.100000000000001" customHeight="1"/>
    <row r="3098" ht="20.100000000000001" customHeight="1"/>
    <row r="3099" ht="20.100000000000001" customHeight="1"/>
    <row r="3100" ht="20.100000000000001" customHeight="1"/>
    <row r="3101" ht="20.100000000000001" customHeight="1"/>
    <row r="3102" ht="20.100000000000001" customHeight="1"/>
    <row r="3103" ht="20.100000000000001" customHeight="1"/>
    <row r="3104" ht="20.100000000000001" customHeight="1"/>
    <row r="3105" ht="20.100000000000001" customHeight="1"/>
    <row r="3106" ht="20.100000000000001" customHeight="1"/>
    <row r="3107" ht="20.100000000000001" customHeight="1"/>
    <row r="3108" ht="20.100000000000001" customHeight="1"/>
    <row r="3109" ht="20.100000000000001" customHeight="1"/>
    <row r="3110" ht="20.100000000000001" customHeight="1"/>
    <row r="3111" ht="20.100000000000001" customHeight="1"/>
    <row r="3112" ht="20.100000000000001" customHeight="1"/>
    <row r="3113" ht="20.100000000000001" customHeight="1"/>
    <row r="3114" ht="20.100000000000001" customHeight="1"/>
    <row r="3115" ht="20.100000000000001" customHeight="1"/>
    <row r="3116" ht="20.100000000000001" customHeight="1"/>
    <row r="3117" ht="20.100000000000001" customHeight="1"/>
    <row r="3118" ht="20.100000000000001" customHeight="1"/>
    <row r="3119" ht="20.100000000000001" customHeight="1"/>
    <row r="3120" ht="20.100000000000001" customHeight="1"/>
    <row r="3121" ht="20.100000000000001" customHeight="1"/>
    <row r="3122" ht="20.100000000000001" customHeight="1"/>
    <row r="3123" ht="20.100000000000001" customHeight="1"/>
    <row r="3124" ht="20.100000000000001" customHeight="1"/>
    <row r="3125" ht="20.100000000000001" customHeight="1"/>
    <row r="3126" ht="20.100000000000001" customHeight="1"/>
    <row r="3127" ht="20.100000000000001" customHeight="1"/>
    <row r="3128" ht="20.100000000000001" customHeight="1"/>
    <row r="3129" ht="20.100000000000001" customHeight="1"/>
    <row r="3130" ht="20.100000000000001" customHeight="1"/>
    <row r="3131" ht="20.100000000000001" customHeight="1"/>
    <row r="3132" ht="20.100000000000001" customHeight="1"/>
    <row r="3133" ht="20.100000000000001" customHeight="1"/>
    <row r="3134" ht="20.100000000000001" customHeight="1"/>
    <row r="3135" ht="20.100000000000001" customHeight="1"/>
    <row r="3136" ht="20.100000000000001" customHeight="1"/>
    <row r="3137" ht="20.100000000000001" customHeight="1"/>
    <row r="3138" ht="20.100000000000001" customHeight="1"/>
    <row r="3139" ht="20.100000000000001" customHeight="1"/>
    <row r="3140" ht="20.100000000000001" customHeight="1"/>
    <row r="3141" ht="20.100000000000001" customHeight="1"/>
    <row r="3142" ht="20.100000000000001" customHeight="1"/>
    <row r="3143" ht="20.100000000000001" customHeight="1"/>
    <row r="3144" ht="20.100000000000001" customHeight="1"/>
    <row r="3145" ht="20.100000000000001" customHeight="1"/>
    <row r="3146" ht="20.100000000000001" customHeight="1"/>
    <row r="3147" ht="20.100000000000001" customHeight="1"/>
    <row r="3148" ht="20.100000000000001" customHeight="1"/>
    <row r="3149" ht="20.100000000000001" customHeight="1"/>
    <row r="3150" ht="20.100000000000001" customHeight="1"/>
    <row r="3151" ht="20.100000000000001" customHeight="1"/>
    <row r="3152" ht="20.100000000000001" customHeight="1"/>
    <row r="3153" ht="20.100000000000001" customHeight="1"/>
    <row r="3154" ht="20.100000000000001" customHeight="1"/>
    <row r="3155" ht="20.100000000000001" customHeight="1"/>
    <row r="3156" ht="20.100000000000001" customHeight="1"/>
    <row r="3157" ht="20.100000000000001" customHeight="1"/>
    <row r="3158" ht="20.100000000000001" customHeight="1"/>
    <row r="3159" ht="20.100000000000001" customHeight="1"/>
    <row r="3160" ht="20.100000000000001" customHeight="1"/>
    <row r="3161" ht="20.100000000000001" customHeight="1"/>
    <row r="3162" ht="20.100000000000001" customHeight="1"/>
    <row r="3163" ht="20.100000000000001" customHeight="1"/>
    <row r="3164" ht="20.100000000000001" customHeight="1"/>
    <row r="3165" ht="20.100000000000001" customHeight="1"/>
    <row r="3166" ht="20.100000000000001" customHeight="1"/>
    <row r="3167" ht="20.100000000000001" customHeight="1"/>
    <row r="3168" ht="20.100000000000001" customHeight="1"/>
    <row r="3169" ht="20.100000000000001" customHeight="1"/>
    <row r="3170" ht="20.100000000000001" customHeight="1"/>
    <row r="3171" ht="20.100000000000001" customHeight="1"/>
    <row r="3172" ht="20.100000000000001" customHeight="1"/>
    <row r="3173" ht="20.100000000000001" customHeight="1"/>
    <row r="3174" ht="20.100000000000001" customHeight="1"/>
    <row r="3175" ht="20.100000000000001" customHeight="1"/>
    <row r="3176" ht="20.100000000000001" customHeight="1"/>
    <row r="3177" ht="20.100000000000001" customHeight="1"/>
    <row r="3178" ht="20.100000000000001" customHeight="1"/>
    <row r="3179" ht="20.100000000000001" customHeight="1"/>
    <row r="3180" ht="20.100000000000001" customHeight="1"/>
    <row r="3181" ht="20.100000000000001" customHeight="1"/>
    <row r="3182" ht="20.100000000000001" customHeight="1"/>
    <row r="3183" ht="20.100000000000001" customHeight="1"/>
    <row r="3184" ht="20.100000000000001" customHeight="1"/>
    <row r="3185" ht="20.100000000000001" customHeight="1"/>
    <row r="3186" ht="20.100000000000001" customHeight="1"/>
    <row r="3187" ht="20.100000000000001" customHeight="1"/>
    <row r="3188" ht="20.100000000000001" customHeight="1"/>
    <row r="3189" ht="20.100000000000001" customHeight="1"/>
    <row r="3190" ht="20.100000000000001" customHeight="1"/>
    <row r="3191" ht="20.100000000000001" customHeight="1"/>
    <row r="3192" ht="20.100000000000001" customHeight="1"/>
    <row r="3193" ht="20.100000000000001" customHeight="1"/>
    <row r="3194" ht="20.100000000000001" customHeight="1"/>
    <row r="3195" ht="20.100000000000001" customHeight="1"/>
    <row r="3196" ht="20.100000000000001" customHeight="1"/>
    <row r="3197" ht="20.100000000000001" customHeight="1"/>
    <row r="3198" ht="20.100000000000001" customHeight="1"/>
    <row r="3199" ht="20.100000000000001" customHeight="1"/>
    <row r="3200" ht="20.100000000000001" customHeight="1"/>
    <row r="3201" ht="20.100000000000001" customHeight="1"/>
    <row r="3202" ht="20.100000000000001" customHeight="1"/>
    <row r="3203" ht="20.100000000000001" customHeight="1"/>
    <row r="3204" ht="20.100000000000001" customHeight="1"/>
    <row r="3205" ht="20.100000000000001" customHeight="1"/>
    <row r="3206" ht="20.100000000000001" customHeight="1"/>
    <row r="3207" ht="20.100000000000001" customHeight="1"/>
    <row r="3208" ht="20.100000000000001" customHeight="1"/>
    <row r="3209" ht="20.100000000000001" customHeight="1"/>
    <row r="3210" ht="20.100000000000001" customHeight="1"/>
    <row r="3211" ht="20.100000000000001" customHeight="1"/>
    <row r="3212" ht="20.100000000000001" customHeight="1"/>
    <row r="3213" ht="20.100000000000001" customHeight="1"/>
    <row r="3214" ht="20.100000000000001" customHeight="1"/>
    <row r="3215" ht="20.100000000000001" customHeight="1"/>
    <row r="3216" ht="20.100000000000001" customHeight="1"/>
    <row r="3217" ht="20.100000000000001" customHeight="1"/>
    <row r="3218" ht="20.100000000000001" customHeight="1"/>
    <row r="3219" ht="20.100000000000001" customHeight="1"/>
    <row r="3220" ht="20.100000000000001" customHeight="1"/>
    <row r="3221" ht="20.100000000000001" customHeight="1"/>
    <row r="3222" ht="20.100000000000001" customHeight="1"/>
    <row r="3223" ht="20.100000000000001" customHeight="1"/>
    <row r="3224" ht="20.100000000000001" customHeight="1"/>
    <row r="3225" ht="20.100000000000001" customHeight="1"/>
    <row r="3226" ht="20.100000000000001" customHeight="1"/>
    <row r="3227" ht="20.100000000000001" customHeight="1"/>
    <row r="3228" ht="20.100000000000001" customHeight="1"/>
    <row r="3229" ht="20.100000000000001" customHeight="1"/>
    <row r="3230" ht="20.100000000000001" customHeight="1"/>
    <row r="3231" ht="20.100000000000001" customHeight="1"/>
    <row r="3232" ht="20.100000000000001" customHeight="1"/>
    <row r="3233" ht="20.100000000000001" customHeight="1"/>
    <row r="3234" ht="20.100000000000001" customHeight="1"/>
    <row r="3235" ht="20.100000000000001" customHeight="1"/>
    <row r="3236" ht="20.100000000000001" customHeight="1"/>
    <row r="3237" ht="20.100000000000001" customHeight="1"/>
    <row r="3238" ht="20.100000000000001" customHeight="1"/>
    <row r="3239" ht="20.100000000000001" customHeight="1"/>
    <row r="3240" ht="20.100000000000001" customHeight="1"/>
    <row r="3241" ht="20.100000000000001" customHeight="1"/>
    <row r="3242" ht="20.100000000000001" customHeight="1"/>
    <row r="3243" ht="20.100000000000001" customHeight="1"/>
    <row r="3244" ht="20.100000000000001" customHeight="1"/>
    <row r="3245" ht="20.100000000000001" customHeight="1"/>
    <row r="3246" ht="20.100000000000001" customHeight="1"/>
    <row r="3247" ht="20.100000000000001" customHeight="1"/>
    <row r="3248" ht="20.100000000000001" customHeight="1"/>
    <row r="3249" ht="20.100000000000001" customHeight="1"/>
    <row r="3250" ht="20.100000000000001" customHeight="1"/>
    <row r="3251" ht="20.100000000000001" customHeight="1"/>
    <row r="3252" ht="20.100000000000001" customHeight="1"/>
    <row r="3253" ht="20.100000000000001" customHeight="1"/>
    <row r="3254" ht="20.100000000000001" customHeight="1"/>
    <row r="3255" ht="20.100000000000001" customHeight="1"/>
    <row r="3256" ht="20.100000000000001" customHeight="1"/>
    <row r="3257" ht="20.100000000000001" customHeight="1"/>
    <row r="3258" ht="20.100000000000001" customHeight="1"/>
    <row r="3259" ht="20.100000000000001" customHeight="1"/>
    <row r="3260" ht="20.100000000000001" customHeight="1"/>
    <row r="3261" ht="20.100000000000001" customHeight="1"/>
    <row r="3262" ht="20.100000000000001" customHeight="1"/>
    <row r="3263" ht="20.100000000000001" customHeight="1"/>
    <row r="3264" ht="20.100000000000001" customHeight="1"/>
    <row r="3265" ht="20.100000000000001" customHeight="1"/>
    <row r="3266" ht="20.100000000000001" customHeight="1"/>
    <row r="3267" ht="20.100000000000001" customHeight="1"/>
    <row r="3268" ht="20.100000000000001" customHeight="1"/>
    <row r="3269" ht="20.100000000000001" customHeight="1"/>
    <row r="3270" ht="20.100000000000001" customHeight="1"/>
    <row r="3271" ht="20.100000000000001" customHeight="1"/>
    <row r="3272" ht="20.100000000000001" customHeight="1"/>
    <row r="3273" ht="20.100000000000001" customHeight="1"/>
    <row r="3274" ht="20.100000000000001" customHeight="1"/>
    <row r="3275" ht="20.100000000000001" customHeight="1"/>
    <row r="3276" ht="20.100000000000001" customHeight="1"/>
    <row r="3277" ht="20.100000000000001" customHeight="1"/>
    <row r="3278" ht="20.100000000000001" customHeight="1"/>
    <row r="3279" ht="20.100000000000001" customHeight="1"/>
    <row r="3280" ht="20.100000000000001" customHeight="1"/>
    <row r="3281" ht="20.100000000000001" customHeight="1"/>
    <row r="3282" ht="20.100000000000001" customHeight="1"/>
    <row r="3283" ht="20.100000000000001" customHeight="1"/>
    <row r="3284" ht="20.100000000000001" customHeight="1"/>
    <row r="3285" ht="20.100000000000001" customHeight="1"/>
    <row r="3286" ht="20.100000000000001" customHeight="1"/>
    <row r="3287" ht="20.100000000000001" customHeight="1"/>
    <row r="3288" ht="20.100000000000001" customHeight="1"/>
    <row r="3289" ht="20.100000000000001" customHeight="1"/>
    <row r="3290" ht="20.100000000000001" customHeight="1"/>
    <row r="3291" ht="20.100000000000001" customHeight="1"/>
    <row r="3292" ht="20.100000000000001" customHeight="1"/>
    <row r="3293" ht="20.100000000000001" customHeight="1"/>
    <row r="3294" ht="20.100000000000001" customHeight="1"/>
    <row r="3295" ht="20.100000000000001" customHeight="1"/>
    <row r="3296" ht="20.100000000000001" customHeight="1"/>
    <row r="3297" ht="20.100000000000001" customHeight="1"/>
    <row r="3298" ht="20.100000000000001" customHeight="1"/>
    <row r="3299" ht="20.100000000000001" customHeight="1"/>
    <row r="3300" ht="20.100000000000001" customHeight="1"/>
    <row r="3301" ht="20.100000000000001" customHeight="1"/>
    <row r="3302" ht="20.100000000000001" customHeight="1"/>
    <row r="3303" ht="20.100000000000001" customHeight="1"/>
    <row r="3304" ht="20.100000000000001" customHeight="1"/>
    <row r="3305" ht="20.100000000000001" customHeight="1"/>
    <row r="3306" ht="20.100000000000001" customHeight="1"/>
    <row r="3307" ht="20.100000000000001" customHeight="1"/>
    <row r="3308" ht="20.100000000000001" customHeight="1"/>
    <row r="3309" ht="20.100000000000001" customHeight="1"/>
    <row r="3310" ht="20.100000000000001" customHeight="1"/>
    <row r="3311" ht="20.100000000000001" customHeight="1"/>
    <row r="3312" ht="20.100000000000001" customHeight="1"/>
    <row r="3313" ht="20.100000000000001" customHeight="1"/>
    <row r="3314" ht="20.100000000000001" customHeight="1"/>
    <row r="3315" ht="20.100000000000001" customHeight="1"/>
    <row r="3316" ht="20.100000000000001" customHeight="1"/>
    <row r="3317" ht="20.100000000000001" customHeight="1"/>
    <row r="3318" ht="20.100000000000001" customHeight="1"/>
    <row r="3319" ht="20.100000000000001" customHeight="1"/>
    <row r="3320" ht="20.100000000000001" customHeight="1"/>
    <row r="3321" ht="20.100000000000001" customHeight="1"/>
    <row r="3322" ht="20.100000000000001" customHeight="1"/>
    <row r="3323" ht="20.100000000000001" customHeight="1"/>
    <row r="3324" ht="20.100000000000001" customHeight="1"/>
    <row r="3325" ht="20.100000000000001" customHeight="1"/>
    <row r="3326" ht="20.100000000000001" customHeight="1"/>
    <row r="3327" ht="20.100000000000001" customHeight="1"/>
    <row r="3328" ht="20.100000000000001" customHeight="1"/>
    <row r="3329" ht="20.100000000000001" customHeight="1"/>
    <row r="3330" ht="20.100000000000001" customHeight="1"/>
    <row r="3331" ht="20.100000000000001" customHeight="1"/>
    <row r="3332" ht="20.100000000000001" customHeight="1"/>
    <row r="3333" ht="20.100000000000001" customHeight="1"/>
    <row r="3334" ht="20.100000000000001" customHeight="1"/>
    <row r="3335" ht="20.100000000000001" customHeight="1"/>
    <row r="3336" ht="20.100000000000001" customHeight="1"/>
    <row r="3337" ht="20.100000000000001" customHeight="1"/>
    <row r="3338" ht="20.100000000000001" customHeight="1"/>
    <row r="3339" ht="20.100000000000001" customHeight="1"/>
    <row r="3340" ht="20.100000000000001" customHeight="1"/>
    <row r="3341" ht="20.100000000000001" customHeight="1"/>
    <row r="3342" ht="20.100000000000001" customHeight="1"/>
    <row r="3343" ht="20.100000000000001" customHeight="1"/>
    <row r="3344" ht="20.100000000000001" customHeight="1"/>
    <row r="3345" ht="20.100000000000001" customHeight="1"/>
    <row r="3346" ht="20.100000000000001" customHeight="1"/>
    <row r="3347" ht="20.100000000000001" customHeight="1"/>
    <row r="3348" ht="20.100000000000001" customHeight="1"/>
    <row r="3349" ht="20.100000000000001" customHeight="1"/>
    <row r="3350" ht="20.100000000000001" customHeight="1"/>
    <row r="3351" ht="20.100000000000001" customHeight="1"/>
    <row r="3352" ht="20.100000000000001" customHeight="1"/>
    <row r="3353" ht="20.100000000000001" customHeight="1"/>
    <row r="3354" ht="20.100000000000001" customHeight="1"/>
    <row r="3355" ht="20.100000000000001" customHeight="1"/>
    <row r="3356" ht="20.100000000000001" customHeight="1"/>
    <row r="3357" ht="20.100000000000001" customHeight="1"/>
    <row r="3358" ht="20.100000000000001" customHeight="1"/>
    <row r="3359" ht="20.100000000000001" customHeight="1"/>
    <row r="3360" ht="20.100000000000001" customHeight="1"/>
    <row r="3361" ht="20.100000000000001" customHeight="1"/>
    <row r="3362" ht="20.100000000000001" customHeight="1"/>
    <row r="3363" ht="20.100000000000001" customHeight="1"/>
    <row r="3364" ht="20.100000000000001" customHeight="1"/>
    <row r="3365" ht="20.100000000000001" customHeight="1"/>
    <row r="3366" ht="20.100000000000001" customHeight="1"/>
    <row r="3367" ht="20.100000000000001" customHeight="1"/>
    <row r="3368" ht="20.100000000000001" customHeight="1"/>
    <row r="3369" ht="20.100000000000001" customHeight="1"/>
    <row r="3370" ht="20.100000000000001" customHeight="1"/>
    <row r="3371" ht="20.100000000000001" customHeight="1"/>
    <row r="3372" ht="20.100000000000001" customHeight="1"/>
    <row r="3373" ht="20.100000000000001" customHeight="1"/>
    <row r="3374" ht="20.100000000000001" customHeight="1"/>
    <row r="3375" ht="20.100000000000001" customHeight="1"/>
    <row r="3376" ht="20.100000000000001" customHeight="1"/>
    <row r="3377" ht="20.100000000000001" customHeight="1"/>
    <row r="3378" ht="20.100000000000001" customHeight="1"/>
    <row r="3379" ht="20.100000000000001" customHeight="1"/>
    <row r="3380" ht="20.100000000000001" customHeight="1"/>
    <row r="3381" ht="20.100000000000001" customHeight="1"/>
    <row r="3382" ht="20.100000000000001" customHeight="1"/>
    <row r="3383" ht="20.100000000000001" customHeight="1"/>
    <row r="3384" ht="20.100000000000001" customHeight="1"/>
    <row r="3385" ht="20.100000000000001" customHeight="1"/>
    <row r="3386" ht="20.100000000000001" customHeight="1"/>
    <row r="3387" ht="20.100000000000001" customHeight="1"/>
    <row r="3388" ht="20.100000000000001" customHeight="1"/>
    <row r="3389" ht="20.100000000000001" customHeight="1"/>
    <row r="3390" ht="20.100000000000001" customHeight="1"/>
    <row r="3391" ht="20.100000000000001" customHeight="1"/>
    <row r="3392" ht="20.100000000000001" customHeight="1"/>
    <row r="3393" ht="20.100000000000001" customHeight="1"/>
    <row r="3394" ht="20.100000000000001" customHeight="1"/>
    <row r="3395" ht="20.100000000000001" customHeight="1"/>
    <row r="3396" ht="20.100000000000001" customHeight="1"/>
    <row r="3397" ht="20.100000000000001" customHeight="1"/>
    <row r="3398" ht="20.100000000000001" customHeight="1"/>
    <row r="3399" ht="20.100000000000001" customHeight="1"/>
    <row r="3400" ht="20.100000000000001" customHeight="1"/>
    <row r="3401" ht="20.100000000000001" customHeight="1"/>
    <row r="3402" ht="20.100000000000001" customHeight="1"/>
    <row r="3403" ht="20.100000000000001" customHeight="1"/>
    <row r="3404" ht="20.100000000000001" customHeight="1"/>
    <row r="3405" ht="20.100000000000001" customHeight="1"/>
    <row r="3406" ht="20.100000000000001" customHeight="1"/>
    <row r="3407" ht="20.100000000000001" customHeight="1"/>
    <row r="3408" ht="20.100000000000001" customHeight="1"/>
    <row r="3409" ht="20.100000000000001" customHeight="1"/>
    <row r="3410" ht="20.100000000000001" customHeight="1"/>
    <row r="3411" ht="20.100000000000001" customHeight="1"/>
    <row r="3412" ht="20.100000000000001" customHeight="1"/>
    <row r="3413" ht="20.100000000000001" customHeight="1"/>
    <row r="3414" ht="20.100000000000001" customHeight="1"/>
    <row r="3415" ht="20.100000000000001" customHeight="1"/>
    <row r="3416" ht="20.100000000000001" customHeight="1"/>
    <row r="3417" ht="20.100000000000001" customHeight="1"/>
    <row r="3418" ht="20.100000000000001" customHeight="1"/>
    <row r="3419" ht="20.100000000000001" customHeight="1"/>
    <row r="3420" ht="20.100000000000001" customHeight="1"/>
    <row r="3421" ht="20.100000000000001" customHeight="1"/>
    <row r="3422" ht="20.100000000000001" customHeight="1"/>
    <row r="3423" ht="20.100000000000001" customHeight="1"/>
    <row r="3424" ht="20.100000000000001" customHeight="1"/>
    <row r="3425" ht="20.100000000000001" customHeight="1"/>
    <row r="3426" ht="20.100000000000001" customHeight="1"/>
    <row r="3427" ht="20.100000000000001" customHeight="1"/>
    <row r="3428" ht="20.100000000000001" customHeight="1"/>
    <row r="3429" ht="20.100000000000001" customHeight="1"/>
    <row r="3430" ht="20.100000000000001" customHeight="1"/>
    <row r="3431" ht="20.100000000000001" customHeight="1"/>
    <row r="3432" ht="20.100000000000001" customHeight="1"/>
    <row r="3433" ht="20.100000000000001" customHeight="1"/>
    <row r="3434" ht="20.100000000000001" customHeight="1"/>
    <row r="3435" ht="20.100000000000001" customHeight="1"/>
    <row r="3436" ht="20.100000000000001" customHeight="1"/>
    <row r="3437" ht="20.100000000000001" customHeight="1"/>
    <row r="3438" ht="20.100000000000001" customHeight="1"/>
    <row r="3439" ht="20.100000000000001" customHeight="1"/>
    <row r="3440" ht="20.100000000000001" customHeight="1"/>
    <row r="3441" ht="20.100000000000001" customHeight="1"/>
    <row r="3442" ht="20.100000000000001" customHeight="1"/>
    <row r="3443" ht="20.100000000000001" customHeight="1"/>
    <row r="3444" ht="20.100000000000001" customHeight="1"/>
    <row r="3445" ht="20.100000000000001" customHeight="1"/>
    <row r="3446" ht="20.100000000000001" customHeight="1"/>
    <row r="3447" ht="20.100000000000001" customHeight="1"/>
    <row r="3448" ht="20.100000000000001" customHeight="1"/>
    <row r="3449" ht="20.100000000000001" customHeight="1"/>
    <row r="3450" ht="20.100000000000001" customHeight="1"/>
    <row r="3451" ht="20.100000000000001" customHeight="1"/>
    <row r="3452" ht="20.100000000000001" customHeight="1"/>
    <row r="3453" ht="20.100000000000001" customHeight="1"/>
    <row r="3454" ht="20.100000000000001" customHeight="1"/>
    <row r="3455" ht="20.100000000000001" customHeight="1"/>
    <row r="3456" ht="20.100000000000001" customHeight="1"/>
    <row r="3457" ht="20.100000000000001" customHeight="1"/>
    <row r="3458" ht="20.100000000000001" customHeight="1"/>
    <row r="3459" ht="20.100000000000001" customHeight="1"/>
    <row r="3460" ht="20.100000000000001" customHeight="1"/>
    <row r="3461" ht="20.100000000000001" customHeight="1"/>
    <row r="3462" ht="20.100000000000001" customHeight="1"/>
    <row r="3463" ht="20.100000000000001" customHeight="1"/>
    <row r="3464" ht="20.100000000000001" customHeight="1"/>
    <row r="3465" ht="20.100000000000001" customHeight="1"/>
    <row r="3466" ht="20.100000000000001" customHeight="1"/>
    <row r="3467" ht="20.100000000000001" customHeight="1"/>
    <row r="3468" ht="20.100000000000001" customHeight="1"/>
    <row r="3469" ht="20.100000000000001" customHeight="1"/>
    <row r="3470" ht="20.100000000000001" customHeight="1"/>
    <row r="3471" ht="20.100000000000001" customHeight="1"/>
    <row r="3472" ht="20.100000000000001" customHeight="1"/>
    <row r="3473" ht="20.100000000000001" customHeight="1"/>
    <row r="3474" ht="20.100000000000001" customHeight="1"/>
    <row r="3475" ht="20.100000000000001" customHeight="1"/>
    <row r="3476" ht="20.100000000000001" customHeight="1"/>
    <row r="3477" ht="20.100000000000001" customHeight="1"/>
    <row r="3478" ht="20.100000000000001" customHeight="1"/>
    <row r="3479" ht="20.100000000000001" customHeight="1"/>
    <row r="3480" ht="20.100000000000001" customHeight="1"/>
    <row r="3481" ht="20.100000000000001" customHeight="1"/>
    <row r="3482" ht="20.100000000000001" customHeight="1"/>
    <row r="3483" ht="20.100000000000001" customHeight="1"/>
    <row r="3484" ht="20.100000000000001" customHeight="1"/>
    <row r="3485" ht="20.100000000000001" customHeight="1"/>
    <row r="3486" ht="20.100000000000001" customHeight="1"/>
    <row r="3487" ht="20.100000000000001" customHeight="1"/>
    <row r="3488" ht="20.100000000000001" customHeight="1"/>
    <row r="3489" ht="20.100000000000001" customHeight="1"/>
    <row r="3490" ht="20.100000000000001" customHeight="1"/>
    <row r="3491" ht="20.100000000000001" customHeight="1"/>
    <row r="3492" ht="20.100000000000001" customHeight="1"/>
    <row r="3493" ht="20.100000000000001" customHeight="1"/>
    <row r="3494" ht="20.100000000000001" customHeight="1"/>
    <row r="3495" ht="20.100000000000001" customHeight="1"/>
    <row r="3496" ht="20.100000000000001" customHeight="1"/>
    <row r="3497" ht="20.100000000000001" customHeight="1"/>
    <row r="3498" ht="20.100000000000001" customHeight="1"/>
    <row r="3499" ht="20.100000000000001" customHeight="1"/>
    <row r="3500" ht="20.100000000000001" customHeight="1"/>
    <row r="3501" ht="20.100000000000001" customHeight="1"/>
    <row r="3502" ht="20.100000000000001" customHeight="1"/>
    <row r="3503" ht="20.100000000000001" customHeight="1"/>
    <row r="3504" ht="20.100000000000001" customHeight="1"/>
    <row r="3505" ht="20.100000000000001" customHeight="1"/>
    <row r="3506" ht="20.100000000000001" customHeight="1"/>
    <row r="3507" ht="20.100000000000001" customHeight="1"/>
    <row r="3508" ht="20.100000000000001" customHeight="1"/>
    <row r="3509" ht="20.100000000000001" customHeight="1"/>
    <row r="3510" ht="20.100000000000001" customHeight="1"/>
    <row r="3511" ht="20.100000000000001" customHeight="1"/>
    <row r="3512" ht="20.100000000000001" customHeight="1"/>
    <row r="3513" ht="20.100000000000001" customHeight="1"/>
    <row r="3514" ht="20.100000000000001" customHeight="1"/>
    <row r="3515" ht="20.100000000000001" customHeight="1"/>
    <row r="3516" ht="20.100000000000001" customHeight="1"/>
    <row r="3517" ht="20.100000000000001" customHeight="1"/>
    <row r="3518" ht="20.100000000000001" customHeight="1"/>
    <row r="3519" ht="20.100000000000001" customHeight="1"/>
    <row r="3520" ht="20.100000000000001" customHeight="1"/>
    <row r="3521" ht="20.100000000000001" customHeight="1"/>
    <row r="3522" ht="20.100000000000001" customHeight="1"/>
    <row r="3523" ht="20.100000000000001" customHeight="1"/>
    <row r="3524" ht="20.100000000000001" customHeight="1"/>
    <row r="3525" ht="20.100000000000001" customHeight="1"/>
    <row r="3526" ht="20.100000000000001" customHeight="1"/>
    <row r="3527" ht="20.100000000000001" customHeight="1"/>
    <row r="3528" ht="20.100000000000001" customHeight="1"/>
    <row r="3529" ht="20.100000000000001" customHeight="1"/>
    <row r="3530" ht="20.100000000000001" customHeight="1"/>
    <row r="3531" ht="20.100000000000001" customHeight="1"/>
    <row r="3532" ht="20.100000000000001" customHeight="1"/>
    <row r="3533" ht="20.100000000000001" customHeight="1"/>
    <row r="3534" ht="20.100000000000001" customHeight="1"/>
    <row r="3535" ht="20.100000000000001" customHeight="1"/>
    <row r="3536" ht="20.100000000000001" customHeight="1"/>
    <row r="3537" ht="20.100000000000001" customHeight="1"/>
    <row r="3538" ht="20.100000000000001" customHeight="1"/>
    <row r="3539" ht="20.100000000000001" customHeight="1"/>
    <row r="3540" ht="20.100000000000001" customHeight="1"/>
    <row r="3541" ht="20.100000000000001" customHeight="1"/>
    <row r="3542" ht="20.100000000000001" customHeight="1"/>
    <row r="3543" ht="20.100000000000001" customHeight="1"/>
    <row r="3544" ht="20.100000000000001" customHeight="1"/>
    <row r="3545" ht="20.100000000000001" customHeight="1"/>
    <row r="3546" ht="20.100000000000001" customHeight="1"/>
    <row r="3547" ht="20.100000000000001" customHeight="1"/>
    <row r="3548" ht="20.100000000000001" customHeight="1"/>
    <row r="3549" ht="20.100000000000001" customHeight="1"/>
    <row r="3550" ht="20.100000000000001" customHeight="1"/>
    <row r="3551" ht="20.100000000000001" customHeight="1"/>
    <row r="3552" ht="20.100000000000001" customHeight="1"/>
    <row r="3553" ht="20.100000000000001" customHeight="1"/>
    <row r="3554" ht="20.100000000000001" customHeight="1"/>
    <row r="3555" ht="20.100000000000001" customHeight="1"/>
    <row r="3556" ht="20.100000000000001" customHeight="1"/>
    <row r="3557" ht="20.100000000000001" customHeight="1"/>
    <row r="3558" ht="20.100000000000001" customHeight="1"/>
    <row r="3559" ht="20.100000000000001" customHeight="1"/>
    <row r="3560" ht="20.100000000000001" customHeight="1"/>
    <row r="3561" ht="20.100000000000001" customHeight="1"/>
    <row r="3562" ht="20.100000000000001" customHeight="1"/>
    <row r="3563" ht="20.100000000000001" customHeight="1"/>
    <row r="3564" ht="20.100000000000001" customHeight="1"/>
    <row r="3565" ht="20.100000000000001" customHeight="1"/>
    <row r="3566" ht="20.100000000000001" customHeight="1"/>
    <row r="3567" ht="20.100000000000001" customHeight="1"/>
    <row r="3568" ht="20.100000000000001" customHeight="1"/>
    <row r="3569" ht="20.100000000000001" customHeight="1"/>
    <row r="3570" ht="20.100000000000001" customHeight="1"/>
    <row r="3571" ht="20.100000000000001" customHeight="1"/>
    <row r="3572" ht="20.100000000000001" customHeight="1"/>
    <row r="3573" ht="20.100000000000001" customHeight="1"/>
    <row r="3574" ht="20.100000000000001" customHeight="1"/>
    <row r="3575" ht="20.100000000000001" customHeight="1"/>
    <row r="3576" ht="20.100000000000001" customHeight="1"/>
    <row r="3577" ht="20.100000000000001" customHeight="1"/>
    <row r="3578" ht="20.100000000000001" customHeight="1"/>
    <row r="3579" ht="20.100000000000001" customHeight="1"/>
    <row r="3580" ht="20.100000000000001" customHeight="1"/>
    <row r="3581" ht="20.100000000000001" customHeight="1"/>
    <row r="3582" ht="20.100000000000001" customHeight="1"/>
    <row r="3583" ht="20.100000000000001" customHeight="1"/>
    <row r="3584" ht="20.100000000000001" customHeight="1"/>
    <row r="3585" ht="20.100000000000001" customHeight="1"/>
    <row r="3586" ht="20.100000000000001" customHeight="1"/>
    <row r="3587" ht="20.100000000000001" customHeight="1"/>
    <row r="3588" ht="20.100000000000001" customHeight="1"/>
  </sheetData>
  <mergeCells count="9">
    <mergeCell ref="A2:A3"/>
    <mergeCell ref="M2:M3"/>
    <mergeCell ref="K2:L2"/>
    <mergeCell ref="I2:J2"/>
    <mergeCell ref="E2:F2"/>
    <mergeCell ref="G2:H2"/>
    <mergeCell ref="B2:B3"/>
    <mergeCell ref="C2:C3"/>
    <mergeCell ref="D2:D3"/>
  </mergeCells>
  <phoneticPr fontId="9" type="noConversion"/>
  <printOptions horizontalCentered="1" verticalCentered="1"/>
  <pageMargins left="0.39370078740157483" right="0.39370078740157483" top="0.39370078740157483" bottom="0.39370078740157483" header="0.51181102362204722" footer="0.3937007874015748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11"/>
  <sheetViews>
    <sheetView showZeros="0" view="pageBreakPreview" zoomScale="85" zoomScaleNormal="75" zoomScaleSheetLayoutView="85" workbookViewId="0">
      <pane ySplit="2" topLeftCell="A3" activePane="bottomLeft" state="frozen"/>
      <selection activeCell="E18" sqref="E18"/>
      <selection pane="bottomLeft" activeCell="A73" sqref="A73"/>
    </sheetView>
  </sheetViews>
  <sheetFormatPr defaultColWidth="7.109375" defaultRowHeight="12" customHeight="1"/>
  <cols>
    <col min="1" max="1" width="30.77734375" style="5" customWidth="1"/>
    <col min="2" max="2" width="122.33203125" style="80" customWidth="1"/>
    <col min="3" max="3" width="8.77734375" style="6" customWidth="1"/>
    <col min="4" max="4" width="5.77734375" style="7" customWidth="1"/>
    <col min="5" max="5" width="15.77734375" style="4" customWidth="1"/>
    <col min="6" max="16384" width="7.109375" style="8"/>
  </cols>
  <sheetData>
    <row r="1" spans="1:6" s="10" customFormat="1" ht="30" customHeight="1">
      <c r="A1" s="76" t="s">
        <v>153</v>
      </c>
      <c r="B1" s="77"/>
      <c r="C1" s="12"/>
      <c r="D1" s="13"/>
      <c r="E1" s="14"/>
      <c r="F1" s="9"/>
    </row>
    <row r="2" spans="1:6" s="3" customFormat="1" ht="30" customHeight="1">
      <c r="A2" s="46" t="s">
        <v>68</v>
      </c>
      <c r="B2" s="78" t="s">
        <v>28</v>
      </c>
      <c r="C2" s="47" t="s">
        <v>15</v>
      </c>
      <c r="D2" s="48" t="s">
        <v>16</v>
      </c>
      <c r="E2" s="48" t="s">
        <v>17</v>
      </c>
    </row>
    <row r="3" spans="1:6" s="89" customFormat="1" ht="30" customHeight="1">
      <c r="A3" s="85" t="s">
        <v>77</v>
      </c>
      <c r="B3" s="86"/>
      <c r="C3" s="87"/>
      <c r="D3" s="88"/>
      <c r="E3" s="85"/>
    </row>
    <row r="4" spans="1:6" s="3" customFormat="1" ht="30" customHeight="1">
      <c r="A4" s="49" t="s">
        <v>109</v>
      </c>
      <c r="B4" s="79" t="s">
        <v>80</v>
      </c>
      <c r="C4" s="50">
        <v>265.67</v>
      </c>
      <c r="D4" s="51" t="s">
        <v>110</v>
      </c>
      <c r="E4" s="49"/>
    </row>
    <row r="5" spans="1:6" s="3" customFormat="1" ht="30" customHeight="1">
      <c r="A5" s="49" t="s">
        <v>111</v>
      </c>
      <c r="B5" s="79" t="s">
        <v>98</v>
      </c>
      <c r="C5" s="50">
        <f>(46.39+48.5)*2.7-(5.4*1.5*4+2.1*0.9*4+0.7*2.1)</f>
        <v>214.77300000000002</v>
      </c>
      <c r="D5" s="51" t="s">
        <v>110</v>
      </c>
      <c r="E5" s="49"/>
    </row>
    <row r="6" spans="1:6" s="3" customFormat="1" ht="30" customHeight="1">
      <c r="A6" s="49" t="s">
        <v>112</v>
      </c>
      <c r="B6" s="79" t="s">
        <v>98</v>
      </c>
      <c r="C6" s="50">
        <f>(46.39+48.5)*2.7-(5.4*1.5*4+2.1*0.9*4+0.7*2.1)</f>
        <v>214.77300000000002</v>
      </c>
      <c r="D6" s="51" t="s">
        <v>110</v>
      </c>
      <c r="E6" s="49"/>
    </row>
    <row r="7" spans="1:6" s="3" customFormat="1" ht="30" customHeight="1">
      <c r="A7" s="49" t="s">
        <v>116</v>
      </c>
      <c r="B7" s="79" t="s">
        <v>80</v>
      </c>
      <c r="C7" s="50">
        <v>265.67</v>
      </c>
      <c r="D7" s="51" t="s">
        <v>110</v>
      </c>
      <c r="E7" s="49"/>
    </row>
    <row r="8" spans="1:6" s="3" customFormat="1" ht="30" customHeight="1">
      <c r="A8" s="49"/>
      <c r="B8" s="79"/>
      <c r="C8" s="50"/>
      <c r="D8" s="51"/>
      <c r="E8" s="49"/>
    </row>
    <row r="9" spans="1:6" s="3" customFormat="1" ht="30" customHeight="1">
      <c r="A9" s="49"/>
      <c r="B9" s="79"/>
      <c r="C9" s="50"/>
      <c r="D9" s="51"/>
      <c r="E9" s="49"/>
    </row>
    <row r="10" spans="1:6" s="3" customFormat="1" ht="30" customHeight="1">
      <c r="A10" s="49"/>
      <c r="B10" s="79"/>
      <c r="C10" s="50"/>
      <c r="D10" s="51"/>
      <c r="E10" s="49"/>
    </row>
    <row r="11" spans="1:6" s="3" customFormat="1" ht="30" customHeight="1">
      <c r="A11" s="49"/>
      <c r="B11" s="79"/>
      <c r="C11" s="50"/>
      <c r="D11" s="51"/>
      <c r="E11" s="49"/>
    </row>
    <row r="12" spans="1:6" s="3" customFormat="1" ht="30" customHeight="1">
      <c r="A12" s="49"/>
      <c r="B12" s="79"/>
      <c r="C12" s="50"/>
      <c r="D12" s="51"/>
      <c r="E12" s="49"/>
    </row>
    <row r="13" spans="1:6" s="3" customFormat="1" ht="30" customHeight="1">
      <c r="A13" s="49"/>
      <c r="B13" s="79"/>
      <c r="C13" s="50"/>
      <c r="D13" s="51"/>
      <c r="E13" s="49"/>
    </row>
    <row r="14" spans="1:6" s="3" customFormat="1" ht="30" customHeight="1">
      <c r="A14" s="49"/>
      <c r="B14" s="79"/>
      <c r="C14" s="50"/>
      <c r="D14" s="51"/>
      <c r="E14" s="49"/>
    </row>
    <row r="15" spans="1:6" s="3" customFormat="1" ht="30" customHeight="1">
      <c r="A15" s="49"/>
      <c r="B15" s="79"/>
      <c r="C15" s="50"/>
      <c r="D15" s="51"/>
      <c r="E15" s="49"/>
    </row>
    <row r="16" spans="1:6" s="3" customFormat="1" ht="30" customHeight="1">
      <c r="A16" s="49"/>
      <c r="B16" s="79"/>
      <c r="C16" s="50"/>
      <c r="D16" s="51"/>
      <c r="E16" s="49"/>
    </row>
    <row r="17" spans="1:5" s="3" customFormat="1" ht="30" customHeight="1">
      <c r="A17" s="49"/>
      <c r="B17" s="79"/>
      <c r="C17" s="50"/>
      <c r="D17" s="51"/>
      <c r="E17" s="49"/>
    </row>
    <row r="18" spans="1:5" s="3" customFormat="1" ht="30" customHeight="1">
      <c r="A18" s="49"/>
      <c r="B18" s="79"/>
      <c r="C18" s="50"/>
      <c r="D18" s="51"/>
      <c r="E18" s="49"/>
    </row>
    <row r="19" spans="1:5" s="3" customFormat="1" ht="30" customHeight="1">
      <c r="A19" s="49"/>
      <c r="B19" s="79"/>
      <c r="C19" s="50"/>
      <c r="D19" s="51"/>
      <c r="E19" s="49"/>
    </row>
    <row r="20" spans="1:5" s="3" customFormat="1" ht="30" customHeight="1">
      <c r="A20" s="49"/>
      <c r="B20" s="79"/>
      <c r="C20" s="50"/>
      <c r="D20" s="51"/>
      <c r="E20" s="49"/>
    </row>
    <row r="21" spans="1:5" s="3" customFormat="1" ht="30" customHeight="1">
      <c r="A21" s="49"/>
      <c r="B21" s="79"/>
      <c r="C21" s="50"/>
      <c r="D21" s="51"/>
      <c r="E21" s="49"/>
    </row>
    <row r="22" spans="1:5" s="3" customFormat="1" ht="30" customHeight="1">
      <c r="A22" s="49"/>
      <c r="B22" s="79"/>
      <c r="C22" s="50"/>
      <c r="D22" s="51"/>
      <c r="E22" s="49"/>
    </row>
    <row r="23" spans="1:5" s="3" customFormat="1" ht="30" customHeight="1">
      <c r="A23" s="49"/>
      <c r="B23" s="79"/>
      <c r="C23" s="50"/>
      <c r="D23" s="51"/>
      <c r="E23" s="49"/>
    </row>
    <row r="24" spans="1:5" s="3" customFormat="1" ht="30" customHeight="1">
      <c r="A24" s="49"/>
      <c r="B24" s="79"/>
      <c r="C24" s="50"/>
      <c r="D24" s="51"/>
      <c r="E24" s="49"/>
    </row>
    <row r="25" spans="1:5" s="3" customFormat="1" ht="30" customHeight="1">
      <c r="A25" s="49"/>
      <c r="B25" s="79"/>
      <c r="C25" s="50"/>
      <c r="D25" s="51"/>
      <c r="E25" s="49"/>
    </row>
    <row r="26" spans="1:5" s="3" customFormat="1" ht="30" customHeight="1">
      <c r="A26" s="49"/>
      <c r="B26" s="79"/>
      <c r="C26" s="50"/>
      <c r="D26" s="51"/>
      <c r="E26" s="49"/>
    </row>
    <row r="27" spans="1:5" s="3" customFormat="1" ht="30" customHeight="1">
      <c r="A27" s="49"/>
      <c r="B27" s="79"/>
      <c r="C27" s="50"/>
      <c r="D27" s="51"/>
      <c r="E27" s="49"/>
    </row>
    <row r="28" spans="1:5" s="3" customFormat="1" ht="30" customHeight="1">
      <c r="A28" s="49"/>
      <c r="B28" s="79"/>
      <c r="C28" s="50"/>
      <c r="D28" s="51"/>
      <c r="E28" s="49"/>
    </row>
    <row r="29" spans="1:5" s="3" customFormat="1" ht="30" customHeight="1">
      <c r="A29" s="49"/>
      <c r="B29" s="79"/>
      <c r="C29" s="50"/>
      <c r="D29" s="51"/>
      <c r="E29" s="49"/>
    </row>
    <row r="30" spans="1:5" s="89" customFormat="1" ht="30" customHeight="1">
      <c r="A30" s="85" t="s">
        <v>78</v>
      </c>
      <c r="B30" s="86"/>
      <c r="C30" s="87"/>
      <c r="D30" s="88"/>
      <c r="E30" s="85"/>
    </row>
    <row r="31" spans="1:5" s="3" customFormat="1" ht="30" customHeight="1">
      <c r="A31" s="49" t="s">
        <v>117</v>
      </c>
      <c r="B31" s="79" t="s">
        <v>81</v>
      </c>
      <c r="C31" s="50">
        <f>11.45*4.13</f>
        <v>47.288499999999999</v>
      </c>
      <c r="D31" s="51" t="s">
        <v>189</v>
      </c>
      <c r="E31" s="49"/>
    </row>
    <row r="32" spans="1:5" s="3" customFormat="1" ht="30" customHeight="1">
      <c r="A32" s="49" t="s">
        <v>118</v>
      </c>
      <c r="B32" s="79" t="s">
        <v>85</v>
      </c>
      <c r="C32" s="50">
        <f>(19.6*2.7)-(1.75*2.1+1*2.1+2.4*1.45)</f>
        <v>43.665000000000006</v>
      </c>
      <c r="D32" s="51" t="s">
        <v>189</v>
      </c>
      <c r="E32" s="49"/>
    </row>
    <row r="33" spans="1:5" s="3" customFormat="1" ht="30" customHeight="1">
      <c r="A33" s="49" t="s">
        <v>119</v>
      </c>
      <c r="B33" s="79" t="s">
        <v>85</v>
      </c>
      <c r="C33" s="50">
        <f>(19.6*2.7)-(1.75*2.1+1*2.1+2.4*1.45)</f>
        <v>43.665000000000006</v>
      </c>
      <c r="D33" s="51" t="s">
        <v>189</v>
      </c>
      <c r="E33" s="49"/>
    </row>
    <row r="34" spans="1:5" s="3" customFormat="1" ht="30" customHeight="1">
      <c r="A34" s="49" t="s">
        <v>120</v>
      </c>
      <c r="B34" s="79" t="s">
        <v>86</v>
      </c>
      <c r="C34" s="50">
        <f>(19.6*2.7)-(1.75*2.1+1*2.1+2.4*1.45)-1.34-3.5</f>
        <v>38.825000000000003</v>
      </c>
      <c r="D34" s="51" t="s">
        <v>189</v>
      </c>
      <c r="E34" s="49"/>
    </row>
    <row r="35" spans="1:5" s="3" customFormat="1" ht="30" customHeight="1">
      <c r="A35" s="49" t="s">
        <v>121</v>
      </c>
      <c r="B35" s="79" t="s">
        <v>86</v>
      </c>
      <c r="C35" s="50">
        <f>(19.6*2.7)-(1.75*2.1+1*2.1+2.4*1.45)-1.34-3.5</f>
        <v>38.825000000000003</v>
      </c>
      <c r="D35" s="51" t="s">
        <v>189</v>
      </c>
      <c r="E35" s="49"/>
    </row>
    <row r="36" spans="1:5" s="3" customFormat="1" ht="30" customHeight="1">
      <c r="A36" s="49" t="s">
        <v>122</v>
      </c>
      <c r="B36" s="79" t="s">
        <v>70</v>
      </c>
      <c r="C36" s="50">
        <f>1.34+3.5</f>
        <v>4.84</v>
      </c>
      <c r="D36" s="51" t="s">
        <v>189</v>
      </c>
      <c r="E36" s="49"/>
    </row>
    <row r="37" spans="1:5" s="3" customFormat="1" ht="30" customHeight="1">
      <c r="A37" s="49"/>
      <c r="B37" s="79"/>
      <c r="C37" s="50"/>
      <c r="D37" s="51"/>
      <c r="E37" s="49"/>
    </row>
    <row r="38" spans="1:5" s="3" customFormat="1" ht="30" customHeight="1">
      <c r="A38" s="49"/>
      <c r="B38" s="79"/>
      <c r="C38" s="50"/>
      <c r="D38" s="51"/>
      <c r="E38" s="49"/>
    </row>
    <row r="39" spans="1:5" s="3" customFormat="1" ht="30" customHeight="1">
      <c r="A39" s="49"/>
      <c r="B39" s="79"/>
      <c r="C39" s="50"/>
      <c r="D39" s="51"/>
      <c r="E39" s="49"/>
    </row>
    <row r="40" spans="1:5" s="3" customFormat="1" ht="30" customHeight="1">
      <c r="A40" s="49"/>
      <c r="B40" s="79"/>
      <c r="C40" s="50"/>
      <c r="D40" s="51"/>
      <c r="E40" s="49"/>
    </row>
    <row r="41" spans="1:5" s="3" customFormat="1" ht="30" customHeight="1">
      <c r="A41" s="49"/>
      <c r="B41" s="79"/>
      <c r="C41" s="50"/>
      <c r="D41" s="51"/>
      <c r="E41" s="49"/>
    </row>
    <row r="42" spans="1:5" s="3" customFormat="1" ht="30" customHeight="1">
      <c r="A42" s="49"/>
      <c r="B42" s="79"/>
      <c r="C42" s="50"/>
      <c r="D42" s="51"/>
      <c r="E42" s="49"/>
    </row>
    <row r="43" spans="1:5" s="3" customFormat="1" ht="30" customHeight="1">
      <c r="A43" s="49"/>
      <c r="B43" s="79"/>
      <c r="C43" s="50"/>
      <c r="D43" s="51"/>
      <c r="E43" s="49"/>
    </row>
    <row r="44" spans="1:5" s="3" customFormat="1" ht="30" customHeight="1">
      <c r="A44" s="49"/>
      <c r="B44" s="79"/>
      <c r="C44" s="50"/>
      <c r="D44" s="51"/>
      <c r="E44" s="49"/>
    </row>
    <row r="45" spans="1:5" s="3" customFormat="1" ht="30" customHeight="1">
      <c r="A45" s="49"/>
      <c r="B45" s="79"/>
      <c r="C45" s="50"/>
      <c r="D45" s="51"/>
      <c r="E45" s="49"/>
    </row>
    <row r="46" spans="1:5" s="3" customFormat="1" ht="30" customHeight="1">
      <c r="A46" s="49"/>
      <c r="B46" s="79"/>
      <c r="C46" s="50"/>
      <c r="D46" s="51"/>
      <c r="E46" s="49"/>
    </row>
    <row r="47" spans="1:5" s="3" customFormat="1" ht="30" customHeight="1">
      <c r="A47" s="49"/>
      <c r="B47" s="79"/>
      <c r="C47" s="50"/>
      <c r="D47" s="51"/>
      <c r="E47" s="49"/>
    </row>
    <row r="48" spans="1:5" s="3" customFormat="1" ht="30" customHeight="1">
      <c r="A48" s="49"/>
      <c r="B48" s="79"/>
      <c r="C48" s="50"/>
      <c r="D48" s="51"/>
      <c r="E48" s="49"/>
    </row>
    <row r="49" spans="1:5" s="3" customFormat="1" ht="30" customHeight="1">
      <c r="A49" s="49"/>
      <c r="B49" s="79"/>
      <c r="C49" s="50"/>
      <c r="D49" s="51"/>
      <c r="E49" s="49"/>
    </row>
    <row r="50" spans="1:5" s="3" customFormat="1" ht="30" customHeight="1">
      <c r="A50" s="49"/>
      <c r="B50" s="79"/>
      <c r="C50" s="50"/>
      <c r="D50" s="51"/>
      <c r="E50" s="49"/>
    </row>
    <row r="51" spans="1:5" s="3" customFormat="1" ht="30" customHeight="1">
      <c r="A51" s="49"/>
      <c r="B51" s="79"/>
      <c r="C51" s="50"/>
      <c r="D51" s="51"/>
      <c r="E51" s="49"/>
    </row>
    <row r="52" spans="1:5" s="3" customFormat="1" ht="30" customHeight="1">
      <c r="A52" s="49"/>
      <c r="B52" s="79"/>
      <c r="C52" s="50"/>
      <c r="D52" s="51"/>
      <c r="E52" s="49"/>
    </row>
    <row r="53" spans="1:5" s="3" customFormat="1" ht="30" customHeight="1">
      <c r="A53" s="49"/>
      <c r="B53" s="79"/>
      <c r="C53" s="50"/>
      <c r="D53" s="51"/>
      <c r="E53" s="49"/>
    </row>
    <row r="54" spans="1:5" s="3" customFormat="1" ht="30" customHeight="1">
      <c r="A54" s="49"/>
      <c r="B54" s="79"/>
      <c r="C54" s="50"/>
      <c r="D54" s="51"/>
      <c r="E54" s="49"/>
    </row>
    <row r="55" spans="1:5" s="3" customFormat="1" ht="30" customHeight="1">
      <c r="A55" s="49"/>
      <c r="B55" s="79"/>
      <c r="C55" s="50"/>
      <c r="D55" s="51"/>
      <c r="E55" s="49"/>
    </row>
    <row r="56" spans="1:5" s="3" customFormat="1" ht="30" customHeight="1">
      <c r="A56" s="49"/>
      <c r="B56" s="79"/>
      <c r="C56" s="50"/>
      <c r="D56" s="51"/>
      <c r="E56" s="49"/>
    </row>
    <row r="57" spans="1:5" s="3" customFormat="1" ht="30" customHeight="1">
      <c r="A57" s="49"/>
      <c r="B57" s="79"/>
      <c r="C57" s="50"/>
      <c r="D57" s="51"/>
      <c r="E57" s="49"/>
    </row>
    <row r="58" spans="1:5" s="89" customFormat="1" ht="30" customHeight="1">
      <c r="A58" s="85" t="s">
        <v>93</v>
      </c>
      <c r="B58" s="86"/>
      <c r="C58" s="87"/>
      <c r="D58" s="88"/>
      <c r="E58" s="85"/>
    </row>
    <row r="59" spans="1:5" s="3" customFormat="1" ht="30" customHeight="1">
      <c r="A59" s="49" t="s">
        <v>123</v>
      </c>
      <c r="B59" s="79">
        <v>2</v>
      </c>
      <c r="C59" s="50">
        <f>2</f>
        <v>2</v>
      </c>
      <c r="D59" s="51" t="s">
        <v>163</v>
      </c>
      <c r="E59" s="49"/>
    </row>
    <row r="60" spans="1:5" s="3" customFormat="1" ht="30" customHeight="1">
      <c r="A60" s="49" t="s">
        <v>117</v>
      </c>
      <c r="B60" s="79" t="s">
        <v>75</v>
      </c>
      <c r="C60" s="50">
        <f>9.4*14.2</f>
        <v>133.47999999999999</v>
      </c>
      <c r="D60" s="51" t="s">
        <v>183</v>
      </c>
      <c r="E60" s="49"/>
    </row>
    <row r="61" spans="1:5" s="3" customFormat="1" ht="30" customHeight="1">
      <c r="A61" s="49" t="s">
        <v>118</v>
      </c>
      <c r="B61" s="79" t="s">
        <v>84</v>
      </c>
      <c r="C61" s="50">
        <f>(9.4+14.2)*2.85-(2.5*2.1)</f>
        <v>62.010000000000005</v>
      </c>
      <c r="D61" s="51" t="s">
        <v>183</v>
      </c>
      <c r="E61" s="49"/>
    </row>
    <row r="62" spans="1:5" s="3" customFormat="1" ht="30" customHeight="1">
      <c r="A62" s="49" t="s">
        <v>124</v>
      </c>
      <c r="B62" s="79" t="s">
        <v>84</v>
      </c>
      <c r="C62" s="50">
        <f>(9.4+14.2)*2.85-(2.5*2.1)</f>
        <v>62.010000000000005</v>
      </c>
      <c r="D62" s="51" t="s">
        <v>110</v>
      </c>
      <c r="E62" s="49"/>
    </row>
    <row r="63" spans="1:5" s="3" customFormat="1" ht="30" customHeight="1">
      <c r="A63" s="49" t="s">
        <v>125</v>
      </c>
      <c r="B63" s="79" t="s">
        <v>82</v>
      </c>
      <c r="C63" s="50">
        <f>(17.5*0.7)+(1.2*2.15)</f>
        <v>14.83</v>
      </c>
      <c r="D63" s="51" t="s">
        <v>110</v>
      </c>
      <c r="E63" s="49"/>
    </row>
    <row r="64" spans="1:5" s="3" customFormat="1" ht="30" customHeight="1">
      <c r="A64" s="49" t="s">
        <v>126</v>
      </c>
      <c r="B64" s="79" t="s">
        <v>102</v>
      </c>
      <c r="C64" s="50">
        <f>9.4*2.85+17.5*0.7+1.2*2.15</f>
        <v>41.620000000000005</v>
      </c>
      <c r="D64" s="51" t="s">
        <v>110</v>
      </c>
      <c r="E64" s="49"/>
    </row>
    <row r="65" spans="1:5" s="3" customFormat="1" ht="30" customHeight="1">
      <c r="A65" s="49" t="s">
        <v>127</v>
      </c>
      <c r="B65" s="79" t="s">
        <v>83</v>
      </c>
      <c r="C65" s="50">
        <f>(2.7+2.7)*2.85+(17.5*0.7)+(1.2*2.15)</f>
        <v>30.22</v>
      </c>
      <c r="D65" s="51" t="s">
        <v>110</v>
      </c>
      <c r="E65" s="49"/>
    </row>
    <row r="66" spans="1:5" s="3" customFormat="1" ht="30" customHeight="1">
      <c r="A66" s="49" t="s">
        <v>128</v>
      </c>
      <c r="B66" s="79" t="s">
        <v>84</v>
      </c>
      <c r="C66" s="50">
        <f>(9.4+14.2)*2.85-(2.5*2.1)</f>
        <v>62.010000000000005</v>
      </c>
      <c r="D66" s="51" t="s">
        <v>110</v>
      </c>
      <c r="E66" s="49"/>
    </row>
    <row r="67" spans="1:5" s="3" customFormat="1" ht="30" customHeight="1">
      <c r="A67" s="49" t="s">
        <v>121</v>
      </c>
      <c r="B67" s="79" t="s">
        <v>83</v>
      </c>
      <c r="C67" s="50">
        <f>(2.7+2.7)*2.85+(17.5*0.7)+(1.2*2.15)</f>
        <v>30.22</v>
      </c>
      <c r="D67" s="51" t="s">
        <v>110</v>
      </c>
      <c r="E67" s="49"/>
    </row>
    <row r="68" spans="1:5" s="3" customFormat="1" ht="30" customHeight="1">
      <c r="A68" s="49" t="s">
        <v>129</v>
      </c>
      <c r="B68" s="79">
        <v>1.84</v>
      </c>
      <c r="C68" s="50">
        <f>1.84</f>
        <v>1.84</v>
      </c>
      <c r="D68" s="51" t="s">
        <v>110</v>
      </c>
      <c r="E68" s="49"/>
    </row>
    <row r="69" spans="1:5" s="3" customFormat="1" ht="30" customHeight="1">
      <c r="A69" s="49" t="s">
        <v>130</v>
      </c>
      <c r="B69" s="79">
        <v>9.36</v>
      </c>
      <c r="C69" s="50">
        <f>9.36</f>
        <v>9.36</v>
      </c>
      <c r="D69" s="51" t="s">
        <v>110</v>
      </c>
      <c r="E69" s="49"/>
    </row>
    <row r="70" spans="1:5" s="3" customFormat="1" ht="30" customHeight="1">
      <c r="A70" s="49" t="s">
        <v>131</v>
      </c>
      <c r="B70" s="79" t="s">
        <v>75</v>
      </c>
      <c r="C70" s="50">
        <f>9.4*14.2</f>
        <v>133.47999999999999</v>
      </c>
      <c r="D70" s="51" t="s">
        <v>110</v>
      </c>
      <c r="E70" s="49"/>
    </row>
    <row r="71" spans="1:5" s="3" customFormat="1" ht="30" customHeight="1">
      <c r="A71" s="49" t="s">
        <v>132</v>
      </c>
      <c r="B71" s="79" t="s">
        <v>87</v>
      </c>
      <c r="C71" s="50">
        <f>5.4*2.4*2</f>
        <v>25.92</v>
      </c>
      <c r="D71" s="51" t="s">
        <v>110</v>
      </c>
      <c r="E71" s="49"/>
    </row>
    <row r="72" spans="1:5" s="3" customFormat="1" ht="30" customHeight="1">
      <c r="A72" s="49" t="s">
        <v>103</v>
      </c>
      <c r="B72" s="79" t="s">
        <v>113</v>
      </c>
      <c r="C72" s="50">
        <v>12</v>
      </c>
      <c r="D72" s="51" t="s">
        <v>72</v>
      </c>
      <c r="E72" s="49"/>
    </row>
    <row r="73" spans="1:5" s="3" customFormat="1" ht="30" customHeight="1">
      <c r="A73" s="49"/>
      <c r="B73" s="79"/>
      <c r="C73" s="50"/>
      <c r="D73" s="51"/>
      <c r="E73" s="49"/>
    </row>
    <row r="74" spans="1:5" s="3" customFormat="1" ht="30" customHeight="1">
      <c r="A74" s="49"/>
      <c r="B74" s="79"/>
      <c r="C74" s="50"/>
      <c r="D74" s="51"/>
      <c r="E74" s="49"/>
    </row>
    <row r="75" spans="1:5" s="3" customFormat="1" ht="30" customHeight="1">
      <c r="A75" s="49"/>
      <c r="B75" s="79"/>
      <c r="C75" s="50"/>
      <c r="D75" s="51"/>
      <c r="E75" s="49"/>
    </row>
    <row r="76" spans="1:5" s="3" customFormat="1" ht="30" customHeight="1">
      <c r="A76" s="49"/>
      <c r="B76" s="79"/>
      <c r="C76" s="50"/>
      <c r="D76" s="51"/>
      <c r="E76" s="49"/>
    </row>
    <row r="77" spans="1:5" s="3" customFormat="1" ht="30" customHeight="1">
      <c r="A77" s="49"/>
      <c r="B77" s="79"/>
      <c r="C77" s="50"/>
      <c r="D77" s="51"/>
      <c r="E77" s="49"/>
    </row>
    <row r="78" spans="1:5" s="3" customFormat="1" ht="30" customHeight="1">
      <c r="A78" s="49"/>
      <c r="B78" s="79"/>
      <c r="C78" s="50"/>
      <c r="D78" s="51"/>
      <c r="E78" s="49"/>
    </row>
    <row r="79" spans="1:5" s="3" customFormat="1" ht="30" customHeight="1">
      <c r="A79" s="49"/>
      <c r="B79" s="79"/>
      <c r="C79" s="50"/>
      <c r="D79" s="51"/>
      <c r="E79" s="49"/>
    </row>
    <row r="80" spans="1:5" s="3" customFormat="1" ht="30" customHeight="1">
      <c r="A80" s="49"/>
      <c r="B80" s="79"/>
      <c r="C80" s="50"/>
      <c r="D80" s="51"/>
      <c r="E80" s="49"/>
    </row>
    <row r="81" spans="1:5" s="3" customFormat="1" ht="30" customHeight="1">
      <c r="A81" s="49"/>
      <c r="B81" s="79"/>
      <c r="C81" s="50"/>
      <c r="D81" s="51"/>
      <c r="E81" s="49"/>
    </row>
    <row r="82" spans="1:5" s="3" customFormat="1" ht="30" customHeight="1">
      <c r="A82" s="49"/>
      <c r="B82" s="79"/>
      <c r="C82" s="50"/>
      <c r="D82" s="51"/>
      <c r="E82" s="49"/>
    </row>
    <row r="83" spans="1:5" s="3" customFormat="1" ht="30" customHeight="1">
      <c r="A83" s="49"/>
      <c r="B83" s="79"/>
      <c r="C83" s="50"/>
      <c r="D83" s="51"/>
      <c r="E83" s="49"/>
    </row>
    <row r="84" spans="1:5" s="3" customFormat="1" ht="30" customHeight="1">
      <c r="A84" s="49"/>
      <c r="B84" s="79"/>
      <c r="C84" s="50"/>
      <c r="D84" s="51"/>
      <c r="E84" s="49"/>
    </row>
    <row r="85" spans="1:5" s="3" customFormat="1" ht="30" customHeight="1">
      <c r="A85" s="49"/>
      <c r="B85" s="79"/>
      <c r="C85" s="50"/>
      <c r="D85" s="51"/>
      <c r="E85" s="49"/>
    </row>
    <row r="86" spans="1:5" s="89" customFormat="1" ht="30" customHeight="1">
      <c r="A86" s="85" t="s">
        <v>94</v>
      </c>
      <c r="B86" s="86"/>
      <c r="C86" s="87"/>
      <c r="D86" s="88"/>
      <c r="E86" s="85"/>
    </row>
    <row r="87" spans="1:5" s="3" customFormat="1" ht="30" customHeight="1">
      <c r="A87" s="49" t="s">
        <v>133</v>
      </c>
      <c r="B87" s="79" t="s">
        <v>89</v>
      </c>
      <c r="C87" s="50">
        <v>65.599999999999994</v>
      </c>
      <c r="D87" s="51" t="s">
        <v>185</v>
      </c>
      <c r="E87" s="49"/>
    </row>
    <row r="88" spans="1:5" s="3" customFormat="1" ht="30" customHeight="1">
      <c r="A88" s="49" t="s">
        <v>134</v>
      </c>
      <c r="B88" s="79" t="s">
        <v>74</v>
      </c>
      <c r="C88" s="50">
        <f>0.8*2.1</f>
        <v>1.6800000000000002</v>
      </c>
      <c r="D88" s="51" t="s">
        <v>185</v>
      </c>
      <c r="E88" s="49"/>
    </row>
    <row r="89" spans="1:5" s="3" customFormat="1" ht="30" customHeight="1">
      <c r="A89" s="49" t="s">
        <v>135</v>
      </c>
      <c r="B89" s="79">
        <v>0.9</v>
      </c>
      <c r="C89" s="50">
        <f>0.9</f>
        <v>0.9</v>
      </c>
      <c r="D89" s="51" t="s">
        <v>188</v>
      </c>
      <c r="E89" s="49"/>
    </row>
    <row r="90" spans="1:5" s="3" customFormat="1" ht="30" customHeight="1">
      <c r="A90" s="49" t="s">
        <v>118</v>
      </c>
      <c r="B90" s="79" t="s">
        <v>90</v>
      </c>
      <c r="C90" s="50">
        <f>(8.75*3.2)+(7*2.85)-(0.9*2.1)</f>
        <v>46.06</v>
      </c>
      <c r="D90" s="51" t="s">
        <v>185</v>
      </c>
      <c r="E90" s="49"/>
    </row>
    <row r="91" spans="1:5" s="3" customFormat="1" ht="30" customHeight="1">
      <c r="A91" s="49" t="s">
        <v>136</v>
      </c>
      <c r="B91" s="79" t="s">
        <v>90</v>
      </c>
      <c r="C91" s="50">
        <f>(8.75*3.2)+(7*2.85)-(0.9*2.1)</f>
        <v>46.06</v>
      </c>
      <c r="D91" s="51" t="s">
        <v>185</v>
      </c>
      <c r="E91" s="49"/>
    </row>
    <row r="92" spans="1:5" s="3" customFormat="1" ht="30" customHeight="1">
      <c r="A92" s="49" t="s">
        <v>125</v>
      </c>
      <c r="B92" s="79" t="s">
        <v>91</v>
      </c>
      <c r="C92" s="50">
        <f>(26.96)*0.7</f>
        <v>18.872</v>
      </c>
      <c r="D92" s="51" t="s">
        <v>110</v>
      </c>
      <c r="E92" s="49"/>
    </row>
    <row r="93" spans="1:5" s="3" customFormat="1" ht="30" customHeight="1">
      <c r="A93" s="49" t="s">
        <v>120</v>
      </c>
      <c r="B93" s="79" t="s">
        <v>91</v>
      </c>
      <c r="C93" s="50">
        <f>(26.96)*0.7</f>
        <v>18.872</v>
      </c>
      <c r="D93" s="51" t="s">
        <v>110</v>
      </c>
      <c r="E93" s="49"/>
    </row>
    <row r="94" spans="1:5" s="3" customFormat="1" ht="30" customHeight="1">
      <c r="A94" s="49" t="s">
        <v>137</v>
      </c>
      <c r="B94" s="79" t="s">
        <v>91</v>
      </c>
      <c r="C94" s="50">
        <f>(26.96)*0.7</f>
        <v>18.872</v>
      </c>
      <c r="D94" s="51" t="s">
        <v>110</v>
      </c>
      <c r="E94" s="49"/>
    </row>
    <row r="95" spans="1:5" s="3" customFormat="1" ht="30" customHeight="1">
      <c r="A95" s="49" t="s">
        <v>138</v>
      </c>
      <c r="B95" s="79" t="s">
        <v>92</v>
      </c>
      <c r="C95" s="50">
        <f>26.96*2.15+(0.9*0.75)</f>
        <v>58.638999999999996</v>
      </c>
      <c r="D95" s="51" t="s">
        <v>110</v>
      </c>
      <c r="E95" s="49"/>
    </row>
    <row r="96" spans="1:5" s="3" customFormat="1" ht="30" customHeight="1">
      <c r="A96" s="49" t="s">
        <v>139</v>
      </c>
      <c r="B96" s="79" t="s">
        <v>99</v>
      </c>
      <c r="C96" s="50">
        <f>0.45*1.7+0.45*1.5</f>
        <v>1.44</v>
      </c>
      <c r="D96" s="51" t="s">
        <v>110</v>
      </c>
      <c r="E96" s="49"/>
    </row>
    <row r="97" spans="1:5" s="3" customFormat="1" ht="30" customHeight="1">
      <c r="A97" s="49" t="s">
        <v>140</v>
      </c>
      <c r="B97" s="79" t="s">
        <v>97</v>
      </c>
      <c r="C97" s="50">
        <f>8.97*2.85-(0.9*2.1)</f>
        <v>23.674500000000002</v>
      </c>
      <c r="D97" s="51" t="s">
        <v>110</v>
      </c>
      <c r="E97" s="49"/>
    </row>
    <row r="98" spans="1:5" s="3" customFormat="1" ht="30" customHeight="1">
      <c r="A98" s="49" t="s">
        <v>141</v>
      </c>
      <c r="B98" s="79" t="s">
        <v>96</v>
      </c>
      <c r="C98" s="50">
        <f>(18.54*2.85+2.27*2.85)-(1.8*2.1+0.8*2.1*2)</f>
        <v>52.168499999999995</v>
      </c>
      <c r="D98" s="51" t="s">
        <v>110</v>
      </c>
      <c r="E98" s="49"/>
    </row>
    <row r="99" spans="1:5" s="3" customFormat="1" ht="30" customHeight="1">
      <c r="A99" s="49" t="s">
        <v>116</v>
      </c>
      <c r="B99" s="79" t="s">
        <v>80</v>
      </c>
      <c r="C99" s="50">
        <v>48.4</v>
      </c>
      <c r="D99" s="51" t="s">
        <v>110</v>
      </c>
      <c r="E99" s="49"/>
    </row>
    <row r="100" spans="1:5" s="3" customFormat="1" ht="30" customHeight="1">
      <c r="A100" s="49" t="s">
        <v>132</v>
      </c>
      <c r="B100" s="79" t="s">
        <v>88</v>
      </c>
      <c r="C100" s="50">
        <f>5.4*2.4</f>
        <v>12.96</v>
      </c>
      <c r="D100" s="51" t="s">
        <v>110</v>
      </c>
      <c r="E100" s="49"/>
    </row>
    <row r="101" spans="1:5" s="3" customFormat="1" ht="30" customHeight="1">
      <c r="A101" s="49" t="s">
        <v>142</v>
      </c>
      <c r="B101" s="79">
        <v>1</v>
      </c>
      <c r="C101" s="50">
        <f>1</f>
        <v>1</v>
      </c>
      <c r="D101" s="51" t="s">
        <v>187</v>
      </c>
      <c r="E101" s="49"/>
    </row>
    <row r="102" spans="1:5" s="3" customFormat="1" ht="30" customHeight="1">
      <c r="A102" s="49" t="s">
        <v>143</v>
      </c>
      <c r="B102" s="79">
        <v>1</v>
      </c>
      <c r="C102" s="50">
        <f>1</f>
        <v>1</v>
      </c>
      <c r="D102" s="51" t="s">
        <v>187</v>
      </c>
      <c r="E102" s="49"/>
    </row>
    <row r="103" spans="1:5" s="3" customFormat="1" ht="30" customHeight="1">
      <c r="A103" s="49" t="s">
        <v>144</v>
      </c>
      <c r="B103" s="79">
        <v>1</v>
      </c>
      <c r="C103" s="50">
        <f>1</f>
        <v>1</v>
      </c>
      <c r="D103" s="51" t="s">
        <v>190</v>
      </c>
      <c r="E103" s="49"/>
    </row>
    <row r="104" spans="1:5" s="3" customFormat="1" ht="30" customHeight="1">
      <c r="A104" s="49" t="s">
        <v>145</v>
      </c>
      <c r="B104" s="79">
        <v>1.5</v>
      </c>
      <c r="C104" s="50">
        <f>1.5</f>
        <v>1.5</v>
      </c>
      <c r="D104" s="51" t="s">
        <v>188</v>
      </c>
      <c r="E104" s="49"/>
    </row>
    <row r="105" spans="1:5" s="3" customFormat="1" ht="30" customHeight="1">
      <c r="A105" s="49" t="s">
        <v>146</v>
      </c>
      <c r="B105" s="79">
        <v>1.5</v>
      </c>
      <c r="C105" s="50">
        <f>1.5</f>
        <v>1.5</v>
      </c>
      <c r="D105" s="51" t="s">
        <v>188</v>
      </c>
      <c r="E105" s="49"/>
    </row>
    <row r="106" spans="1:5" s="3" customFormat="1" ht="30" customHeight="1">
      <c r="A106" s="49" t="s">
        <v>147</v>
      </c>
      <c r="B106" s="79">
        <v>1.5</v>
      </c>
      <c r="C106" s="50">
        <f>1.5</f>
        <v>1.5</v>
      </c>
      <c r="D106" s="51" t="s">
        <v>188</v>
      </c>
      <c r="E106" s="49"/>
    </row>
    <row r="107" spans="1:5" s="3" customFormat="1" ht="30" customHeight="1">
      <c r="A107" s="49" t="s">
        <v>148</v>
      </c>
      <c r="B107" s="79">
        <v>1</v>
      </c>
      <c r="C107" s="50">
        <f>1</f>
        <v>1</v>
      </c>
      <c r="D107" s="51" t="s">
        <v>190</v>
      </c>
      <c r="E107" s="49"/>
    </row>
    <row r="108" spans="1:5" s="3" customFormat="1" ht="30" customHeight="1">
      <c r="A108" s="49" t="s">
        <v>149</v>
      </c>
      <c r="B108" s="79">
        <v>1</v>
      </c>
      <c r="C108" s="50">
        <f>1</f>
        <v>1</v>
      </c>
      <c r="D108" s="51" t="s">
        <v>184</v>
      </c>
      <c r="E108" s="49"/>
    </row>
    <row r="109" spans="1:5" s="3" customFormat="1" ht="30" customHeight="1">
      <c r="A109" s="49" t="s">
        <v>150</v>
      </c>
      <c r="B109" s="79" t="s">
        <v>79</v>
      </c>
      <c r="C109" s="50">
        <f>8.75*1.2</f>
        <v>10.5</v>
      </c>
      <c r="D109" s="51" t="s">
        <v>69</v>
      </c>
      <c r="E109" s="49"/>
    </row>
    <row r="110" spans="1:5" s="3" customFormat="1" ht="30" customHeight="1">
      <c r="A110" s="49" t="s">
        <v>151</v>
      </c>
      <c r="B110" s="79" t="s">
        <v>79</v>
      </c>
      <c r="C110" s="50">
        <f>C109</f>
        <v>10.5</v>
      </c>
      <c r="D110" s="51" t="s">
        <v>69</v>
      </c>
      <c r="E110" s="49"/>
    </row>
    <row r="111" spans="1:5" s="3" customFormat="1" ht="30" customHeight="1">
      <c r="A111" s="49" t="s">
        <v>152</v>
      </c>
      <c r="B111" s="79" t="s">
        <v>79</v>
      </c>
      <c r="C111" s="50">
        <f>C109</f>
        <v>10.5</v>
      </c>
      <c r="D111" s="51" t="s">
        <v>69</v>
      </c>
      <c r="E111" s="49"/>
    </row>
  </sheetData>
  <phoneticPr fontId="9" type="noConversion"/>
  <printOptions horizontalCentered="1" verticalCentered="1"/>
  <pageMargins left="0.59055118110236227" right="0.59055118110236227" top="0.39370078740157483" bottom="0.39370078740157483" header="0.51181102362204722" footer="0.1574803149606299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공사원가계산서</vt:lpstr>
      <vt:lpstr>내역서(갑지)</vt:lpstr>
      <vt:lpstr>내역서(을지)</vt:lpstr>
      <vt:lpstr>물량산출서</vt:lpstr>
      <vt:lpstr>공사원가계산서!Print_Area</vt:lpstr>
      <vt:lpstr>'내역서(갑지)'!Print_Area</vt:lpstr>
      <vt:lpstr>'내역서(을지)'!Print_Area</vt:lpstr>
      <vt:lpstr>물량산출서!Print_Area</vt:lpstr>
      <vt:lpstr>'내역서(을지)'!Print_Titles</vt:lpstr>
      <vt:lpstr>물량산출서!Print_Titles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cp:lastPrinted>2017-06-21T00:20:39Z</cp:lastPrinted>
  <dcterms:created xsi:type="dcterms:W3CDTF">2005-06-30T01:26:21Z</dcterms:created>
  <dcterms:modified xsi:type="dcterms:W3CDTF">2017-06-22T10:27:49Z</dcterms:modified>
</cp:coreProperties>
</file>