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595" activeTab="7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3" i="6" l="1"/>
  <c r="H12" i="6"/>
  <c r="H11" i="6"/>
  <c r="H10" i="6"/>
  <c r="H9" i="6"/>
  <c r="H8" i="6"/>
  <c r="H7" i="6"/>
  <c r="H6" i="6"/>
  <c r="H5" i="6"/>
  <c r="H4" i="6"/>
  <c r="H15" i="6" l="1"/>
  <c r="C6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<sst xmlns="http://schemas.openxmlformats.org/spreadsheetml/2006/main" count="279" uniqueCount="167">
  <si>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</si>
  <si>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</si>
  <si>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</si>
  <si>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</si>
  <si>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</si>
  <si>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</si>
  <si>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</si>
  <si>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</si>
  <si>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</si>
  <si>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</si>
  <si>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</si>
  <si>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</si>
  <si>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</si>
  <si>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</si>
  <si>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</si>
  <si>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</si>
  <si>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</si>
  <si>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</si>
  <si>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</si>
  <si>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</si>
  <si>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</si>
  <si>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</si>
  <si>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</si>
  <si>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</si>
  <si>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</si>
  <si>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</si>
  <si>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</si>
  <si>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</si>
  <si>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</si>
  <si>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</si>
  <si>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</si>
  <si>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</si>
  <si>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</si>
  <si>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</si>
  <si>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</si>
  <si>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</si>
  <si>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</si>
  <si>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</si>
  <si>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</si>
  <si>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</si>
  <si>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</si>
  <si>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</si>
  <si>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</si>
  <si>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</si>
  <si>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</si>
  <si>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</si>
  <si>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</si>
  <si>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</si>
  <si>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</si>
  <si>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</si>
  <si>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</si>
  <si>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</si>
  <si>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</si>
  <si>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</si>
  <si>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</si>
  <si>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</si>
  <si>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</si>
  <si>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</si>
  <si>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</si>
  <si>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</si>
  <si>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</si>
  <si>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</si>
  <si>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</si>
  <si>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</si>
  <si>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</si>
  <si>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</si>
  <si>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</si>
  <si>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</si>
  <si>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</si>
  <si>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</si>
  <si>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</si>
  <si>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</si>
  <si>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</si>
  <si>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</si>
  <si>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</si>
  <si>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</si>
  <si>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</si>
  <si>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</si>
  <si>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</si>
  <si>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</si>
  <si>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</si>
  <si>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</si>
  <si>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</si>
  <si>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</si>
  <si>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</si>
  <si>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</si>
  <si>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</si>
  <si>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</si>
  <si>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</si>
  <si>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</si>
  <si>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</si>
  <si>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</si>
  <si>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</si>
  <si>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</si>
  <si>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</si>
  <si>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</si>
  <si>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</si>
  <si>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</si>
  <si>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</si>
  <si>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</si>
  <si>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</si>
  <si>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</si>
  <si>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</si>
  <si>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</si>
  <si>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</si>
  <si>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</si>
  <si>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운영지원팀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</si>
  <si>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</si>
  <si>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</si>
  <si>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 없음</t>
    <phoneticPr fontId="3" type="noConversion"/>
  </si>
  <si>
    <t>운영지원팀</t>
    <phoneticPr fontId="3" type="noConversion"/>
  </si>
  <si>
    <t>무지개솔루션</t>
    <phoneticPr fontId="3" type="noConversion"/>
  </si>
  <si>
    <t xml:space="preserve">2층 복합기 임차계약 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</si>
  <si>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</si>
  <si>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</si>
  <si>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</si>
  <si>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경기도 학교밖</t>
    <phoneticPr fontId="3" type="noConversion"/>
  </si>
  <si>
    <t>2019.12.31.</t>
    <phoneticPr fontId="3" type="noConversion"/>
  </si>
  <si>
    <t>2018.12.28.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</si>
  <si>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</si>
  <si>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</si>
  <si>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상담복지센터 무인경비용역 계약</t>
    <phoneticPr fontId="3" type="noConversion"/>
  </si>
  <si>
    <t>㈜에스원</t>
    <phoneticPr fontId="3" type="noConversion"/>
  </si>
  <si>
    <t>2018.12.31.</t>
    <phoneticPr fontId="3" type="noConversion"/>
  </si>
  <si>
    <t>중앙지하상가 청소년자립문화공간 무인경비용역 계약</t>
    <phoneticPr fontId="3" type="noConversion"/>
  </si>
  <si>
    <t>2018.12.31.</t>
    <phoneticPr fontId="3" type="noConversion"/>
  </si>
  <si>
    <t>환경미화 용역 운영</t>
    <phoneticPr fontId="3" type="noConversion"/>
  </si>
  <si>
    <t>㈜문일종합관리</t>
    <phoneticPr fontId="3" type="noConversion"/>
  </si>
  <si>
    <t>2018.12.31.</t>
    <phoneticPr fontId="3" type="noConversion"/>
  </si>
  <si>
    <t>2019.01.01.</t>
    <phoneticPr fontId="3" type="noConversion"/>
  </si>
  <si>
    <t>정수기 임차 계약</t>
    <phoneticPr fontId="3" type="noConversion"/>
  </si>
  <si>
    <t>㈜교원</t>
    <phoneticPr fontId="3" type="noConversion"/>
  </si>
  <si>
    <t>중앙동 지하상가 정수기 임차계약</t>
    <phoneticPr fontId="3" type="noConversion"/>
  </si>
  <si>
    <t>비데 임차계약</t>
    <phoneticPr fontId="3" type="noConversion"/>
  </si>
  <si>
    <t>㈜교원</t>
    <phoneticPr fontId="3" type="noConversion"/>
  </si>
  <si>
    <t>2018.12.31.</t>
    <phoneticPr fontId="3" type="noConversion"/>
  </si>
  <si>
    <t>학교밖청소년지원센터 공기청정기 임차계약</t>
    <phoneticPr fontId="3" type="noConversion"/>
  </si>
  <si>
    <t>㈜교원</t>
    <phoneticPr fontId="3" type="noConversion"/>
  </si>
  <si>
    <t>중앙지하상가 청소년자립문화공간 공기청정기 임차계약</t>
    <phoneticPr fontId="3" type="noConversion"/>
  </si>
  <si>
    <t>경기도 학교밖</t>
    <phoneticPr fontId="3" type="noConversion"/>
  </si>
  <si>
    <t>해당사항없음</t>
    <phoneticPr fontId="3" type="noConversion"/>
  </si>
  <si>
    <t>해당사항없음</t>
    <phoneticPr fontId="3" type="noConversion"/>
  </si>
  <si>
    <t>2019년 학교밖청소년지원사업 꿈드림 프로그램
이용료(시설이용 및 강습)</t>
    <phoneticPr fontId="3" type="noConversion"/>
  </si>
  <si>
    <t>히어로앤컴퍼니 주식회사</t>
    <phoneticPr fontId="3" type="noConversion"/>
  </si>
  <si>
    <t>2019.03.06.</t>
    <phoneticPr fontId="3" type="noConversion"/>
  </si>
  <si>
    <t>여가부 학교밖</t>
    <phoneticPr fontId="3" type="noConversion"/>
  </si>
  <si>
    <t>2019.03.07.</t>
    <phoneticPr fontId="3" type="noConversion"/>
  </si>
  <si>
    <t>2019.12.26.</t>
    <phoneticPr fontId="3" type="noConversion"/>
  </si>
  <si>
    <t xml:space="preserve">2층 복합기 임차계약 </t>
    <phoneticPr fontId="3" type="noConversion"/>
  </si>
  <si>
    <t>운영지원팀</t>
    <phoneticPr fontId="3" type="noConversion"/>
  </si>
  <si>
    <t>2019년 학교밖청소년지원사업 꿈드림 프로그램
이용료(시설이용 및 강습)</t>
    <phoneticPr fontId="3" type="noConversion"/>
  </si>
  <si>
    <t>여가부 학교밖</t>
    <phoneticPr fontId="3" type="noConversion"/>
  </si>
  <si>
    <t xml:space="preserve">2019년 진로직업체험 청사진 프로젝트 </t>
    <phoneticPr fontId="3" type="noConversion"/>
  </si>
  <si>
    <t>드림캐처 협동조합</t>
    <phoneticPr fontId="3" type="noConversion"/>
  </si>
  <si>
    <t>2019.02.28.</t>
    <phoneticPr fontId="3" type="noConversion"/>
  </si>
  <si>
    <t>2019.03.13.</t>
    <phoneticPr fontId="3" type="noConversion"/>
  </si>
  <si>
    <t>2019.12.11.</t>
    <phoneticPr fontId="3" type="noConversion"/>
  </si>
  <si>
    <t>2019.09.11.</t>
    <phoneticPr fontId="3" type="noConversion"/>
  </si>
  <si>
    <t>운영지원팀</t>
    <phoneticPr fontId="3" type="noConversion"/>
  </si>
  <si>
    <t>2019년 진로직업체험 청사진 프로젝트</t>
    <phoneticPr fontId="3" type="noConversion"/>
  </si>
  <si>
    <t>드림캐처 협동조합</t>
    <phoneticPr fontId="3" type="noConversion"/>
  </si>
  <si>
    <t>여가부 학교밖</t>
    <phoneticPr fontId="3" type="noConversion"/>
  </si>
  <si>
    <t>해당사항 없음</t>
    <phoneticPr fontId="3" type="noConversion"/>
  </si>
  <si>
    <t>2019.09.30.</t>
    <phoneticPr fontId="3" type="noConversion"/>
  </si>
  <si>
    <t>2019.09.11.</t>
    <phoneticPr fontId="3" type="noConversion"/>
  </si>
  <si>
    <t>2019.09.10.</t>
    <phoneticPr fontId="3" type="noConversion"/>
  </si>
  <si>
    <t>2019.09.26.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</si>
</sst>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3" fillId="4" borderId="2" xfId="0" applyNumberFormat="1" applyFont="1" applyFill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6" fillId="0" borderId="9" xfId="0" applyFont="1" applyFill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7" fillId="0" borderId="2" xfId="0" applyNumberFormat="1" applyFont="1" applyFill="1" applyBorder="1" applyAlignment="1">
      <alignment horizontal="center" vertical="center" wrapText="1"/>
    </xf>
    <xf numFmtId="176" fontId="37" fillId="0" borderId="2" xfId="0" applyNumberFormat="1" applyFont="1" applyFill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38" fontId="38" fillId="0" borderId="24" xfId="2" applyNumberFormat="1" applyFont="1" applyBorder="1" applyAlignment="1">
      <alignment horizontal="right" vertical="center"/>
    </xf>
    <xf numFmtId="0" fontId="38" fillId="0" borderId="25" xfId="0" applyFont="1" applyBorder="1" applyAlignment="1">
      <alignment vertical="center"/>
    </xf>
    <xf numFmtId="0" fontId="38" fillId="0" borderId="26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 wrapText="1"/>
    </xf>
    <xf numFmtId="0" fontId="38" fillId="0" borderId="26" xfId="0" quotePrefix="1" applyFont="1" applyBorder="1" applyAlignment="1">
      <alignment horizontal="center" vertical="center"/>
    </xf>
    <xf numFmtId="38" fontId="38" fillId="0" borderId="26" xfId="2" applyNumberFormat="1" applyFont="1" applyBorder="1" applyAlignment="1">
      <alignment horizontal="right" vertical="center"/>
    </xf>
    <xf numFmtId="0" fontId="38" fillId="0" borderId="24" xfId="0" quotePrefix="1" applyFont="1" applyBorder="1" applyAlignment="1">
      <alignment horizontal="center" vertical="center"/>
    </xf>
    <xf numFmtId="0" fontId="38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80" fontId="12" fillId="4" borderId="2" xfId="0" applyNumberFormat="1" applyFont="1" applyFill="1" applyBorder="1" applyAlignment="1">
      <alignment horizontal="center" vertical="center"/>
    </xf>
    <xf numFmtId="178" fontId="33" fillId="4" borderId="2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>
      <alignment horizontal="center" vertical="center"/>
    </xf>
    <xf numFmtId="176" fontId="37" fillId="4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48" sqref="C4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8" customWidth="1"/>
    <col min="7" max="7" width="12.44140625" customWidth="1"/>
    <col min="8" max="8" width="12.44140625" style="8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3" t="s">
        <v>68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ht="25.5">
      <c r="A2" s="174" t="s">
        <v>107</v>
      </c>
      <c r="B2" s="174"/>
      <c r="C2" s="174"/>
      <c r="D2" s="70"/>
      <c r="E2" s="70"/>
      <c r="F2" s="97"/>
      <c r="G2" s="70"/>
      <c r="H2" s="83"/>
      <c r="I2" s="70"/>
      <c r="J2" s="70"/>
      <c r="K2" s="70"/>
      <c r="L2" s="70"/>
    </row>
    <row r="3" spans="1:12" ht="24.75" customHeight="1">
      <c r="A3" s="71" t="s">
        <v>69</v>
      </c>
      <c r="B3" s="71" t="s">
        <v>49</v>
      </c>
      <c r="C3" s="71" t="s">
        <v>70</v>
      </c>
      <c r="D3" s="71" t="s">
        <v>71</v>
      </c>
      <c r="E3" s="71" t="s">
        <v>72</v>
      </c>
      <c r="F3" s="71" t="s">
        <v>73</v>
      </c>
      <c r="G3" s="71" t="s">
        <v>74</v>
      </c>
      <c r="H3" s="71" t="s">
        <v>75</v>
      </c>
      <c r="I3" s="72" t="s">
        <v>50</v>
      </c>
      <c r="J3" s="72" t="s">
        <v>76</v>
      </c>
      <c r="K3" s="72" t="s">
        <v>77</v>
      </c>
      <c r="L3" s="72" t="s">
        <v>1</v>
      </c>
    </row>
    <row r="4" spans="1:12" s="136" customFormat="1" ht="19.5" customHeight="1">
      <c r="A4" s="130"/>
      <c r="B4" s="130"/>
      <c r="C4" s="131" t="s">
        <v>140</v>
      </c>
      <c r="D4" s="132"/>
      <c r="E4" s="132"/>
      <c r="F4" s="133"/>
      <c r="G4" s="134"/>
      <c r="H4" s="135"/>
      <c r="I4" s="130"/>
      <c r="J4" s="130"/>
      <c r="K4" s="130"/>
      <c r="L4" s="130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16" sqref="D16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7" t="s">
        <v>98</v>
      </c>
      <c r="B1" s="177"/>
      <c r="C1" s="177"/>
      <c r="D1" s="177"/>
      <c r="E1" s="177"/>
      <c r="F1" s="177"/>
      <c r="G1" s="177"/>
      <c r="H1" s="177"/>
      <c r="I1" s="177"/>
    </row>
    <row r="2" spans="1:9" ht="25.5">
      <c r="A2" s="216" t="s">
        <v>23</v>
      </c>
      <c r="B2" s="216"/>
      <c r="C2" s="1"/>
      <c r="D2" s="1"/>
      <c r="E2" s="1"/>
      <c r="F2" s="1"/>
      <c r="G2" s="1"/>
      <c r="H2" s="1"/>
      <c r="I2" s="91" t="s">
        <v>3</v>
      </c>
    </row>
    <row r="3" spans="1:9" ht="26.25" customHeight="1">
      <c r="A3" s="222" t="s">
        <v>4</v>
      </c>
      <c r="B3" s="220" t="s">
        <v>5</v>
      </c>
      <c r="C3" s="220" t="s">
        <v>78</v>
      </c>
      <c r="D3" s="220" t="s">
        <v>101</v>
      </c>
      <c r="E3" s="218" t="s">
        <v>104</v>
      </c>
      <c r="F3" s="219"/>
      <c r="G3" s="218" t="s">
        <v>105</v>
      </c>
      <c r="H3" s="219"/>
      <c r="I3" s="220" t="s">
        <v>99</v>
      </c>
    </row>
    <row r="4" spans="1:9" ht="28.5" customHeight="1">
      <c r="A4" s="223"/>
      <c r="B4" s="221"/>
      <c r="C4" s="221"/>
      <c r="D4" s="221"/>
      <c r="E4" s="98" t="s">
        <v>102</v>
      </c>
      <c r="F4" s="98" t="s">
        <v>103</v>
      </c>
      <c r="G4" s="98" t="s">
        <v>102</v>
      </c>
      <c r="H4" s="98" t="s">
        <v>103</v>
      </c>
      <c r="I4" s="221"/>
    </row>
    <row r="5" spans="1:9" ht="28.5" customHeight="1">
      <c r="A5" s="17"/>
      <c r="B5" s="138" t="s">
        <v>108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17" t="s">
        <v>100</v>
      </c>
      <c r="B21" s="217"/>
      <c r="C21" s="217"/>
      <c r="D21" s="217"/>
      <c r="E21" s="217"/>
      <c r="F21" s="217"/>
      <c r="G21" s="217"/>
      <c r="H21" s="217"/>
      <c r="I21" s="217"/>
    </row>
    <row r="22" spans="1:9">
      <c r="A22" s="217"/>
      <c r="B22" s="217"/>
      <c r="C22" s="217"/>
      <c r="D22" s="217"/>
      <c r="E22" s="217"/>
      <c r="F22" s="217"/>
      <c r="G22" s="217"/>
      <c r="H22" s="217"/>
      <c r="I22" s="217"/>
    </row>
    <row r="23" spans="1:9">
      <c r="A23" s="217"/>
      <c r="B23" s="217"/>
      <c r="C23" s="217"/>
      <c r="D23" s="217"/>
      <c r="E23" s="217"/>
      <c r="F23" s="217"/>
      <c r="G23" s="217"/>
      <c r="H23" s="217"/>
      <c r="I23" s="217"/>
    </row>
    <row r="24" spans="1:9">
      <c r="A24" s="217"/>
      <c r="B24" s="217"/>
      <c r="C24" s="217"/>
      <c r="D24" s="217"/>
      <c r="E24" s="217"/>
      <c r="F24" s="217"/>
      <c r="G24" s="217"/>
      <c r="H24" s="217"/>
      <c r="I24" s="217"/>
    </row>
    <row r="25" spans="1:9">
      <c r="A25" s="217"/>
      <c r="B25" s="217"/>
      <c r="C25" s="217"/>
      <c r="D25" s="217"/>
      <c r="E25" s="217"/>
      <c r="F25" s="217"/>
      <c r="G25" s="217"/>
      <c r="H25" s="217"/>
      <c r="I25" s="217"/>
    </row>
    <row r="26" spans="1:9">
      <c r="A26" s="217"/>
      <c r="B26" s="217"/>
      <c r="C26" s="217"/>
      <c r="D26" s="217"/>
      <c r="E26" s="217"/>
      <c r="F26" s="217"/>
      <c r="G26" s="217"/>
      <c r="H26" s="217"/>
      <c r="I26" s="217"/>
    </row>
    <row r="27" spans="1:9">
      <c r="A27" s="217"/>
      <c r="B27" s="217"/>
      <c r="C27" s="217"/>
      <c r="D27" s="217"/>
      <c r="E27" s="217"/>
      <c r="F27" s="217"/>
      <c r="G27" s="217"/>
      <c r="H27" s="217"/>
      <c r="I27" s="217"/>
    </row>
    <row r="28" spans="1:9">
      <c r="A28" s="217"/>
      <c r="B28" s="217"/>
      <c r="C28" s="217"/>
      <c r="D28" s="217"/>
      <c r="E28" s="217"/>
      <c r="F28" s="217"/>
      <c r="G28" s="217"/>
      <c r="H28" s="217"/>
      <c r="I28" s="217"/>
    </row>
    <row r="29" spans="1:9">
      <c r="A29" s="217"/>
      <c r="B29" s="217"/>
      <c r="C29" s="217"/>
      <c r="D29" s="217"/>
      <c r="E29" s="217"/>
      <c r="F29" s="217"/>
      <c r="G29" s="217"/>
      <c r="H29" s="217"/>
      <c r="I29" s="217"/>
    </row>
    <row r="30" spans="1:9">
      <c r="A30" s="217"/>
      <c r="B30" s="217"/>
      <c r="C30" s="217"/>
      <c r="D30" s="217"/>
      <c r="E30" s="217"/>
      <c r="F30" s="217"/>
      <c r="G30" s="217"/>
      <c r="H30" s="217"/>
      <c r="I30" s="217"/>
    </row>
    <row r="31" spans="1:9">
      <c r="A31" s="217"/>
      <c r="B31" s="217"/>
      <c r="C31" s="217"/>
      <c r="D31" s="217"/>
      <c r="E31" s="217"/>
      <c r="F31" s="217"/>
      <c r="G31" s="217"/>
      <c r="H31" s="217"/>
      <c r="I31" s="217"/>
    </row>
    <row r="32" spans="1:9">
      <c r="A32" s="217"/>
      <c r="B32" s="217"/>
      <c r="C32" s="217"/>
      <c r="D32" s="217"/>
      <c r="E32" s="217"/>
      <c r="F32" s="217"/>
      <c r="G32" s="217"/>
      <c r="H32" s="217"/>
      <c r="I32" s="217"/>
    </row>
    <row r="33" spans="1:9">
      <c r="A33" s="217"/>
      <c r="B33" s="217"/>
      <c r="C33" s="217"/>
      <c r="D33" s="217"/>
      <c r="E33" s="217"/>
      <c r="F33" s="217"/>
      <c r="G33" s="217"/>
      <c r="H33" s="217"/>
      <c r="I33" s="217"/>
    </row>
    <row r="34" spans="1:9">
      <c r="A34" s="217"/>
      <c r="B34" s="217"/>
      <c r="C34" s="217"/>
      <c r="D34" s="217"/>
      <c r="E34" s="217"/>
      <c r="F34" s="217"/>
      <c r="G34" s="217"/>
      <c r="H34" s="217"/>
      <c r="I34" s="217"/>
    </row>
    <row r="35" spans="1:9">
      <c r="A35" s="217"/>
      <c r="B35" s="217"/>
      <c r="C35" s="217"/>
      <c r="D35" s="217"/>
      <c r="E35" s="217"/>
      <c r="F35" s="217"/>
      <c r="G35" s="217"/>
      <c r="H35" s="217"/>
      <c r="I35" s="217"/>
    </row>
    <row r="36" spans="1:9">
      <c r="A36" s="217"/>
      <c r="B36" s="217"/>
      <c r="C36" s="217"/>
      <c r="D36" s="217"/>
      <c r="E36" s="217"/>
      <c r="F36" s="217"/>
      <c r="G36" s="217"/>
      <c r="H36" s="217"/>
      <c r="I36" s="217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24" sqref="C24:H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5" t="s">
        <v>86</v>
      </c>
      <c r="B1" s="175"/>
      <c r="C1" s="175"/>
      <c r="D1" s="175"/>
      <c r="E1" s="175"/>
      <c r="F1" s="175"/>
      <c r="G1" s="175"/>
      <c r="H1" s="175"/>
      <c r="I1" s="175"/>
    </row>
    <row r="2" spans="1:9" ht="24.75" thickBot="1">
      <c r="A2" s="35" t="s">
        <v>48</v>
      </c>
      <c r="B2" s="36" t="s">
        <v>49</v>
      </c>
      <c r="C2" s="37" t="s">
        <v>65</v>
      </c>
      <c r="D2" s="37" t="s">
        <v>0</v>
      </c>
      <c r="E2" s="38" t="s">
        <v>66</v>
      </c>
      <c r="F2" s="37" t="s">
        <v>50</v>
      </c>
      <c r="G2" s="37" t="s">
        <v>51</v>
      </c>
      <c r="H2" s="37" t="s">
        <v>52</v>
      </c>
      <c r="I2" s="39" t="s">
        <v>1</v>
      </c>
    </row>
    <row r="3" spans="1:9" ht="24.75" customHeight="1" thickTop="1">
      <c r="A3" s="148"/>
      <c r="B3" s="149"/>
      <c r="C3" s="158" t="s">
        <v>141</v>
      </c>
      <c r="D3" s="149"/>
      <c r="E3" s="150"/>
      <c r="F3" s="149"/>
      <c r="G3" s="149"/>
      <c r="H3" s="149"/>
      <c r="I3" s="151"/>
    </row>
    <row r="4" spans="1:9" ht="24.75" customHeight="1">
      <c r="A4" s="148"/>
      <c r="B4" s="152"/>
      <c r="C4" s="153"/>
      <c r="D4" s="154"/>
      <c r="E4" s="155"/>
      <c r="F4" s="156"/>
      <c r="G4" s="149"/>
      <c r="H4" s="149"/>
      <c r="I4" s="157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76" t="s">
        <v>95</v>
      </c>
      <c r="D24" s="176"/>
      <c r="E24" s="176"/>
      <c r="F24" s="176"/>
      <c r="G24" s="176"/>
      <c r="H24" s="176"/>
    </row>
    <row r="25" spans="1:9">
      <c r="C25" s="176"/>
      <c r="D25" s="176"/>
      <c r="E25" s="176"/>
      <c r="F25" s="176"/>
      <c r="G25" s="176"/>
      <c r="H25" s="176"/>
    </row>
    <row r="26" spans="1:9">
      <c r="C26" s="176"/>
      <c r="D26" s="176"/>
      <c r="E26" s="176"/>
      <c r="F26" s="176"/>
      <c r="G26" s="176"/>
      <c r="H26" s="176"/>
    </row>
    <row r="27" spans="1:9">
      <c r="C27" s="176"/>
      <c r="D27" s="176"/>
      <c r="E27" s="176"/>
      <c r="F27" s="176"/>
      <c r="G27" s="176"/>
      <c r="H27" s="176"/>
    </row>
    <row r="28" spans="1:9">
      <c r="C28" s="176"/>
      <c r="D28" s="176"/>
      <c r="E28" s="176"/>
      <c r="F28" s="176"/>
      <c r="G28" s="176"/>
      <c r="H28" s="176"/>
    </row>
    <row r="29" spans="1:9">
      <c r="C29" s="176"/>
      <c r="D29" s="176"/>
      <c r="E29" s="176"/>
      <c r="F29" s="176"/>
      <c r="G29" s="176"/>
      <c r="H29" s="176"/>
    </row>
    <row r="30" spans="1:9">
      <c r="C30" s="176"/>
      <c r="D30" s="176"/>
      <c r="E30" s="176"/>
      <c r="F30" s="176"/>
      <c r="G30" s="176"/>
      <c r="H30" s="176"/>
    </row>
    <row r="31" spans="1:9">
      <c r="C31" s="176"/>
      <c r="D31" s="176"/>
      <c r="E31" s="176"/>
      <c r="F31" s="176"/>
      <c r="G31" s="176"/>
      <c r="H31" s="176"/>
    </row>
    <row r="32" spans="1:9">
      <c r="C32" s="176"/>
      <c r="D32" s="176"/>
      <c r="E32" s="176"/>
      <c r="F32" s="176"/>
      <c r="G32" s="176"/>
      <c r="H32" s="176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topLeftCell="A7" zoomScale="85" zoomScaleNormal="85" workbookViewId="0">
      <selection activeCell="E45" sqref="E4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5" t="s">
        <v>93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ht="27" customHeight="1" thickBot="1">
      <c r="A2" s="35" t="s">
        <v>48</v>
      </c>
      <c r="B2" s="36" t="s">
        <v>49</v>
      </c>
      <c r="C2" s="37" t="s">
        <v>92</v>
      </c>
      <c r="D2" s="37" t="s">
        <v>91</v>
      </c>
      <c r="E2" s="37" t="s">
        <v>0</v>
      </c>
      <c r="F2" s="36" t="s">
        <v>90</v>
      </c>
      <c r="G2" s="36" t="s">
        <v>89</v>
      </c>
      <c r="H2" s="36" t="s">
        <v>88</v>
      </c>
      <c r="I2" s="36" t="s">
        <v>87</v>
      </c>
      <c r="J2" s="37" t="s">
        <v>50</v>
      </c>
      <c r="K2" s="37" t="s">
        <v>51</v>
      </c>
      <c r="L2" s="37" t="s">
        <v>52</v>
      </c>
      <c r="M2" s="39" t="s">
        <v>1</v>
      </c>
    </row>
    <row r="3" spans="1:13" ht="27" customHeight="1" thickTop="1" thickBot="1">
      <c r="A3" s="96"/>
      <c r="B3" s="93"/>
      <c r="C3" s="99" t="s">
        <v>109</v>
      </c>
      <c r="D3" s="95"/>
      <c r="E3" s="93"/>
      <c r="F3" s="94"/>
      <c r="G3" s="94"/>
      <c r="H3" s="94"/>
      <c r="I3" s="94"/>
      <c r="J3" s="93"/>
      <c r="K3" s="93"/>
      <c r="L3" s="93"/>
      <c r="M3" s="92"/>
    </row>
    <row r="16" spans="1:13" ht="13.5" customHeight="1">
      <c r="C16" s="137"/>
      <c r="D16" s="137"/>
      <c r="E16" s="137"/>
      <c r="F16" s="137"/>
      <c r="G16" s="137"/>
      <c r="H16" s="137"/>
      <c r="I16" s="137"/>
      <c r="J16" s="137"/>
      <c r="K16" s="137"/>
    </row>
    <row r="17" spans="3:11" ht="13.5" customHeight="1">
      <c r="C17" s="137"/>
      <c r="D17" s="137"/>
      <c r="E17" s="137"/>
      <c r="F17" s="137"/>
      <c r="G17" s="137"/>
      <c r="H17" s="137"/>
      <c r="I17" s="137"/>
      <c r="J17" s="137"/>
      <c r="K17" s="137"/>
    </row>
    <row r="18" spans="3:11" ht="13.5" customHeight="1">
      <c r="C18" s="137"/>
      <c r="D18" s="137"/>
      <c r="E18" s="137"/>
      <c r="F18" s="137"/>
      <c r="G18" s="137"/>
      <c r="H18" s="137"/>
      <c r="I18" s="137"/>
      <c r="J18" s="137"/>
      <c r="K18" s="137"/>
    </row>
    <row r="19" spans="3:11" ht="13.5" customHeight="1">
      <c r="C19" s="137"/>
      <c r="D19" s="137"/>
      <c r="E19" s="137"/>
      <c r="F19" s="137"/>
      <c r="G19" s="137"/>
      <c r="H19" s="137"/>
      <c r="I19" s="137"/>
      <c r="J19" s="137"/>
      <c r="K19" s="137"/>
    </row>
    <row r="20" spans="3:11" ht="13.5" customHeight="1">
      <c r="C20" s="137"/>
      <c r="D20" s="137"/>
      <c r="E20" s="137"/>
      <c r="F20" s="137"/>
      <c r="G20" s="137"/>
      <c r="H20" s="137"/>
      <c r="I20" s="137"/>
      <c r="J20" s="137"/>
      <c r="K20" s="137"/>
    </row>
    <row r="21" spans="3:11" ht="13.5" customHeight="1">
      <c r="C21" s="137"/>
      <c r="D21" s="137"/>
      <c r="E21" s="137"/>
      <c r="F21" s="137"/>
      <c r="G21" s="137"/>
      <c r="H21" s="137"/>
      <c r="I21" s="137"/>
      <c r="J21" s="137"/>
      <c r="K21" s="137"/>
    </row>
    <row r="22" spans="3:11" ht="13.5" customHeight="1">
      <c r="C22" s="137"/>
      <c r="D22" s="137"/>
      <c r="E22" s="137"/>
      <c r="F22" s="137"/>
      <c r="G22" s="137"/>
      <c r="H22" s="137"/>
      <c r="I22" s="137"/>
      <c r="J22" s="137"/>
      <c r="K22" s="137"/>
    </row>
    <row r="23" spans="3:11" ht="13.5" customHeight="1">
      <c r="C23" s="137"/>
      <c r="D23" s="137"/>
      <c r="E23" s="137"/>
      <c r="F23" s="137"/>
      <c r="G23" s="137"/>
      <c r="H23" s="137"/>
      <c r="I23" s="137"/>
      <c r="J23" s="137"/>
      <c r="K23" s="137"/>
    </row>
    <row r="24" spans="3:11" ht="13.5" customHeight="1">
      <c r="C24" s="137"/>
      <c r="D24" s="137"/>
      <c r="E24" s="137"/>
      <c r="F24" s="137"/>
      <c r="G24" s="137"/>
      <c r="H24" s="137"/>
      <c r="I24" s="137"/>
      <c r="J24" s="137"/>
      <c r="K24" s="137"/>
    </row>
    <row r="25" spans="3:11" ht="13.5" customHeight="1">
      <c r="C25" s="137"/>
      <c r="D25" s="137"/>
      <c r="E25" s="137"/>
      <c r="F25" s="137"/>
      <c r="G25" s="137"/>
      <c r="H25" s="137"/>
      <c r="I25" s="137"/>
      <c r="J25" s="137"/>
      <c r="K25" s="137"/>
    </row>
    <row r="26" spans="3:11" ht="13.5" customHeight="1">
      <c r="C26" s="137"/>
      <c r="D26" s="137"/>
      <c r="E26" s="137"/>
      <c r="F26" s="137"/>
      <c r="G26" s="137"/>
      <c r="H26" s="137"/>
      <c r="I26" s="137"/>
      <c r="J26" s="137"/>
      <c r="K26" s="137"/>
    </row>
    <row r="27" spans="3:11" ht="13.5" customHeight="1">
      <c r="C27" s="137"/>
      <c r="D27" s="137"/>
      <c r="E27" s="137"/>
      <c r="F27" s="137"/>
      <c r="G27" s="137"/>
      <c r="H27" s="137"/>
      <c r="I27" s="137"/>
      <c r="J27" s="137"/>
      <c r="K27" s="137"/>
    </row>
    <row r="28" spans="3:11" ht="13.5" customHeight="1">
      <c r="C28" s="137"/>
      <c r="D28" s="137"/>
      <c r="E28" s="137"/>
      <c r="F28" s="137"/>
      <c r="G28" s="137"/>
      <c r="H28" s="137"/>
      <c r="I28" s="137"/>
      <c r="J28" s="137"/>
      <c r="K28" s="137"/>
    </row>
    <row r="29" spans="3:11" ht="13.5" customHeight="1">
      <c r="C29" s="137"/>
      <c r="D29" s="137"/>
      <c r="E29" s="137"/>
      <c r="F29" s="137"/>
      <c r="G29" s="137"/>
      <c r="H29" s="137"/>
      <c r="I29" s="137"/>
      <c r="J29" s="137"/>
      <c r="K29" s="137"/>
    </row>
    <row r="30" spans="3:11" ht="13.5" customHeight="1">
      <c r="C30" s="137"/>
      <c r="D30" s="137"/>
      <c r="E30" s="137"/>
      <c r="F30" s="137"/>
      <c r="G30" s="137"/>
      <c r="H30" s="137"/>
      <c r="I30" s="137"/>
      <c r="J30" s="137"/>
      <c r="K30" s="137"/>
    </row>
    <row r="31" spans="3:11" ht="13.5" customHeight="1">
      <c r="C31" s="137"/>
      <c r="D31" s="137"/>
      <c r="E31" s="137"/>
      <c r="F31" s="137"/>
      <c r="G31" s="137"/>
      <c r="H31" s="137"/>
      <c r="I31" s="137"/>
      <c r="J31" s="137"/>
      <c r="K31" s="137"/>
    </row>
    <row r="32" spans="3:11" ht="13.5" customHeight="1">
      <c r="C32" s="137"/>
      <c r="D32" s="137"/>
      <c r="E32" s="137"/>
      <c r="F32" s="137"/>
      <c r="G32" s="137"/>
      <c r="H32" s="137"/>
      <c r="I32" s="137"/>
      <c r="J32" s="137"/>
      <c r="K32" s="137"/>
    </row>
    <row r="33" spans="3:11" ht="13.5" customHeight="1">
      <c r="C33" s="137"/>
      <c r="D33" s="137"/>
      <c r="E33" s="137"/>
      <c r="F33" s="137"/>
      <c r="G33" s="137"/>
      <c r="H33" s="137"/>
      <c r="I33" s="137"/>
      <c r="J33" s="137"/>
      <c r="K33" s="137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11" sqref="C1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7" t="s">
        <v>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25.5">
      <c r="A2" s="174" t="s">
        <v>107</v>
      </c>
      <c r="B2" s="174"/>
      <c r="C2" s="174"/>
      <c r="D2" s="1"/>
      <c r="E2" s="1"/>
      <c r="F2" s="2"/>
      <c r="G2" s="2"/>
      <c r="H2" s="2"/>
      <c r="I2" s="2"/>
      <c r="J2" s="178" t="s">
        <v>3</v>
      </c>
      <c r="K2" s="178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0" t="s">
        <v>108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5"/>
      <c r="B6" s="85"/>
      <c r="C6" s="87"/>
      <c r="D6" s="3"/>
      <c r="E6" s="3"/>
      <c r="F6" s="87"/>
      <c r="G6" s="86"/>
      <c r="H6" s="85"/>
      <c r="I6" s="85"/>
      <c r="J6" s="85"/>
      <c r="K6" s="85"/>
    </row>
    <row r="7" spans="1:11" ht="47.2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47.25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47.25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47.25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47.2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47.2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47.2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22" spans="2:10">
      <c r="B22" s="179" t="s">
        <v>96</v>
      </c>
      <c r="C22" s="179"/>
      <c r="D22" s="179"/>
      <c r="E22" s="179"/>
      <c r="F22" s="179"/>
      <c r="G22" s="179"/>
      <c r="H22" s="179"/>
      <c r="I22" s="179"/>
      <c r="J22" s="179"/>
    </row>
    <row r="23" spans="2:10">
      <c r="B23" s="179"/>
      <c r="C23" s="179"/>
      <c r="D23" s="179"/>
      <c r="E23" s="179"/>
      <c r="F23" s="179"/>
      <c r="G23" s="179"/>
      <c r="H23" s="179"/>
      <c r="I23" s="179"/>
      <c r="J23" s="179"/>
    </row>
    <row r="24" spans="2:10">
      <c r="B24" s="179"/>
      <c r="C24" s="179"/>
      <c r="D24" s="179"/>
      <c r="E24" s="179"/>
      <c r="F24" s="179"/>
      <c r="G24" s="179"/>
      <c r="H24" s="179"/>
      <c r="I24" s="179"/>
      <c r="J24" s="179"/>
    </row>
    <row r="25" spans="2:10">
      <c r="B25" s="179"/>
      <c r="C25" s="179"/>
      <c r="D25" s="179"/>
      <c r="E25" s="179"/>
      <c r="F25" s="179"/>
      <c r="G25" s="179"/>
      <c r="H25" s="179"/>
      <c r="I25" s="179"/>
      <c r="J25" s="179"/>
    </row>
    <row r="26" spans="2:10">
      <c r="B26" s="179"/>
      <c r="C26" s="179"/>
      <c r="D26" s="179"/>
      <c r="E26" s="179"/>
      <c r="F26" s="179"/>
      <c r="G26" s="179"/>
      <c r="H26" s="179"/>
      <c r="I26" s="179"/>
      <c r="J26" s="179"/>
    </row>
    <row r="27" spans="2:10">
      <c r="B27" s="179"/>
      <c r="C27" s="179"/>
      <c r="D27" s="179"/>
      <c r="E27" s="179"/>
      <c r="F27" s="179"/>
      <c r="G27" s="179"/>
      <c r="H27" s="179"/>
      <c r="I27" s="179"/>
      <c r="J27" s="179"/>
    </row>
    <row r="28" spans="2:10">
      <c r="B28" s="179"/>
      <c r="C28" s="179"/>
      <c r="D28" s="179"/>
      <c r="E28" s="179"/>
      <c r="F28" s="179"/>
      <c r="G28" s="179"/>
      <c r="H28" s="179"/>
      <c r="I28" s="179"/>
      <c r="J28" s="179"/>
    </row>
    <row r="29" spans="2:10">
      <c r="B29" s="179"/>
      <c r="C29" s="179"/>
      <c r="D29" s="179"/>
      <c r="E29" s="179"/>
      <c r="F29" s="179"/>
      <c r="G29" s="179"/>
      <c r="H29" s="179"/>
      <c r="I29" s="179"/>
      <c r="J29" s="179"/>
    </row>
    <row r="30" spans="2:10">
      <c r="B30" s="179"/>
      <c r="C30" s="179"/>
      <c r="D30" s="179"/>
      <c r="E30" s="179"/>
      <c r="F30" s="179"/>
      <c r="G30" s="179"/>
      <c r="H30" s="179"/>
      <c r="I30" s="179"/>
      <c r="J30" s="179"/>
    </row>
    <row r="31" spans="2:10">
      <c r="B31" s="179"/>
      <c r="C31" s="179"/>
      <c r="D31" s="179"/>
      <c r="E31" s="179"/>
      <c r="F31" s="179"/>
      <c r="G31" s="179"/>
      <c r="H31" s="179"/>
      <c r="I31" s="179"/>
      <c r="J31" s="179"/>
    </row>
    <row r="32" spans="2:10">
      <c r="B32" s="179"/>
      <c r="C32" s="179"/>
      <c r="D32" s="179"/>
      <c r="E32" s="179"/>
      <c r="F32" s="179"/>
      <c r="G32" s="179"/>
      <c r="H32" s="179"/>
      <c r="I32" s="179"/>
      <c r="J32" s="179"/>
    </row>
    <row r="33" spans="2:10">
      <c r="B33" s="179"/>
      <c r="C33" s="179"/>
      <c r="D33" s="179"/>
      <c r="E33" s="179"/>
      <c r="F33" s="179"/>
      <c r="G33" s="179"/>
      <c r="H33" s="179"/>
      <c r="I33" s="179"/>
      <c r="J33" s="179"/>
    </row>
    <row r="34" spans="2:10">
      <c r="B34" s="179"/>
      <c r="C34" s="179"/>
      <c r="D34" s="179"/>
      <c r="E34" s="179"/>
      <c r="F34" s="179"/>
      <c r="G34" s="179"/>
      <c r="H34" s="179"/>
      <c r="I34" s="179"/>
      <c r="J34" s="179"/>
    </row>
    <row r="35" spans="2:10">
      <c r="B35" s="179"/>
      <c r="C35" s="179"/>
      <c r="D35" s="179"/>
      <c r="E35" s="179"/>
      <c r="F35" s="179"/>
      <c r="G35" s="179"/>
      <c r="H35" s="179"/>
      <c r="I35" s="179"/>
      <c r="J35" s="179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0" sqref="E20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7" t="s">
        <v>24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25.5">
      <c r="A2" s="174" t="s">
        <v>107</v>
      </c>
      <c r="B2" s="174"/>
      <c r="C2" s="174"/>
      <c r="D2" s="1"/>
      <c r="E2" s="1"/>
      <c r="F2" s="12"/>
      <c r="G2" s="12"/>
      <c r="H2" s="12"/>
      <c r="I2" s="12"/>
      <c r="J2" s="178" t="s">
        <v>3</v>
      </c>
      <c r="K2" s="178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0" t="s">
        <v>108</v>
      </c>
      <c r="C4" s="29"/>
      <c r="D4" s="65"/>
      <c r="E4" s="64"/>
      <c r="F4" s="66"/>
      <c r="G4" s="68"/>
      <c r="H4" s="88"/>
      <c r="I4" s="88"/>
      <c r="J4" s="88"/>
      <c r="K4" s="67"/>
    </row>
    <row r="5" spans="1:11" ht="42" customHeight="1">
      <c r="A5" s="3"/>
      <c r="B5" s="89"/>
      <c r="C5" s="29"/>
      <c r="D5" s="65"/>
      <c r="E5" s="64"/>
      <c r="F5" s="66"/>
      <c r="G5" s="68"/>
      <c r="H5" s="88"/>
      <c r="I5" s="88"/>
      <c r="J5" s="90"/>
      <c r="K5" s="67"/>
    </row>
    <row r="6" spans="1:11" ht="42" customHeight="1">
      <c r="A6" s="3"/>
      <c r="B6" s="3"/>
      <c r="C6" s="87"/>
      <c r="D6" s="3"/>
      <c r="E6" s="3"/>
      <c r="F6" s="87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39"/>
      <c r="C16" s="139"/>
      <c r="D16" s="139"/>
      <c r="E16" s="139"/>
      <c r="F16" s="139"/>
      <c r="G16" s="139"/>
      <c r="H16" s="139"/>
      <c r="I16" s="139"/>
      <c r="J16" s="139"/>
    </row>
    <row r="17" spans="2:10" ht="13.5" customHeight="1">
      <c r="B17" s="139"/>
      <c r="C17" s="139"/>
      <c r="D17" s="139"/>
      <c r="E17" s="139"/>
      <c r="F17" s="139"/>
      <c r="G17" s="139"/>
      <c r="H17" s="139"/>
      <c r="I17" s="139"/>
      <c r="J17" s="139"/>
    </row>
    <row r="18" spans="2:10" ht="13.5" customHeight="1">
      <c r="B18" s="139"/>
      <c r="C18" s="139"/>
      <c r="D18" s="139"/>
      <c r="E18" s="139"/>
      <c r="F18" s="139"/>
      <c r="G18" s="139"/>
      <c r="H18" s="139"/>
      <c r="I18" s="139"/>
      <c r="J18" s="139"/>
    </row>
    <row r="19" spans="2:10" ht="13.5" customHeight="1">
      <c r="B19" s="139"/>
      <c r="C19" s="139"/>
      <c r="D19" s="139"/>
      <c r="E19" s="139"/>
      <c r="F19" s="139"/>
      <c r="G19" s="139"/>
      <c r="H19" s="139"/>
      <c r="I19" s="139"/>
      <c r="J19" s="139"/>
    </row>
    <row r="20" spans="2:10" ht="13.5" customHeight="1">
      <c r="B20" s="139"/>
      <c r="C20" s="139"/>
      <c r="D20" s="139"/>
      <c r="E20" s="139"/>
      <c r="F20" s="139"/>
      <c r="G20" s="139"/>
      <c r="H20" s="139"/>
      <c r="I20" s="139"/>
      <c r="J20" s="139"/>
    </row>
    <row r="21" spans="2:10" ht="13.5" customHeight="1">
      <c r="B21" s="139"/>
      <c r="C21" s="139"/>
      <c r="D21" s="139"/>
      <c r="E21" s="139"/>
      <c r="F21" s="139"/>
      <c r="G21" s="139"/>
      <c r="H21" s="139"/>
      <c r="I21" s="139"/>
      <c r="J21" s="139"/>
    </row>
    <row r="22" spans="2:10" ht="13.5" customHeight="1">
      <c r="B22" s="139"/>
      <c r="C22" s="139"/>
      <c r="D22" s="139"/>
      <c r="E22" s="139"/>
      <c r="F22" s="139"/>
      <c r="G22" s="139"/>
      <c r="H22" s="139"/>
      <c r="I22" s="139"/>
      <c r="J22" s="139"/>
    </row>
    <row r="23" spans="2:10" ht="13.5" customHeight="1">
      <c r="B23" s="139"/>
      <c r="C23" s="139"/>
      <c r="D23" s="139"/>
      <c r="E23" s="139"/>
      <c r="F23" s="139"/>
      <c r="G23" s="139"/>
      <c r="H23" s="139"/>
      <c r="I23" s="139"/>
      <c r="J23" s="139"/>
    </row>
    <row r="24" spans="2:10" ht="13.5" customHeight="1">
      <c r="B24" s="139"/>
      <c r="C24" s="139"/>
      <c r="D24" s="139"/>
      <c r="E24" s="139"/>
      <c r="F24" s="139"/>
      <c r="G24" s="139"/>
      <c r="H24" s="139"/>
      <c r="I24" s="139"/>
      <c r="J24" s="139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workbookViewId="0">
      <selection activeCell="F22" sqref="F22"/>
    </sheetView>
  </sheetViews>
  <sheetFormatPr defaultRowHeight="13.5"/>
  <cols>
    <col min="1" max="1" width="33.886718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7" t="s">
        <v>13</v>
      </c>
      <c r="B1" s="177"/>
      <c r="C1" s="177"/>
      <c r="D1" s="177"/>
      <c r="E1" s="177"/>
      <c r="F1" s="177"/>
      <c r="G1" s="177"/>
      <c r="H1" s="177"/>
      <c r="I1" s="177"/>
    </row>
    <row r="2" spans="1:9" ht="25.5">
      <c r="A2" s="174" t="s">
        <v>107</v>
      </c>
      <c r="B2" s="174"/>
      <c r="C2" s="174"/>
      <c r="D2" s="1"/>
      <c r="E2" s="1"/>
      <c r="F2" s="2"/>
      <c r="G2" s="2"/>
      <c r="H2" s="178" t="s">
        <v>3</v>
      </c>
      <c r="I2" s="178"/>
    </row>
    <row r="3" spans="1:9" s="122" customFormat="1" ht="29.25" customHeight="1">
      <c r="A3" s="120" t="s">
        <v>5</v>
      </c>
      <c r="B3" s="120" t="s">
        <v>31</v>
      </c>
      <c r="C3" s="120" t="s">
        <v>14</v>
      </c>
      <c r="D3" s="120" t="s">
        <v>15</v>
      </c>
      <c r="E3" s="120" t="s">
        <v>16</v>
      </c>
      <c r="F3" s="120" t="s">
        <v>17</v>
      </c>
      <c r="G3" s="121" t="s">
        <v>67</v>
      </c>
      <c r="H3" s="120" t="s">
        <v>30</v>
      </c>
      <c r="I3" s="120" t="s">
        <v>18</v>
      </c>
    </row>
    <row r="4" spans="1:9" s="122" customFormat="1" ht="29.25" customHeight="1">
      <c r="A4" s="114" t="s">
        <v>112</v>
      </c>
      <c r="B4" s="123" t="s">
        <v>111</v>
      </c>
      <c r="C4" s="111">
        <v>1452000</v>
      </c>
      <c r="D4" s="124" t="s">
        <v>113</v>
      </c>
      <c r="E4" s="124" t="s">
        <v>114</v>
      </c>
      <c r="F4" s="125" t="s">
        <v>115</v>
      </c>
      <c r="G4" s="125" t="s">
        <v>163</v>
      </c>
      <c r="H4" s="125" t="s">
        <v>163</v>
      </c>
      <c r="I4" s="123" t="s">
        <v>116</v>
      </c>
    </row>
    <row r="5" spans="1:9" s="122" customFormat="1" ht="29.25" customHeight="1">
      <c r="A5" s="114" t="s">
        <v>119</v>
      </c>
      <c r="B5" s="115" t="s">
        <v>120</v>
      </c>
      <c r="C5" s="116">
        <v>2400000</v>
      </c>
      <c r="D5" s="147" t="s">
        <v>118</v>
      </c>
      <c r="E5" s="147" t="s">
        <v>114</v>
      </c>
      <c r="F5" s="125" t="s">
        <v>117</v>
      </c>
      <c r="G5" s="125" t="s">
        <v>163</v>
      </c>
      <c r="H5" s="125" t="s">
        <v>163</v>
      </c>
      <c r="I5" s="123"/>
    </row>
    <row r="6" spans="1:9" s="122" customFormat="1" ht="29.25" customHeight="1">
      <c r="A6" s="114" t="s">
        <v>121</v>
      </c>
      <c r="B6" s="115" t="s">
        <v>122</v>
      </c>
      <c r="C6" s="116">
        <v>6012000</v>
      </c>
      <c r="D6" s="127" t="s">
        <v>123</v>
      </c>
      <c r="E6" s="127" t="s">
        <v>114</v>
      </c>
      <c r="F6" s="125" t="s">
        <v>117</v>
      </c>
      <c r="G6" s="125" t="s">
        <v>163</v>
      </c>
      <c r="H6" s="125" t="s">
        <v>163</v>
      </c>
      <c r="I6" s="128"/>
    </row>
    <row r="7" spans="1:9" s="122" customFormat="1" ht="29.25" customHeight="1">
      <c r="A7" s="119" t="s">
        <v>124</v>
      </c>
      <c r="B7" s="115" t="s">
        <v>122</v>
      </c>
      <c r="C7" s="116">
        <v>1188000</v>
      </c>
      <c r="D7" s="129" t="s">
        <v>125</v>
      </c>
      <c r="E7" s="125" t="s">
        <v>114</v>
      </c>
      <c r="F7" s="125" t="s">
        <v>117</v>
      </c>
      <c r="G7" s="125" t="s">
        <v>163</v>
      </c>
      <c r="H7" s="125" t="s">
        <v>163</v>
      </c>
      <c r="I7" s="123"/>
    </row>
    <row r="8" spans="1:9" s="122" customFormat="1" ht="29.25" customHeight="1">
      <c r="A8" s="119" t="s">
        <v>126</v>
      </c>
      <c r="B8" s="115" t="s">
        <v>127</v>
      </c>
      <c r="C8" s="116">
        <v>16260000</v>
      </c>
      <c r="D8" s="129" t="s">
        <v>128</v>
      </c>
      <c r="E8" s="125" t="s">
        <v>129</v>
      </c>
      <c r="F8" s="125" t="s">
        <v>117</v>
      </c>
      <c r="G8" s="125" t="s">
        <v>163</v>
      </c>
      <c r="H8" s="125" t="s">
        <v>163</v>
      </c>
      <c r="I8" s="123"/>
    </row>
    <row r="9" spans="1:9" s="122" customFormat="1" ht="29.25" customHeight="1">
      <c r="A9" s="114" t="s">
        <v>130</v>
      </c>
      <c r="B9" s="126" t="s">
        <v>131</v>
      </c>
      <c r="C9" s="113">
        <v>1776000</v>
      </c>
      <c r="D9" s="124" t="s">
        <v>128</v>
      </c>
      <c r="E9" s="124" t="s">
        <v>114</v>
      </c>
      <c r="F9" s="125" t="s">
        <v>117</v>
      </c>
      <c r="G9" s="125" t="s">
        <v>163</v>
      </c>
      <c r="H9" s="125" t="s">
        <v>163</v>
      </c>
      <c r="I9" s="144"/>
    </row>
    <row r="10" spans="1:9" s="122" customFormat="1" ht="29.25" customHeight="1">
      <c r="A10" s="114" t="s">
        <v>132</v>
      </c>
      <c r="B10" s="126" t="s">
        <v>131</v>
      </c>
      <c r="C10" s="113">
        <v>354000</v>
      </c>
      <c r="D10" s="124" t="s">
        <v>128</v>
      </c>
      <c r="E10" s="124" t="s">
        <v>114</v>
      </c>
      <c r="F10" s="125" t="s">
        <v>117</v>
      </c>
      <c r="G10" s="125" t="s">
        <v>163</v>
      </c>
      <c r="H10" s="125" t="s">
        <v>163</v>
      </c>
      <c r="I10" s="144"/>
    </row>
    <row r="11" spans="1:9" s="122" customFormat="1" ht="29.25" customHeight="1">
      <c r="A11" s="114" t="s">
        <v>133</v>
      </c>
      <c r="B11" s="126" t="s">
        <v>134</v>
      </c>
      <c r="C11" s="113">
        <v>1699200</v>
      </c>
      <c r="D11" s="124" t="s">
        <v>135</v>
      </c>
      <c r="E11" s="124" t="s">
        <v>114</v>
      </c>
      <c r="F11" s="125" t="s">
        <v>117</v>
      </c>
      <c r="G11" s="125" t="s">
        <v>163</v>
      </c>
      <c r="H11" s="125" t="s">
        <v>163</v>
      </c>
      <c r="I11" s="144"/>
    </row>
    <row r="12" spans="1:9" s="122" customFormat="1" ht="29.25" customHeight="1">
      <c r="A12" s="114" t="s">
        <v>136</v>
      </c>
      <c r="B12" s="126" t="s">
        <v>137</v>
      </c>
      <c r="C12" s="113">
        <v>370800</v>
      </c>
      <c r="D12" s="124" t="s">
        <v>123</v>
      </c>
      <c r="E12" s="124" t="s">
        <v>129</v>
      </c>
      <c r="F12" s="125" t="s">
        <v>117</v>
      </c>
      <c r="G12" s="125" t="s">
        <v>163</v>
      </c>
      <c r="H12" s="125" t="s">
        <v>163</v>
      </c>
      <c r="I12" s="143" t="s">
        <v>116</v>
      </c>
    </row>
    <row r="13" spans="1:9" s="122" customFormat="1" ht="29.25" customHeight="1">
      <c r="A13" s="114" t="s">
        <v>138</v>
      </c>
      <c r="B13" s="126" t="s">
        <v>131</v>
      </c>
      <c r="C13" s="113">
        <v>370800</v>
      </c>
      <c r="D13" s="124" t="s">
        <v>123</v>
      </c>
      <c r="E13" s="124" t="s">
        <v>129</v>
      </c>
      <c r="F13" s="125" t="s">
        <v>117</v>
      </c>
      <c r="G13" s="125" t="s">
        <v>163</v>
      </c>
      <c r="H13" s="125" t="s">
        <v>163</v>
      </c>
      <c r="I13" s="144"/>
    </row>
    <row r="14" spans="1:9" s="122" customFormat="1" ht="29.25" customHeight="1">
      <c r="A14" s="172" t="s">
        <v>152</v>
      </c>
      <c r="B14" s="126" t="s">
        <v>153</v>
      </c>
      <c r="C14" s="113">
        <v>1920000</v>
      </c>
      <c r="D14" s="124" t="s">
        <v>154</v>
      </c>
      <c r="E14" s="124" t="s">
        <v>155</v>
      </c>
      <c r="F14" s="125" t="s">
        <v>156</v>
      </c>
      <c r="G14" s="125" t="s">
        <v>164</v>
      </c>
      <c r="H14" s="125" t="s">
        <v>157</v>
      </c>
      <c r="I14" s="144"/>
    </row>
    <row r="15" spans="1:9" s="122" customFormat="1" ht="29.25" customHeight="1">
      <c r="A15" s="164" t="s">
        <v>150</v>
      </c>
      <c r="B15" s="165" t="s">
        <v>143</v>
      </c>
      <c r="C15" s="166">
        <v>2150000</v>
      </c>
      <c r="D15" s="167" t="s">
        <v>144</v>
      </c>
      <c r="E15" s="167" t="s">
        <v>146</v>
      </c>
      <c r="F15" s="168" t="s">
        <v>147</v>
      </c>
      <c r="G15" s="168" t="s">
        <v>165</v>
      </c>
      <c r="H15" s="168" t="s">
        <v>166</v>
      </c>
      <c r="I15" s="165" t="s">
        <v>145</v>
      </c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zoomScaleSheetLayoutView="115" workbookViewId="0">
      <selection activeCell="H15" sqref="H15"/>
    </sheetView>
  </sheetViews>
  <sheetFormatPr defaultRowHeight="13.5"/>
  <cols>
    <col min="1" max="1" width="11.6640625" style="106" customWidth="1"/>
    <col min="2" max="2" width="34.77734375" style="106" customWidth="1"/>
    <col min="3" max="3" width="16.33203125" style="106" customWidth="1"/>
    <col min="4" max="4" width="11.21875" style="106" customWidth="1"/>
    <col min="5" max="5" width="8.6640625" style="106" customWidth="1"/>
    <col min="6" max="6" width="9.5546875" style="106" customWidth="1"/>
    <col min="7" max="7" width="9.33203125" style="106" customWidth="1"/>
    <col min="8" max="8" width="11.5546875" style="106" customWidth="1"/>
    <col min="9" max="9" width="12.88671875" style="107" customWidth="1"/>
    <col min="10" max="10" width="11.44140625" style="103" bestFit="1" customWidth="1"/>
    <col min="11" max="11" width="8.88671875" style="103"/>
    <col min="12" max="13" width="12.5546875" style="103" bestFit="1" customWidth="1"/>
    <col min="14" max="16384" width="8.88671875" style="103"/>
  </cols>
  <sheetData>
    <row r="1" spans="1:9" ht="25.5">
      <c r="A1" s="180" t="s">
        <v>19</v>
      </c>
      <c r="B1" s="180"/>
      <c r="C1" s="180"/>
      <c r="D1" s="180"/>
      <c r="E1" s="180"/>
      <c r="F1" s="180"/>
      <c r="G1" s="180"/>
      <c r="H1" s="180"/>
      <c r="I1" s="180"/>
    </row>
    <row r="2" spans="1:9" ht="25.5">
      <c r="A2" s="181" t="s">
        <v>107</v>
      </c>
      <c r="B2" s="181"/>
      <c r="C2" s="104"/>
      <c r="D2" s="104"/>
      <c r="E2" s="104"/>
      <c r="F2" s="104"/>
      <c r="G2" s="104"/>
      <c r="H2" s="104"/>
      <c r="I2" s="105" t="s">
        <v>83</v>
      </c>
    </row>
    <row r="3" spans="1:9" ht="26.25" customHeight="1">
      <c r="A3" s="110" t="s">
        <v>4</v>
      </c>
      <c r="B3" s="110" t="s">
        <v>5</v>
      </c>
      <c r="C3" s="110" t="s">
        <v>78</v>
      </c>
      <c r="D3" s="110" t="s">
        <v>79</v>
      </c>
      <c r="E3" s="110" t="s">
        <v>84</v>
      </c>
      <c r="F3" s="110" t="s">
        <v>80</v>
      </c>
      <c r="G3" s="110" t="s">
        <v>81</v>
      </c>
      <c r="H3" s="110" t="s">
        <v>82</v>
      </c>
      <c r="I3" s="110" t="s">
        <v>94</v>
      </c>
    </row>
    <row r="4" spans="1:9" ht="24.75" customHeight="1">
      <c r="A4" s="101" t="s">
        <v>106</v>
      </c>
      <c r="B4" s="114" t="s">
        <v>148</v>
      </c>
      <c r="C4" s="123" t="s">
        <v>111</v>
      </c>
      <c r="D4" s="111">
        <v>1452000</v>
      </c>
      <c r="E4" s="101">
        <v>0</v>
      </c>
      <c r="F4" s="111">
        <v>121000</v>
      </c>
      <c r="G4" s="112">
        <v>0</v>
      </c>
      <c r="H4" s="117">
        <f>847000+121000+121000</f>
        <v>1089000</v>
      </c>
      <c r="I4" s="146" t="s">
        <v>116</v>
      </c>
    </row>
    <row r="5" spans="1:9" ht="24.75" customHeight="1">
      <c r="A5" s="101" t="s">
        <v>106</v>
      </c>
      <c r="B5" s="114" t="s">
        <v>119</v>
      </c>
      <c r="C5" s="115" t="s">
        <v>120</v>
      </c>
      <c r="D5" s="116">
        <v>2400000</v>
      </c>
      <c r="E5" s="101">
        <v>0</v>
      </c>
      <c r="F5" s="102">
        <v>200000</v>
      </c>
      <c r="G5" s="112">
        <v>0</v>
      </c>
      <c r="H5" s="117">
        <f>1400000+200000+200000</f>
        <v>1800000</v>
      </c>
      <c r="I5" s="146"/>
    </row>
    <row r="6" spans="1:9" ht="24.75" customHeight="1">
      <c r="A6" s="101" t="s">
        <v>106</v>
      </c>
      <c r="B6" s="114" t="s">
        <v>121</v>
      </c>
      <c r="C6" s="115" t="s">
        <v>122</v>
      </c>
      <c r="D6" s="116">
        <v>6012000</v>
      </c>
      <c r="E6" s="101">
        <v>0</v>
      </c>
      <c r="F6" s="102">
        <v>501000</v>
      </c>
      <c r="G6" s="112">
        <v>0</v>
      </c>
      <c r="H6" s="117">
        <f>3507000+501000+501000</f>
        <v>4509000</v>
      </c>
      <c r="I6" s="146"/>
    </row>
    <row r="7" spans="1:9" ht="24.75" customHeight="1">
      <c r="A7" s="101" t="s">
        <v>106</v>
      </c>
      <c r="B7" s="119" t="s">
        <v>124</v>
      </c>
      <c r="C7" s="115" t="s">
        <v>122</v>
      </c>
      <c r="D7" s="116">
        <v>1188000</v>
      </c>
      <c r="E7" s="101">
        <v>0</v>
      </c>
      <c r="F7" s="116">
        <v>99000</v>
      </c>
      <c r="G7" s="112">
        <v>0</v>
      </c>
      <c r="H7" s="118">
        <f>693000+99000+99000</f>
        <v>891000</v>
      </c>
      <c r="I7" s="146"/>
    </row>
    <row r="8" spans="1:9" ht="24.75" customHeight="1">
      <c r="A8" s="101" t="s">
        <v>110</v>
      </c>
      <c r="B8" s="119" t="s">
        <v>126</v>
      </c>
      <c r="C8" s="115" t="s">
        <v>127</v>
      </c>
      <c r="D8" s="116">
        <v>16260000</v>
      </c>
      <c r="E8" s="101">
        <v>0</v>
      </c>
      <c r="F8" s="102">
        <v>1180000</v>
      </c>
      <c r="G8" s="112">
        <v>0</v>
      </c>
      <c r="H8" s="117">
        <f>8265000+1180000+1180000</f>
        <v>10625000</v>
      </c>
      <c r="I8" s="146"/>
    </row>
    <row r="9" spans="1:9" ht="24.75" customHeight="1">
      <c r="A9" s="101" t="s">
        <v>106</v>
      </c>
      <c r="B9" s="114" t="s">
        <v>130</v>
      </c>
      <c r="C9" s="126" t="s">
        <v>131</v>
      </c>
      <c r="D9" s="113">
        <v>1776000</v>
      </c>
      <c r="E9" s="101">
        <v>0</v>
      </c>
      <c r="F9" s="102">
        <v>148000</v>
      </c>
      <c r="G9" s="112">
        <v>0</v>
      </c>
      <c r="H9" s="117">
        <f>1036000+148000+148000</f>
        <v>1332000</v>
      </c>
      <c r="I9" s="145"/>
    </row>
    <row r="10" spans="1:9" ht="24.75" customHeight="1">
      <c r="A10" s="101" t="s">
        <v>106</v>
      </c>
      <c r="B10" s="114" t="s">
        <v>132</v>
      </c>
      <c r="C10" s="126" t="s">
        <v>131</v>
      </c>
      <c r="D10" s="113">
        <v>354000</v>
      </c>
      <c r="E10" s="101">
        <v>0</v>
      </c>
      <c r="F10" s="102">
        <v>29500</v>
      </c>
      <c r="G10" s="112">
        <v>0</v>
      </c>
      <c r="H10" s="117">
        <f>206500+29500+29500</f>
        <v>265500</v>
      </c>
      <c r="I10" s="145"/>
    </row>
    <row r="11" spans="1:9" ht="24.75" customHeight="1">
      <c r="A11" s="101" t="s">
        <v>106</v>
      </c>
      <c r="B11" s="114" t="s">
        <v>133</v>
      </c>
      <c r="C11" s="126" t="s">
        <v>134</v>
      </c>
      <c r="D11" s="113">
        <v>1699200</v>
      </c>
      <c r="E11" s="101">
        <v>0</v>
      </c>
      <c r="F11" s="102">
        <v>141600</v>
      </c>
      <c r="G11" s="112">
        <v>0</v>
      </c>
      <c r="H11" s="117">
        <f>1197700+141600+141600</f>
        <v>1480900</v>
      </c>
      <c r="I11" s="145"/>
    </row>
    <row r="12" spans="1:9" ht="24.75" customHeight="1">
      <c r="A12" s="101" t="s">
        <v>106</v>
      </c>
      <c r="B12" s="114" t="s">
        <v>136</v>
      </c>
      <c r="C12" s="126" t="s">
        <v>137</v>
      </c>
      <c r="D12" s="113">
        <v>370800</v>
      </c>
      <c r="E12" s="101">
        <v>0</v>
      </c>
      <c r="F12" s="102">
        <v>30900</v>
      </c>
      <c r="G12" s="112">
        <v>0</v>
      </c>
      <c r="H12" s="117">
        <f>216300+30900+30900</f>
        <v>278100</v>
      </c>
      <c r="I12" s="145" t="s">
        <v>139</v>
      </c>
    </row>
    <row r="13" spans="1:9" ht="24.75" customHeight="1">
      <c r="A13" s="101" t="s">
        <v>106</v>
      </c>
      <c r="B13" s="114" t="s">
        <v>138</v>
      </c>
      <c r="C13" s="126" t="s">
        <v>131</v>
      </c>
      <c r="D13" s="113">
        <v>370800</v>
      </c>
      <c r="E13" s="101">
        <v>0</v>
      </c>
      <c r="F13" s="102">
        <v>30900</v>
      </c>
      <c r="G13" s="112">
        <v>0</v>
      </c>
      <c r="H13" s="117">
        <f>216300+30900+30900</f>
        <v>278100</v>
      </c>
      <c r="I13" s="145"/>
    </row>
    <row r="14" spans="1:9" ht="24.75" customHeight="1">
      <c r="A14" s="101" t="s">
        <v>158</v>
      </c>
      <c r="B14" s="114" t="s">
        <v>159</v>
      </c>
      <c r="C14" s="126" t="s">
        <v>160</v>
      </c>
      <c r="D14" s="113">
        <v>1920000</v>
      </c>
      <c r="E14" s="101">
        <v>0</v>
      </c>
      <c r="F14" s="102">
        <v>240000</v>
      </c>
      <c r="G14" s="112">
        <v>0</v>
      </c>
      <c r="H14" s="117">
        <v>960000</v>
      </c>
      <c r="I14" s="145" t="s">
        <v>161</v>
      </c>
    </row>
    <row r="15" spans="1:9" ht="29.25" customHeight="1">
      <c r="A15" s="169" t="s">
        <v>149</v>
      </c>
      <c r="B15" s="164" t="s">
        <v>142</v>
      </c>
      <c r="C15" s="165" t="s">
        <v>143</v>
      </c>
      <c r="D15" s="166">
        <v>2150000</v>
      </c>
      <c r="E15" s="169">
        <v>0</v>
      </c>
      <c r="F15" s="117">
        <v>200000</v>
      </c>
      <c r="G15" s="170">
        <v>0</v>
      </c>
      <c r="H15" s="117">
        <f>1050000+200000</f>
        <v>1250000</v>
      </c>
      <c r="I15" s="171" t="s">
        <v>151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tabSelected="1" zoomScale="85" zoomScaleNormal="85" workbookViewId="0">
      <selection activeCell="F38" sqref="F38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7" t="s">
        <v>21</v>
      </c>
      <c r="B1" s="177"/>
      <c r="C1" s="177"/>
      <c r="D1" s="177"/>
      <c r="E1" s="177"/>
    </row>
    <row r="2" spans="1:5" ht="39" customHeight="1">
      <c r="A2" s="162"/>
      <c r="B2" s="162"/>
      <c r="C2" s="162"/>
      <c r="D2" s="162"/>
      <c r="E2" s="162"/>
    </row>
    <row r="3" spans="1:5" ht="39" customHeight="1" thickBot="1">
      <c r="A3" s="163" t="s">
        <v>107</v>
      </c>
      <c r="B3" s="163"/>
      <c r="C3" s="1"/>
      <c r="D3" s="1"/>
      <c r="E3" s="109" t="s">
        <v>54</v>
      </c>
    </row>
    <row r="4" spans="1:5" ht="21.75" customHeight="1" thickTop="1">
      <c r="A4" s="182" t="s">
        <v>55</v>
      </c>
      <c r="B4" s="32" t="s">
        <v>56</v>
      </c>
      <c r="C4" s="185" t="s">
        <v>162</v>
      </c>
      <c r="D4" s="186"/>
      <c r="E4" s="187"/>
    </row>
    <row r="5" spans="1:5" ht="21.75" customHeight="1">
      <c r="A5" s="183"/>
      <c r="B5" s="33" t="s">
        <v>57</v>
      </c>
      <c r="C5" s="80"/>
      <c r="D5" s="73" t="s">
        <v>58</v>
      </c>
      <c r="E5" s="81"/>
    </row>
    <row r="6" spans="1:5" ht="21.75" customHeight="1">
      <c r="A6" s="183"/>
      <c r="B6" s="33" t="s">
        <v>59</v>
      </c>
      <c r="C6" s="74" t="e">
        <f>+E5/C5</f>
        <v>#DIV/0!</v>
      </c>
      <c r="D6" s="73" t="s">
        <v>34</v>
      </c>
      <c r="E6" s="81"/>
    </row>
    <row r="7" spans="1:5" ht="21.75" customHeight="1">
      <c r="A7" s="183"/>
      <c r="B7" s="33" t="s">
        <v>33</v>
      </c>
      <c r="C7" s="75"/>
      <c r="D7" s="73" t="s">
        <v>85</v>
      </c>
      <c r="E7" s="82"/>
    </row>
    <row r="8" spans="1:5" ht="21.75" customHeight="1">
      <c r="A8" s="183"/>
      <c r="B8" s="33" t="s">
        <v>60</v>
      </c>
      <c r="C8" s="76"/>
      <c r="D8" s="73" t="s">
        <v>61</v>
      </c>
      <c r="E8" s="82"/>
    </row>
    <row r="9" spans="1:5" ht="21.75" customHeight="1">
      <c r="A9" s="183"/>
      <c r="B9" s="33" t="s">
        <v>62</v>
      </c>
      <c r="C9" s="76"/>
      <c r="D9" s="73" t="s">
        <v>36</v>
      </c>
      <c r="E9" s="77"/>
    </row>
    <row r="10" spans="1:5" ht="21.75" customHeight="1" thickBot="1">
      <c r="A10" s="184"/>
      <c r="B10" s="34" t="s">
        <v>63</v>
      </c>
      <c r="C10" s="78"/>
      <c r="D10" s="79" t="s">
        <v>64</v>
      </c>
      <c r="E10" s="140"/>
    </row>
    <row r="11" spans="1:5" ht="14.25" customHeight="1" thickTop="1">
      <c r="A11" s="162"/>
      <c r="B11" s="162"/>
      <c r="C11" s="162"/>
      <c r="D11" s="162"/>
      <c r="E11" s="162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4" sqref="B4:B5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7" t="s">
        <v>22</v>
      </c>
      <c r="B1" s="177"/>
      <c r="C1" s="177"/>
      <c r="D1" s="177"/>
      <c r="E1" s="177"/>
      <c r="F1" s="177"/>
    </row>
    <row r="2" spans="1:6" ht="26.25" thickBot="1">
      <c r="A2" s="9" t="s">
        <v>107</v>
      </c>
      <c r="B2" s="19"/>
      <c r="C2" s="20"/>
      <c r="D2" s="20"/>
      <c r="E2" s="1"/>
      <c r="F2" s="109" t="s">
        <v>53</v>
      </c>
    </row>
    <row r="3" spans="1:6" ht="25.5" customHeight="1" thickTop="1">
      <c r="A3" s="25" t="s">
        <v>32</v>
      </c>
      <c r="B3" s="191" t="s">
        <v>162</v>
      </c>
      <c r="C3" s="192"/>
      <c r="D3" s="192"/>
      <c r="E3" s="192"/>
      <c r="F3" s="193"/>
    </row>
    <row r="4" spans="1:6" ht="25.5" customHeight="1">
      <c r="A4" s="194" t="s">
        <v>40</v>
      </c>
      <c r="B4" s="197" t="s">
        <v>33</v>
      </c>
      <c r="C4" s="197" t="s">
        <v>97</v>
      </c>
      <c r="D4" s="160" t="s">
        <v>41</v>
      </c>
      <c r="E4" s="160" t="s">
        <v>34</v>
      </c>
      <c r="F4" s="161" t="s">
        <v>45</v>
      </c>
    </row>
    <row r="5" spans="1:6" ht="25.5" customHeight="1">
      <c r="A5" s="195"/>
      <c r="B5" s="198"/>
      <c r="C5" s="198"/>
      <c r="D5" s="27" t="s">
        <v>42</v>
      </c>
      <c r="E5" s="27" t="s">
        <v>35</v>
      </c>
      <c r="F5" s="28" t="s">
        <v>43</v>
      </c>
    </row>
    <row r="6" spans="1:6" ht="25.5" customHeight="1">
      <c r="A6" s="195"/>
      <c r="B6" s="199"/>
      <c r="C6" s="205"/>
      <c r="D6" s="201"/>
      <c r="E6" s="201"/>
      <c r="F6" s="203" t="e">
        <f>E6/D6</f>
        <v>#DIV/0!</v>
      </c>
    </row>
    <row r="7" spans="1:6" ht="25.5" customHeight="1">
      <c r="A7" s="196"/>
      <c r="B7" s="200"/>
      <c r="C7" s="206"/>
      <c r="D7" s="202"/>
      <c r="E7" s="202"/>
      <c r="F7" s="204"/>
    </row>
    <row r="8" spans="1:6" ht="25.5" customHeight="1">
      <c r="A8" s="194" t="s">
        <v>36</v>
      </c>
      <c r="B8" s="160" t="s">
        <v>37</v>
      </c>
      <c r="C8" s="160" t="s">
        <v>47</v>
      </c>
      <c r="D8" s="207" t="s">
        <v>38</v>
      </c>
      <c r="E8" s="208"/>
      <c r="F8" s="209"/>
    </row>
    <row r="9" spans="1:6" ht="25.5" customHeight="1">
      <c r="A9" s="196"/>
      <c r="B9" s="142"/>
      <c r="C9" s="141"/>
      <c r="D9" s="210"/>
      <c r="E9" s="211"/>
      <c r="F9" s="212"/>
    </row>
    <row r="10" spans="1:6" ht="25.5" customHeight="1">
      <c r="A10" s="159" t="s">
        <v>46</v>
      </c>
      <c r="B10" s="213"/>
      <c r="C10" s="214"/>
      <c r="D10" s="214"/>
      <c r="E10" s="214"/>
      <c r="F10" s="215"/>
    </row>
    <row r="11" spans="1:6" ht="25.5" customHeight="1">
      <c r="A11" s="159" t="s">
        <v>44</v>
      </c>
      <c r="B11" s="213"/>
      <c r="C11" s="214"/>
      <c r="D11" s="214"/>
      <c r="E11" s="214"/>
      <c r="F11" s="215"/>
    </row>
    <row r="12" spans="1:6" ht="25.5" customHeight="1" thickBot="1">
      <c r="A12" s="26" t="s">
        <v>39</v>
      </c>
      <c r="B12" s="188"/>
      <c r="C12" s="189"/>
      <c r="D12" s="189"/>
      <c r="E12" s="189"/>
      <c r="F12" s="190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2019-09-11T03:45:13Z</cp:lastPrinted>
  <dcterms:created xsi:type="dcterms:W3CDTF">2014-01-20T06:24:27Z</dcterms:created>
  <dcterms:modified xsi:type="dcterms:W3CDTF">2019-10-11T06:07:29Z</dcterms:modified>
</cp:coreProperties>
</file>